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Noviembre 2024/"/>
    </mc:Choice>
  </mc:AlternateContent>
  <xr:revisionPtr revIDLastSave="0" documentId="8_{44D380B2-F23E-4E4E-B386-74E8EAE3E2AF}" xr6:coauthVersionLast="47" xr6:coauthVersionMax="47" xr10:uidLastSave="{00000000-0000-0000-0000-000000000000}"/>
  <bookViews>
    <workbookView xWindow="28680" yWindow="-120" windowWidth="29040" windowHeight="15840" xr2:uid="{24988204-6D23-4629-B014-C17BA9500FC6}"/>
  </bookViews>
  <sheets>
    <sheet name="Noviembre 2024 (2)" sheetId="1" r:id="rId1"/>
  </sheets>
  <externalReferences>
    <externalReference r:id="rId2"/>
  </externalReferences>
  <definedNames>
    <definedName name="_xlnm._FilterDatabase" localSheetId="0" hidden="1">'Noviembre 2024 (2)'!$B$1:$B$193</definedName>
    <definedName name="_xlnm.Print_Titles" localSheetId="0">'Noviembre 2024 (2)'!$1:$7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1" i="1" l="1"/>
  <c r="D101" i="1"/>
  <c r="F6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</calcChain>
</file>

<file path=xl/sharedStrings.xml><?xml version="1.0" encoding="utf-8"?>
<sst xmlns="http://schemas.openxmlformats.org/spreadsheetml/2006/main" count="110" uniqueCount="87">
  <si>
    <t>Superintendencia de Pensiones</t>
  </si>
  <si>
    <t>Libro Banco</t>
  </si>
  <si>
    <t>Banco de Reservas de la República Dominicana</t>
  </si>
  <si>
    <t>Del 01 al 30 de Noviembre del 2024</t>
  </si>
  <si>
    <t>Cuenta Bancaria No. 010-246135-0</t>
  </si>
  <si>
    <t>Fecha</t>
  </si>
  <si>
    <t>No. Ck/Transf</t>
  </si>
  <si>
    <t>Descripción</t>
  </si>
  <si>
    <t>Crédito</t>
  </si>
  <si>
    <t>Débito</t>
  </si>
  <si>
    <t>Balance</t>
  </si>
  <si>
    <t>Impuesto del 0.15%</t>
  </si>
  <si>
    <t xml:space="preserve">Cancelación de Certificados </t>
  </si>
  <si>
    <t>Pago de Viático</t>
  </si>
  <si>
    <t>Transferencia a cuenta nómina 1era. Qna.</t>
  </si>
  <si>
    <t>Pago de Nómina Bono Vacacional</t>
  </si>
  <si>
    <t>Pago de Nómina Gastos de Combustible y Resultado</t>
  </si>
  <si>
    <t xml:space="preserve">Pago de Nómina Alimentación Militar </t>
  </si>
  <si>
    <t>Pago de Nómina Financiamiento de Vehiculos</t>
  </si>
  <si>
    <t>Pago de Nómina Bono de Antigüedad</t>
  </si>
  <si>
    <t>Versiones, SRL</t>
  </si>
  <si>
    <t>Tecnas, EIRL</t>
  </si>
  <si>
    <t>Wind Telecom, S.A.</t>
  </si>
  <si>
    <t>Colector Impuestos Internos</t>
  </si>
  <si>
    <t>Transferencia desde la cuenta Operaciones</t>
  </si>
  <si>
    <t>Grupo To Do</t>
  </si>
  <si>
    <t>Compañía Dominicana de Teléfonos, S.A.</t>
  </si>
  <si>
    <t>FL Betances &amp; Asociados, SRL</t>
  </si>
  <si>
    <t>Maria Isabel Belliard (Custodio)</t>
  </si>
  <si>
    <t xml:space="preserve">Altice Dominicana, S.A. </t>
  </si>
  <si>
    <t>Pages Solis Inmobiliaria, SRL</t>
  </si>
  <si>
    <t>Avacomp Corporation, SRL</t>
  </si>
  <si>
    <t>Ayuntamiento del Distrito Nacional</t>
  </si>
  <si>
    <t>Mayelin Yesiel Acosta Guzman</t>
  </si>
  <si>
    <t>Invertix, EIRL</t>
  </si>
  <si>
    <t>Quantum ADS, SRL</t>
  </si>
  <si>
    <t>GP Mantenimiento And Service SRL</t>
  </si>
  <si>
    <t>Nap del Caribe, Inc.</t>
  </si>
  <si>
    <t xml:space="preserve">Ricardo Ortega Gonzalez Hernandez </t>
  </si>
  <si>
    <t>Proyectos de Ingeniería y Edificaciones Melo S</t>
  </si>
  <si>
    <t>Centro de Investigaciones Mercado y Asesoría Err</t>
  </si>
  <si>
    <t>Multiservicios Hermes, SRL</t>
  </si>
  <si>
    <t>Itcorp Gongloss, SRL</t>
  </si>
  <si>
    <t>Federación Nac. De Trab de Zonas Franca</t>
  </si>
  <si>
    <t>Unipago, S.A.</t>
  </si>
  <si>
    <t>Corp. Del Acueducto y Alcantarillado de SD</t>
  </si>
  <si>
    <t>Centrapower Systems, SRL</t>
  </si>
  <si>
    <t>Botpro, SRL</t>
  </si>
  <si>
    <t>Caribbean Food Supply y R, SRL</t>
  </si>
  <si>
    <t xml:space="preserve">Colegio Dominicano de Periodistas </t>
  </si>
  <si>
    <t>Portazolla Investments, SRL</t>
  </si>
  <si>
    <t>Oficina de Coordinación Presidencial</t>
  </si>
  <si>
    <t>SUPLIDORES TESORERIA POR MATERNIDAD</t>
  </si>
  <si>
    <t xml:space="preserve">Pagos de Viáticos </t>
  </si>
  <si>
    <t>Otra Vaina, SRL</t>
  </si>
  <si>
    <t>Transferencia a cuenta nómina 2da. Qna.</t>
  </si>
  <si>
    <t>Cecomsa, SRL</t>
  </si>
  <si>
    <t>Multilogic, SRL</t>
  </si>
  <si>
    <t>Consultoría y Servicios Salper, SRL</t>
  </si>
  <si>
    <t xml:space="preserve">Pago de Nómina Personal Militar </t>
  </si>
  <si>
    <t>Ventas de Divisas</t>
  </si>
  <si>
    <t>Pago de Nómina Matrimonio</t>
  </si>
  <si>
    <t>Maria Elena Brito Martinez</t>
  </si>
  <si>
    <t>Leymi Virginia Lora Cordova</t>
  </si>
  <si>
    <t>Blueline Service, SRL</t>
  </si>
  <si>
    <t>Pago de Dieta CTD Mes de Octubre</t>
  </si>
  <si>
    <t>Candida Maria Acosta De Pérez</t>
  </si>
  <si>
    <t>Administradora de Riesgo de Salud Reservas</t>
  </si>
  <si>
    <t>Humano Seguros, S.A.</t>
  </si>
  <si>
    <t>Seguro Nacional de Salud</t>
  </si>
  <si>
    <t>Marta Doris Pantaleón Ferreiras</t>
  </si>
  <si>
    <t>Cantabria Brand Representative, SRL</t>
  </si>
  <si>
    <t>Amarilis Castro Jiménez</t>
  </si>
  <si>
    <t>Inversiones Limirob, EIRL</t>
  </si>
  <si>
    <t>Copy Solutions International S.A.</t>
  </si>
  <si>
    <t>Ceo Solutions Co SRL</t>
  </si>
  <si>
    <t>Empresa Dist. De Electricidad del Este</t>
  </si>
  <si>
    <t>Tesoreria de la Seguridad Social</t>
  </si>
  <si>
    <t>25/11/204</t>
  </si>
  <si>
    <t>Ajuste por reclamo de Impuesto 0.15%</t>
  </si>
  <si>
    <t>Body Shop</t>
  </si>
  <si>
    <t>COMISIÓN MANEJO DE CUENTA</t>
  </si>
  <si>
    <t>Balance al 30 de Noviembre del 2024</t>
  </si>
  <si>
    <t>Johnson Moreno Cruz</t>
  </si>
  <si>
    <t>Amaury Féliz Flores</t>
  </si>
  <si>
    <t>Encargada de Contabilidad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</si>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</sst>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\-yy;@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sz val="11"/>
      <color indexed="63"/>
      <name val="Arial"/>
      <family val="2"/>
    </font>
    <font>
      <sz val="12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43" fontId="3" fillId="2" borderId="4" xfId="0" applyNumberFormat="1" applyFont="1" applyFill="1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43" fontId="3" fillId="0" borderId="0" xfId="1" applyFont="1"/>
    <xf numFmtId="43" fontId="4" fillId="0" borderId="0" xfId="1" applyFont="1"/>
    <xf numFmtId="0" fontId="3" fillId="0" borderId="0" xfId="0" applyFont="1" applyAlignment="1">
      <alignment horizontal="center"/>
    </xf>
    <xf numFmtId="0" fontId="3" fillId="3" borderId="6" xfId="0" applyFont="1" applyFill="1" applyBorder="1" applyAlignment="1">
      <alignment horizontal="center"/>
    </xf>
    <xf numFmtId="43" fontId="4" fillId="3" borderId="6" xfId="1" applyFont="1" applyFill="1" applyBorder="1" applyAlignment="1">
      <alignment horizontal="center"/>
    </xf>
    <xf numFmtId="0" fontId="4" fillId="3" borderId="6" xfId="0" applyFont="1" applyFill="1" applyBorder="1"/>
    <xf numFmtId="164" fontId="2" fillId="2" borderId="3" xfId="0" applyNumberFormat="1" applyFont="1" applyFill="1" applyBorder="1" applyAlignment="1">
      <alignment horizontal="center"/>
    </xf>
    <xf numFmtId="43" fontId="2" fillId="2" borderId="8" xfId="0" applyNumberFormat="1" applyFont="1" applyFill="1" applyBorder="1" applyAlignment="1">
      <alignment horizontal="center" wrapText="1"/>
    </xf>
    <xf numFmtId="43" fontId="2" fillId="2" borderId="8" xfId="0" applyNumberFormat="1" applyFont="1" applyFill="1" applyBorder="1" applyAlignment="1">
      <alignment horizontal="center"/>
    </xf>
    <xf numFmtId="43" fontId="2" fillId="2" borderId="8" xfId="1" applyFont="1" applyFill="1" applyBorder="1" applyAlignment="1">
      <alignment horizontal="center"/>
    </xf>
    <xf numFmtId="43" fontId="2" fillId="2" borderId="8" xfId="1" applyFont="1" applyFill="1" applyBorder="1" applyAlignment="1">
      <alignment horizontal="center" wrapText="1"/>
    </xf>
    <xf numFmtId="43" fontId="2" fillId="2" borderId="4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right"/>
    </xf>
    <xf numFmtId="43" fontId="4" fillId="3" borderId="6" xfId="0" applyNumberFormat="1" applyFont="1" applyFill="1" applyBorder="1" applyAlignment="1">
      <alignment horizontal="center"/>
    </xf>
    <xf numFmtId="43" fontId="4" fillId="3" borderId="6" xfId="1" applyFont="1" applyFill="1" applyBorder="1" applyAlignment="1">
      <alignment horizontal="right"/>
    </xf>
    <xf numFmtId="0" fontId="5" fillId="3" borderId="6" xfId="0" applyFont="1" applyFill="1" applyBorder="1" applyAlignment="1">
      <alignment horizontal="left"/>
    </xf>
    <xf numFmtId="43" fontId="4" fillId="3" borderId="6" xfId="1" applyFont="1" applyFill="1" applyBorder="1"/>
    <xf numFmtId="0" fontId="6" fillId="3" borderId="6" xfId="0" applyFont="1" applyFill="1" applyBorder="1"/>
    <xf numFmtId="14" fontId="4" fillId="3" borderId="11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left"/>
    </xf>
    <xf numFmtId="43" fontId="4" fillId="3" borderId="11" xfId="1" applyFont="1" applyFill="1" applyBorder="1"/>
    <xf numFmtId="43" fontId="4" fillId="3" borderId="11" xfId="1" applyFont="1" applyFill="1" applyBorder="1" applyAlignment="1">
      <alignment horizontal="right"/>
    </xf>
    <xf numFmtId="43" fontId="4" fillId="3" borderId="11" xfId="0" applyNumberFormat="1" applyFont="1" applyFill="1" applyBorder="1" applyAlignment="1">
      <alignment horizontal="center"/>
    </xf>
    <xf numFmtId="43" fontId="3" fillId="3" borderId="5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3" fontId="3" fillId="0" borderId="13" xfId="1" applyFont="1" applyBorder="1"/>
    <xf numFmtId="0" fontId="4" fillId="0" borderId="14" xfId="0" applyFont="1" applyBorder="1"/>
    <xf numFmtId="43" fontId="3" fillId="0" borderId="0" xfId="1" applyFont="1" applyBorder="1"/>
    <xf numFmtId="0" fontId="4" fillId="0" borderId="7" xfId="0" applyFont="1" applyBorder="1"/>
    <xf numFmtId="0" fontId="0" fillId="0" borderId="2" xfId="0" applyBorder="1"/>
    <xf numFmtId="0" fontId="4" fillId="0" borderId="16" xfId="0" applyFont="1" applyBorder="1" applyAlignment="1">
      <alignment horizontal="left"/>
    </xf>
    <xf numFmtId="43" fontId="3" fillId="0" borderId="16" xfId="1" applyFont="1" applyBorder="1"/>
    <xf numFmtId="43" fontId="3" fillId="0" borderId="5" xfId="0" applyNumberFormat="1" applyFont="1" applyBorder="1"/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43" fontId="2" fillId="0" borderId="2" xfId="0" applyNumberFormat="1" applyFont="1" applyBorder="1" applyAlignment="1">
      <alignment horizontal="center" vertical="center"/>
    </xf>
    <xf numFmtId="43" fontId="2" fillId="2" borderId="3" xfId="0" applyNumberFormat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z val="12"/>
        <name val="Abadi Extra Light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numFmt numFmtId="164" formatCode="dd\-mm\-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333377</xdr:colOff>
      <xdr:row>0</xdr:row>
      <xdr:rowOff>36834</xdr:rowOff>
    </xdr:from>
    <xdr:to>
      <xdr:col>2</xdr:col>
      <xdr:colOff>371475</xdr:colOff>
      <xdr:row>4</xdr:row>
      <xdr:rowOff>1057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33087153-4D45-4B49-8F8C-1C2EDD4FF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7" y="36834"/>
          <a:ext cx="2371723" cy="7643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DISPONIBILIDAD%20BANC/2024/Libro%20de%20Banco/Cuenta%20Regular%202024.xlsx" TargetMode="External"/><Relationship Id="rId1" Type="http://schemas.openxmlformats.org/officeDocument/2006/relationships/externalLinkPath" Target="/Contabilidad/DISPONIBILIDAD%20BANC/2024/Libro%20de%20Banco/Cuenta%20Regula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ero 2024"/>
      <sheetName val="Enero 2024 (2)"/>
      <sheetName val="Febrero 2024"/>
      <sheetName val="Marzo 2024"/>
      <sheetName val="Abril 2024"/>
      <sheetName val="Mayo 2024 "/>
      <sheetName val="Junio 2024 "/>
      <sheetName val="Julio 2024 "/>
      <sheetName val="Hoja1"/>
      <sheetName val="Hoja2"/>
      <sheetName val="Hoja3"/>
      <sheetName val="Hoja4"/>
      <sheetName val="Reporte julio 2024"/>
      <sheetName val="Agosto 2024 "/>
      <sheetName val="Hoja7"/>
      <sheetName val="Reporte Agosto 2024"/>
      <sheetName val="Tabla Agosto 2024"/>
      <sheetName val="Reporte Septiembre 2024"/>
      <sheetName val="Septiembre 2024  (2)"/>
      <sheetName val="Octubre 2024  "/>
      <sheetName val="Hoja13"/>
      <sheetName val="Hoja14"/>
      <sheetName val="Rep Dinamico Octubre"/>
      <sheetName val="Octubre 2024   (2)"/>
      <sheetName val="Noviembre 2024"/>
      <sheetName val="Reporte Dinamico Nov"/>
      <sheetName val="Noviembre 2024 (2)"/>
      <sheetName val="Diciembre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2">
          <cell r="F112">
            <v>17961933.340000048</v>
          </cell>
        </row>
      </sheetData>
      <sheetData sheetId="24"/>
      <sheetData sheetId="25"/>
      <sheetData sheetId="26"/>
      <sheetData sheetId="2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F4BA04-6428-4AFE-BD41-9F5755CA0091}" name="Tabla810111213" displayName="Tabla810111213" ref="A7:F100" totalsRowShown="0">
  <tableColumns count="6">
    <tableColumn id="1" xr3:uid="{17316055-19C9-4BCC-9898-41E875ACD85F}" name="Fecha" dataDxfId="11" totalsRowDxfId="10"/>
    <tableColumn id="2" xr3:uid="{BD812E94-F9F9-4352-A3C3-405A184AFCF5}" name="No. Ck/Transf" dataDxfId="9" totalsRowDxfId="8"/>
    <tableColumn id="3" xr3:uid="{AEEF002A-F612-4215-B99C-7526705B3BB2}" name="Descripción" dataDxfId="7" totalsRowDxfId="6"/>
    <tableColumn id="4" xr3:uid="{D4592A8D-7E3C-40A0-9C39-8A4A08E4B354}" name="Crédito" dataDxfId="5" totalsRowDxfId="4" dataCellStyle="Millares" totalsRowCellStyle="Millares"/>
    <tableColumn id="5" xr3:uid="{33739D93-02B6-454B-B3CF-6330AA58489F}" name="Débito" dataDxfId="3" totalsRowDxfId="2" dataCellStyle="Millares" totalsRowCellStyle="Millares"/>
    <tableColumn id="6" xr3:uid="{D658B012-E6BB-4ECE-A0B1-9C6AC5441EBF}" name="Balance" dataDxfId="1" totalsRowDxfId="0">
      <calculatedColumnFormula>F7-Tabla810111213[[#This Row],[Crédito]]-Tabla810111213[[#This Row],[Débito]]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25A5D-62A1-41D4-BCA1-031DE74596F9}">
  <dimension ref="A1:G192"/>
  <sheetViews>
    <sheetView tabSelected="1" zoomScaleNormal="100" zoomScaleSheetLayoutView="100" workbookViewId="0">
      <selection activeCell="C108" sqref="C108"/>
    </sheetView>
  </sheetViews>
  <sheetFormatPr baseColWidth="10" defaultRowHeight="15.75" x14ac:dyDescent="0.25"/>
  <cols>
    <col min="1" max="1" width="15.7109375" style="6" customWidth="1"/>
    <col min="2" max="2" width="19.28515625" style="4" customWidth="1"/>
    <col min="3" max="3" width="62" style="4" customWidth="1"/>
    <col min="4" max="4" width="21.85546875" style="7" bestFit="1" customWidth="1"/>
    <col min="5" max="5" width="23.7109375" style="8" bestFit="1" customWidth="1"/>
    <col min="6" max="6" width="23.85546875" style="4" bestFit="1" customWidth="1"/>
    <col min="7" max="7" width="11.42578125" style="4" customWidth="1"/>
    <col min="8" max="8" width="18" style="4" bestFit="1" customWidth="1"/>
    <col min="9" max="16384" width="11.42578125" style="4"/>
  </cols>
  <sheetData>
    <row r="1" spans="1:6" s="1" customFormat="1" x14ac:dyDescent="0.25">
      <c r="A1" s="52" t="s">
        <v>0</v>
      </c>
      <c r="B1" s="52"/>
      <c r="C1" s="52"/>
      <c r="D1" s="52"/>
      <c r="E1" s="52"/>
      <c r="F1" s="52"/>
    </row>
    <row r="2" spans="1:6" s="1" customFormat="1" x14ac:dyDescent="0.25">
      <c r="A2" s="53" t="s">
        <v>1</v>
      </c>
      <c r="B2" s="53"/>
      <c r="C2" s="53"/>
      <c r="D2" s="53"/>
      <c r="E2" s="53"/>
      <c r="F2" s="53"/>
    </row>
    <row r="3" spans="1:6" s="1" customFormat="1" x14ac:dyDescent="0.25">
      <c r="A3" s="53" t="s">
        <v>2</v>
      </c>
      <c r="B3" s="53"/>
      <c r="C3" s="53"/>
      <c r="D3" s="53"/>
      <c r="E3" s="53"/>
      <c r="F3" s="53"/>
    </row>
    <row r="4" spans="1:6" s="1" customFormat="1" x14ac:dyDescent="0.25">
      <c r="A4" s="53" t="s">
        <v>3</v>
      </c>
      <c r="B4" s="53"/>
      <c r="C4" s="53"/>
      <c r="D4" s="53"/>
      <c r="E4" s="53"/>
      <c r="F4" s="53"/>
    </row>
    <row r="5" spans="1:6" s="1" customFormat="1" ht="16.5" thickBot="1" x14ac:dyDescent="0.3">
      <c r="A5" s="54" t="s">
        <v>4</v>
      </c>
      <c r="B5" s="54"/>
      <c r="C5" s="54"/>
      <c r="D5" s="54"/>
      <c r="E5" s="54"/>
      <c r="F5" s="54"/>
    </row>
    <row r="6" spans="1:6" s="1" customFormat="1" ht="16.5" thickBot="1" x14ac:dyDescent="0.3">
      <c r="A6" s="55"/>
      <c r="B6" s="55"/>
      <c r="C6" s="55"/>
      <c r="D6" s="55"/>
      <c r="E6" s="55"/>
      <c r="F6" s="2">
        <f>'[1]Octubre 2024   (2)'!F112</f>
        <v>17961933.340000048</v>
      </c>
    </row>
    <row r="7" spans="1:6" s="1" customFormat="1" x14ac:dyDescent="0.25">
      <c r="A7" s="13" t="s">
        <v>5</v>
      </c>
      <c r="B7" s="14" t="s">
        <v>6</v>
      </c>
      <c r="C7" s="15" t="s">
        <v>7</v>
      </c>
      <c r="D7" s="16" t="s">
        <v>8</v>
      </c>
      <c r="E7" s="17" t="s">
        <v>9</v>
      </c>
      <c r="F7" s="18" t="s">
        <v>10</v>
      </c>
    </row>
    <row r="8" spans="1:6" s="1" customFormat="1" x14ac:dyDescent="0.25">
      <c r="A8" s="19">
        <v>45597</v>
      </c>
      <c r="B8" s="10">
        <v>1</v>
      </c>
      <c r="C8" s="12" t="s">
        <v>11</v>
      </c>
      <c r="D8" s="11"/>
      <c r="E8" s="20">
        <v>742.85</v>
      </c>
      <c r="F8" s="21">
        <f>F6+Tabla810111213[[#This Row],[Crédito]]-Tabla810111213[[#This Row],[Débito]]</f>
        <v>17961190.490000047</v>
      </c>
    </row>
    <row r="9" spans="1:6" s="1" customFormat="1" x14ac:dyDescent="0.25">
      <c r="A9" s="19">
        <v>45597</v>
      </c>
      <c r="B9" s="10">
        <v>1</v>
      </c>
      <c r="C9" s="12" t="s">
        <v>12</v>
      </c>
      <c r="D9" s="11">
        <v>9473457.8000000007</v>
      </c>
      <c r="E9" s="22"/>
      <c r="F9" s="21">
        <f>F8+Tabla810111213[[#This Row],[Crédito]]-Tabla810111213[[#This Row],[Débito]]</f>
        <v>27434648.290000048</v>
      </c>
    </row>
    <row r="10" spans="1:6" s="1" customFormat="1" x14ac:dyDescent="0.25">
      <c r="A10" s="19">
        <v>45597</v>
      </c>
      <c r="B10" s="10">
        <v>1</v>
      </c>
      <c r="C10" s="12" t="s">
        <v>12</v>
      </c>
      <c r="D10" s="11">
        <v>8289275.5599999996</v>
      </c>
      <c r="E10" s="22"/>
      <c r="F10" s="21">
        <f>F9+Tabla810111213[[#This Row],[Crédito]]-Tabla810111213[[#This Row],[Débito]]</f>
        <v>35723923.850000046</v>
      </c>
    </row>
    <row r="11" spans="1:6" s="1" customFormat="1" x14ac:dyDescent="0.25">
      <c r="A11" s="19">
        <v>45597</v>
      </c>
      <c r="B11" s="10">
        <v>1</v>
      </c>
      <c r="C11" s="12" t="s">
        <v>13</v>
      </c>
      <c r="D11" s="11"/>
      <c r="E11" s="22">
        <v>2450</v>
      </c>
      <c r="F11" s="21">
        <f>F10+Tabla810111213[[#This Row],[Crédito]]-Tabla810111213[[#This Row],[Débito]]</f>
        <v>35721473.850000046</v>
      </c>
    </row>
    <row r="12" spans="1:6" s="1" customFormat="1" x14ac:dyDescent="0.25">
      <c r="A12" s="19">
        <v>45597</v>
      </c>
      <c r="B12" s="10">
        <v>1</v>
      </c>
      <c r="C12" s="12" t="s">
        <v>14</v>
      </c>
      <c r="D12" s="11"/>
      <c r="E12" s="22">
        <v>7658136.1500000004</v>
      </c>
      <c r="F12" s="21">
        <f>F11+Tabla810111213[[#This Row],[Crédito]]-Tabla810111213[[#This Row],[Débito]]</f>
        <v>28063337.700000048</v>
      </c>
    </row>
    <row r="13" spans="1:6" s="1" customFormat="1" x14ac:dyDescent="0.25">
      <c r="A13" s="19">
        <v>45601</v>
      </c>
      <c r="B13" s="10">
        <v>1</v>
      </c>
      <c r="C13" s="12" t="s">
        <v>15</v>
      </c>
      <c r="D13" s="11"/>
      <c r="E13" s="22">
        <v>1976684.38</v>
      </c>
      <c r="F13" s="21">
        <f>F12+Tabla810111213[[#This Row],[Crédito]]-Tabla810111213[[#This Row],[Débito]]</f>
        <v>26086653.320000049</v>
      </c>
    </row>
    <row r="14" spans="1:6" s="1" customFormat="1" x14ac:dyDescent="0.25">
      <c r="A14" s="19">
        <v>45601</v>
      </c>
      <c r="B14" s="10">
        <v>1</v>
      </c>
      <c r="C14" s="12" t="s">
        <v>16</v>
      </c>
      <c r="D14" s="11"/>
      <c r="E14" s="22">
        <v>1061122.53</v>
      </c>
      <c r="F14" s="21">
        <f>F13+Tabla810111213[[#This Row],[Crédito]]-Tabla810111213[[#This Row],[Débito]]</f>
        <v>25025530.790000048</v>
      </c>
    </row>
    <row r="15" spans="1:6" s="1" customFormat="1" x14ac:dyDescent="0.25">
      <c r="A15" s="19">
        <v>45601</v>
      </c>
      <c r="B15" s="10">
        <v>1</v>
      </c>
      <c r="C15" s="12" t="s">
        <v>17</v>
      </c>
      <c r="D15" s="11"/>
      <c r="E15" s="22">
        <v>169950</v>
      </c>
      <c r="F15" s="21">
        <f>F14+Tabla810111213[[#This Row],[Crédito]]-Tabla810111213[[#This Row],[Débito]]</f>
        <v>24855580.790000048</v>
      </c>
    </row>
    <row r="16" spans="1:6" s="1" customFormat="1" x14ac:dyDescent="0.25">
      <c r="A16" s="19">
        <v>45601</v>
      </c>
      <c r="B16" s="10">
        <v>1</v>
      </c>
      <c r="C16" s="12" t="s">
        <v>18</v>
      </c>
      <c r="D16" s="11"/>
      <c r="E16" s="22">
        <v>657750</v>
      </c>
      <c r="F16" s="21">
        <f>F15+Tabla810111213[[#This Row],[Crédito]]-Tabla810111213[[#This Row],[Débito]]</f>
        <v>24197830.790000048</v>
      </c>
    </row>
    <row r="17" spans="1:6" s="1" customFormat="1" x14ac:dyDescent="0.25">
      <c r="A17" s="19">
        <v>45601</v>
      </c>
      <c r="B17" s="10">
        <v>1</v>
      </c>
      <c r="C17" s="12" t="s">
        <v>19</v>
      </c>
      <c r="D17" s="11"/>
      <c r="E17" s="22">
        <v>1030433.15</v>
      </c>
      <c r="F17" s="21">
        <f>F16+Tabla810111213[[#This Row],[Crédito]]-Tabla810111213[[#This Row],[Débito]]</f>
        <v>23167397.640000049</v>
      </c>
    </row>
    <row r="18" spans="1:6" s="1" customFormat="1" x14ac:dyDescent="0.25">
      <c r="A18" s="19">
        <v>45601</v>
      </c>
      <c r="B18" s="10">
        <v>25661</v>
      </c>
      <c r="C18" s="12" t="s">
        <v>20</v>
      </c>
      <c r="D18" s="11"/>
      <c r="E18" s="22">
        <v>215200</v>
      </c>
      <c r="F18" s="21">
        <f>F17+Tabla810111213[[#This Row],[Crédito]]-Tabla810111213[[#This Row],[Débito]]</f>
        <v>22952197.640000049</v>
      </c>
    </row>
    <row r="19" spans="1:6" s="1" customFormat="1" x14ac:dyDescent="0.25">
      <c r="A19" s="19">
        <v>45601</v>
      </c>
      <c r="B19" s="10">
        <v>25662</v>
      </c>
      <c r="C19" s="25" t="s">
        <v>21</v>
      </c>
      <c r="D19" s="11"/>
      <c r="E19" s="22">
        <v>6554</v>
      </c>
      <c r="F19" s="21">
        <f>F18+Tabla810111213[[#This Row],[Crédito]]-Tabla810111213[[#This Row],[Débito]]</f>
        <v>22945643.640000049</v>
      </c>
    </row>
    <row r="20" spans="1:6" s="1" customFormat="1" x14ac:dyDescent="0.25">
      <c r="A20" s="19">
        <v>45601</v>
      </c>
      <c r="B20" s="10">
        <v>25663</v>
      </c>
      <c r="C20" s="23" t="s">
        <v>22</v>
      </c>
      <c r="D20" s="11"/>
      <c r="E20" s="22">
        <v>31096</v>
      </c>
      <c r="F20" s="21">
        <f>F19+Tabla810111213[[#This Row],[Crédito]]-Tabla810111213[[#This Row],[Débito]]</f>
        <v>22914547.640000049</v>
      </c>
    </row>
    <row r="21" spans="1:6" s="1" customFormat="1" x14ac:dyDescent="0.25">
      <c r="A21" s="19">
        <v>45601</v>
      </c>
      <c r="B21" s="10">
        <v>1</v>
      </c>
      <c r="C21" s="12" t="s">
        <v>11</v>
      </c>
      <c r="D21" s="11"/>
      <c r="E21" s="22">
        <v>1183.17</v>
      </c>
      <c r="F21" s="21">
        <f>F20+Tabla810111213[[#This Row],[Crédito]]-Tabla810111213[[#This Row],[Débito]]</f>
        <v>22913364.470000047</v>
      </c>
    </row>
    <row r="22" spans="1:6" s="1" customFormat="1" x14ac:dyDescent="0.25">
      <c r="A22" s="19">
        <v>45602</v>
      </c>
      <c r="B22" s="10">
        <v>1</v>
      </c>
      <c r="C22" s="12" t="s">
        <v>11</v>
      </c>
      <c r="D22" s="11"/>
      <c r="E22" s="22">
        <v>7690.5700000000006</v>
      </c>
      <c r="F22" s="21">
        <f>F21+Tabla810111213[[#This Row],[Crédito]]-Tabla810111213[[#This Row],[Débito]]</f>
        <v>22905673.900000047</v>
      </c>
    </row>
    <row r="23" spans="1:6" s="1" customFormat="1" x14ac:dyDescent="0.25">
      <c r="A23" s="19">
        <v>45603</v>
      </c>
      <c r="B23" s="10">
        <v>25664</v>
      </c>
      <c r="C23" s="12" t="s">
        <v>23</v>
      </c>
      <c r="D23" s="11"/>
      <c r="E23" s="22">
        <v>3407692.74</v>
      </c>
      <c r="F23" s="21">
        <f>F22+Tabla810111213[[#This Row],[Crédito]]-Tabla810111213[[#This Row],[Débito]]</f>
        <v>19497981.160000049</v>
      </c>
    </row>
    <row r="24" spans="1:6" s="1" customFormat="1" x14ac:dyDescent="0.25">
      <c r="A24" s="19">
        <v>45603</v>
      </c>
      <c r="B24" s="10">
        <v>25665</v>
      </c>
      <c r="C24" s="12" t="s">
        <v>23</v>
      </c>
      <c r="D24" s="11"/>
      <c r="E24" s="22">
        <v>461520.02</v>
      </c>
      <c r="F24" s="21">
        <f>F23+Tabla810111213[[#This Row],[Crédito]]-Tabla810111213[[#This Row],[Débito]]</f>
        <v>19036461.140000049</v>
      </c>
    </row>
    <row r="25" spans="1:6" s="1" customFormat="1" x14ac:dyDescent="0.25">
      <c r="A25" s="19">
        <v>45603</v>
      </c>
      <c r="B25" s="10">
        <v>25666</v>
      </c>
      <c r="C25" s="12" t="s">
        <v>23</v>
      </c>
      <c r="D25" s="11"/>
      <c r="E25" s="22">
        <v>256130.4</v>
      </c>
      <c r="F25" s="21">
        <f>F24+Tabla810111213[[#This Row],[Crédito]]-Tabla810111213[[#This Row],[Débito]]</f>
        <v>18780330.740000051</v>
      </c>
    </row>
    <row r="26" spans="1:6" s="1" customFormat="1" x14ac:dyDescent="0.25">
      <c r="A26" s="19">
        <v>45603</v>
      </c>
      <c r="B26" s="10">
        <v>1</v>
      </c>
      <c r="C26" s="12" t="s">
        <v>11</v>
      </c>
      <c r="D26" s="11"/>
      <c r="E26" s="22">
        <v>396.36</v>
      </c>
      <c r="F26" s="21">
        <f>F25+Tabla810111213[[#This Row],[Crédito]]-Tabla810111213[[#This Row],[Débito]]</f>
        <v>18779934.380000051</v>
      </c>
    </row>
    <row r="27" spans="1:6" s="1" customFormat="1" x14ac:dyDescent="0.25">
      <c r="A27" s="19">
        <v>45604</v>
      </c>
      <c r="B27" s="10">
        <v>1</v>
      </c>
      <c r="C27" s="12" t="s">
        <v>11</v>
      </c>
      <c r="D27" s="11"/>
      <c r="E27" s="22">
        <v>460.14</v>
      </c>
      <c r="F27" s="21">
        <f>F26+Tabla810111213[[#This Row],[Crédito]]-Tabla810111213[[#This Row],[Débito]]</f>
        <v>18779474.240000051</v>
      </c>
    </row>
    <row r="28" spans="1:6" s="1" customFormat="1" x14ac:dyDescent="0.25">
      <c r="A28" s="19">
        <v>45604</v>
      </c>
      <c r="B28" s="10">
        <v>1</v>
      </c>
      <c r="C28" s="12" t="s">
        <v>24</v>
      </c>
      <c r="D28" s="22">
        <v>55000000</v>
      </c>
      <c r="E28" s="22"/>
      <c r="F28" s="21">
        <f>F27+Tabla810111213[[#This Row],[Crédito]]-Tabla810111213[[#This Row],[Débito]]</f>
        <v>73779474.240000054</v>
      </c>
    </row>
    <row r="29" spans="1:6" s="1" customFormat="1" x14ac:dyDescent="0.25">
      <c r="A29" s="19">
        <v>45607</v>
      </c>
      <c r="B29" s="10">
        <v>25667</v>
      </c>
      <c r="C29" s="23" t="s">
        <v>25</v>
      </c>
      <c r="D29" s="11"/>
      <c r="E29" s="22">
        <v>102933.15</v>
      </c>
      <c r="F29" s="21">
        <f>F28+Tabla810111213[[#This Row],[Crédito]]-Tabla810111213[[#This Row],[Débito]]</f>
        <v>73676541.090000048</v>
      </c>
    </row>
    <row r="30" spans="1:6" s="1" customFormat="1" x14ac:dyDescent="0.25">
      <c r="A30" s="19">
        <v>45607</v>
      </c>
      <c r="B30" s="10">
        <v>25668</v>
      </c>
      <c r="C30" s="23" t="s">
        <v>26</v>
      </c>
      <c r="D30" s="11"/>
      <c r="E30" s="22">
        <v>129227.67</v>
      </c>
      <c r="F30" s="21">
        <f>F29+Tabla810111213[[#This Row],[Crédito]]-Tabla810111213[[#This Row],[Débito]]</f>
        <v>73547313.420000046</v>
      </c>
    </row>
    <row r="31" spans="1:6" s="1" customFormat="1" x14ac:dyDescent="0.25">
      <c r="A31" s="19">
        <v>45607</v>
      </c>
      <c r="B31" s="10">
        <v>25669</v>
      </c>
      <c r="C31" s="23" t="s">
        <v>27</v>
      </c>
      <c r="D31" s="11"/>
      <c r="E31" s="22">
        <v>453267.99</v>
      </c>
      <c r="F31" s="21">
        <f>F30+Tabla810111213[[#This Row],[Crédito]]-Tabla810111213[[#This Row],[Débito]]</f>
        <v>73094045.430000052</v>
      </c>
    </row>
    <row r="32" spans="1:6" s="1" customFormat="1" x14ac:dyDescent="0.25">
      <c r="A32" s="19">
        <v>45607</v>
      </c>
      <c r="B32" s="10">
        <v>25670</v>
      </c>
      <c r="C32" s="23" t="s">
        <v>28</v>
      </c>
      <c r="D32" s="11"/>
      <c r="E32" s="22">
        <v>29360.51</v>
      </c>
      <c r="F32" s="21">
        <f>F31+Tabla810111213[[#This Row],[Crédito]]-Tabla810111213[[#This Row],[Débito]]</f>
        <v>73064684.920000046</v>
      </c>
    </row>
    <row r="33" spans="1:6" s="1" customFormat="1" x14ac:dyDescent="0.25">
      <c r="A33" s="19">
        <v>45607</v>
      </c>
      <c r="B33" s="10">
        <v>1</v>
      </c>
      <c r="C33" s="23" t="s">
        <v>11</v>
      </c>
      <c r="D33" s="11"/>
      <c r="E33" s="22">
        <v>7735.13</v>
      </c>
      <c r="F33" s="21">
        <f>F32+Tabla810111213[[#This Row],[Crédito]]-Tabla810111213[[#This Row],[Débito]]</f>
        <v>73056949.790000051</v>
      </c>
    </row>
    <row r="34" spans="1:6" s="1" customFormat="1" x14ac:dyDescent="0.25">
      <c r="A34" s="19">
        <v>45608</v>
      </c>
      <c r="B34" s="10">
        <v>25671</v>
      </c>
      <c r="C34" s="23" t="s">
        <v>29</v>
      </c>
      <c r="D34" s="11"/>
      <c r="E34" s="22">
        <v>5811</v>
      </c>
      <c r="F34" s="21">
        <f>F33+Tabla810111213[[#This Row],[Crédito]]-Tabla810111213[[#This Row],[Débito]]</f>
        <v>73051138.790000051</v>
      </c>
    </row>
    <row r="35" spans="1:6" s="1" customFormat="1" x14ac:dyDescent="0.25">
      <c r="A35" s="19">
        <v>45608</v>
      </c>
      <c r="B35" s="10">
        <v>25672</v>
      </c>
      <c r="C35" s="12" t="s">
        <v>30</v>
      </c>
      <c r="D35" s="11"/>
      <c r="E35" s="22">
        <v>39617.43</v>
      </c>
      <c r="F35" s="21">
        <f>F34+Tabla810111213[[#This Row],[Crédito]]-Tabla810111213[[#This Row],[Débito]]</f>
        <v>73011521.360000044</v>
      </c>
    </row>
    <row r="36" spans="1:6" s="1" customFormat="1" x14ac:dyDescent="0.25">
      <c r="A36" s="19">
        <v>45608</v>
      </c>
      <c r="B36" s="10">
        <v>25673</v>
      </c>
      <c r="C36" s="12" t="s">
        <v>29</v>
      </c>
      <c r="D36" s="11"/>
      <c r="E36" s="22">
        <v>183974.44</v>
      </c>
      <c r="F36" s="21">
        <f>F35+Tabla810111213[[#This Row],[Crédito]]-Tabla810111213[[#This Row],[Débito]]</f>
        <v>72827546.920000046</v>
      </c>
    </row>
    <row r="37" spans="1:6" s="1" customFormat="1" x14ac:dyDescent="0.25">
      <c r="A37" s="19">
        <v>45608</v>
      </c>
      <c r="B37" s="10">
        <v>25674</v>
      </c>
      <c r="C37" s="12" t="s">
        <v>31</v>
      </c>
      <c r="D37" s="11"/>
      <c r="E37" s="22">
        <v>84450</v>
      </c>
      <c r="F37" s="21">
        <f>F36+Tabla810111213[[#This Row],[Crédito]]-Tabla810111213[[#This Row],[Débito]]</f>
        <v>72743096.920000046</v>
      </c>
    </row>
    <row r="38" spans="1:6" s="1" customFormat="1" x14ac:dyDescent="0.25">
      <c r="A38" s="19">
        <v>45608</v>
      </c>
      <c r="B38" s="10">
        <v>25675</v>
      </c>
      <c r="C38" s="12" t="s">
        <v>32</v>
      </c>
      <c r="D38" s="11"/>
      <c r="E38" s="22">
        <v>2160</v>
      </c>
      <c r="F38" s="21">
        <f>F37+Tabla810111213[[#This Row],[Crédito]]-Tabla810111213[[#This Row],[Débito]]</f>
        <v>72740936.920000046</v>
      </c>
    </row>
    <row r="39" spans="1:6" s="1" customFormat="1" x14ac:dyDescent="0.25">
      <c r="A39" s="19">
        <v>45608</v>
      </c>
      <c r="B39" s="10">
        <v>25676</v>
      </c>
      <c r="C39" s="12" t="s">
        <v>33</v>
      </c>
      <c r="D39" s="11"/>
      <c r="E39" s="22">
        <v>90000</v>
      </c>
      <c r="F39" s="21">
        <f>F38+Tabla810111213[[#This Row],[Crédito]]-Tabla810111213[[#This Row],[Débito]]</f>
        <v>72650936.920000046</v>
      </c>
    </row>
    <row r="40" spans="1:6" s="1" customFormat="1" x14ac:dyDescent="0.25">
      <c r="A40" s="19">
        <v>45608</v>
      </c>
      <c r="B40" s="10">
        <v>25677</v>
      </c>
      <c r="C40" s="12" t="s">
        <v>34</v>
      </c>
      <c r="D40" s="24"/>
      <c r="E40" s="22">
        <v>16950</v>
      </c>
      <c r="F40" s="21">
        <f>F39+Tabla810111213[[#This Row],[Crédito]]-Tabla810111213[[#This Row],[Débito]]</f>
        <v>72633986.920000046</v>
      </c>
    </row>
    <row r="41" spans="1:6" s="1" customFormat="1" x14ac:dyDescent="0.25">
      <c r="A41" s="19">
        <v>45608</v>
      </c>
      <c r="B41" s="10">
        <v>25678</v>
      </c>
      <c r="C41" s="12" t="s">
        <v>35</v>
      </c>
      <c r="D41" s="24"/>
      <c r="E41" s="22">
        <v>452000</v>
      </c>
      <c r="F41" s="21">
        <f>F40+Tabla810111213[[#This Row],[Crédito]]-Tabla810111213[[#This Row],[Débito]]</f>
        <v>72181986.920000046</v>
      </c>
    </row>
    <row r="42" spans="1:6" s="1" customFormat="1" x14ac:dyDescent="0.25">
      <c r="A42" s="19">
        <v>45608</v>
      </c>
      <c r="B42" s="10">
        <v>25679</v>
      </c>
      <c r="C42" s="12" t="s">
        <v>36</v>
      </c>
      <c r="D42" s="24"/>
      <c r="E42" s="22">
        <v>40491.660000000003</v>
      </c>
      <c r="F42" s="21">
        <f>F41+Tabla810111213[[#This Row],[Crédito]]-Tabla810111213[[#This Row],[Débito]]</f>
        <v>72141495.26000005</v>
      </c>
    </row>
    <row r="43" spans="1:6" s="1" customFormat="1" x14ac:dyDescent="0.25">
      <c r="A43" s="19">
        <v>45608</v>
      </c>
      <c r="B43" s="10">
        <v>25680</v>
      </c>
      <c r="C43" s="12" t="s">
        <v>37</v>
      </c>
      <c r="D43" s="24"/>
      <c r="E43" s="22">
        <v>474371.65</v>
      </c>
      <c r="F43" s="21">
        <f>F42+Tabla810111213[[#This Row],[Crédito]]-Tabla810111213[[#This Row],[Débito]]</f>
        <v>71667123.610000044</v>
      </c>
    </row>
    <row r="44" spans="1:6" s="1" customFormat="1" x14ac:dyDescent="0.25">
      <c r="A44" s="19">
        <v>45608</v>
      </c>
      <c r="B44" s="10">
        <v>25681</v>
      </c>
      <c r="C44" s="12" t="s">
        <v>38</v>
      </c>
      <c r="D44" s="24"/>
      <c r="E44" s="22">
        <v>90000</v>
      </c>
      <c r="F44" s="21">
        <f>F43+Tabla810111213[[#This Row],[Crédito]]-Tabla810111213[[#This Row],[Débito]]</f>
        <v>71577123.610000044</v>
      </c>
    </row>
    <row r="45" spans="1:6" s="1" customFormat="1" x14ac:dyDescent="0.25">
      <c r="A45" s="19">
        <v>45608</v>
      </c>
      <c r="B45" s="10">
        <v>25682</v>
      </c>
      <c r="C45" s="12" t="s">
        <v>39</v>
      </c>
      <c r="D45" s="24"/>
      <c r="E45" s="22">
        <v>132210</v>
      </c>
      <c r="F45" s="21">
        <f>F44+Tabla810111213[[#This Row],[Crédito]]-Tabla810111213[[#This Row],[Débito]]</f>
        <v>71444913.610000044</v>
      </c>
    </row>
    <row r="46" spans="1:6" s="1" customFormat="1" x14ac:dyDescent="0.25">
      <c r="A46" s="19">
        <v>45608</v>
      </c>
      <c r="B46" s="10">
        <v>25683</v>
      </c>
      <c r="C46" s="12" t="s">
        <v>40</v>
      </c>
      <c r="D46" s="24"/>
      <c r="E46" s="22">
        <v>1458983.05</v>
      </c>
      <c r="F46" s="21">
        <f>F45+Tabla810111213[[#This Row],[Crédito]]-Tabla810111213[[#This Row],[Débito]]</f>
        <v>69985930.560000047</v>
      </c>
    </row>
    <row r="47" spans="1:6" s="1" customFormat="1" x14ac:dyDescent="0.25">
      <c r="A47" s="19">
        <v>45608</v>
      </c>
      <c r="B47" s="10">
        <v>25684</v>
      </c>
      <c r="C47" s="12" t="s">
        <v>41</v>
      </c>
      <c r="D47" s="24"/>
      <c r="E47" s="22">
        <v>385404.13</v>
      </c>
      <c r="F47" s="21">
        <f>F46+Tabla810111213[[#This Row],[Crédito]]-Tabla810111213[[#This Row],[Débito]]</f>
        <v>69600526.430000052</v>
      </c>
    </row>
    <row r="48" spans="1:6" s="1" customFormat="1" x14ac:dyDescent="0.25">
      <c r="A48" s="19">
        <v>45608</v>
      </c>
      <c r="B48" s="10">
        <v>25685</v>
      </c>
      <c r="C48" s="12" t="s">
        <v>42</v>
      </c>
      <c r="D48" s="24"/>
      <c r="E48" s="22">
        <v>3736594.64</v>
      </c>
      <c r="F48" s="21">
        <f>F47+Tabla810111213[[#This Row],[Crédito]]-Tabla810111213[[#This Row],[Débito]]</f>
        <v>65863931.790000051</v>
      </c>
    </row>
    <row r="49" spans="1:6" s="1" customFormat="1" x14ac:dyDescent="0.25">
      <c r="A49" s="19">
        <v>45608</v>
      </c>
      <c r="B49" s="10">
        <v>25686</v>
      </c>
      <c r="C49" s="12" t="s">
        <v>43</v>
      </c>
      <c r="D49" s="24"/>
      <c r="E49" s="22">
        <v>50000</v>
      </c>
      <c r="F49" s="21">
        <f>F48+Tabla810111213[[#This Row],[Crédito]]-Tabla810111213[[#This Row],[Débito]]</f>
        <v>65813931.790000051</v>
      </c>
    </row>
    <row r="50" spans="1:6" s="1" customFormat="1" x14ac:dyDescent="0.25">
      <c r="A50" s="19">
        <v>45608</v>
      </c>
      <c r="B50" s="10">
        <v>25687</v>
      </c>
      <c r="C50" s="12" t="s">
        <v>44</v>
      </c>
      <c r="D50" s="24"/>
      <c r="E50" s="22">
        <v>1160995.1399999999</v>
      </c>
      <c r="F50" s="21">
        <f>F49+Tabla810111213[[#This Row],[Crédito]]-Tabla810111213[[#This Row],[Débito]]</f>
        <v>64652936.650000051</v>
      </c>
    </row>
    <row r="51" spans="1:6" s="1" customFormat="1" x14ac:dyDescent="0.25">
      <c r="A51" s="19">
        <v>45608</v>
      </c>
      <c r="B51" s="10">
        <v>1</v>
      </c>
      <c r="C51" s="12" t="s">
        <v>11</v>
      </c>
      <c r="D51" s="24"/>
      <c r="E51" s="22">
        <v>633.9</v>
      </c>
      <c r="F51" s="21">
        <f>F50+Tabla810111213[[#This Row],[Crédito]]-Tabla810111213[[#This Row],[Débito]]</f>
        <v>64652302.750000052</v>
      </c>
    </row>
    <row r="52" spans="1:6" s="1" customFormat="1" x14ac:dyDescent="0.25">
      <c r="A52" s="19">
        <v>45609</v>
      </c>
      <c r="B52" s="10">
        <v>25688</v>
      </c>
      <c r="C52" s="12" t="s">
        <v>45</v>
      </c>
      <c r="D52" s="24"/>
      <c r="E52" s="22">
        <v>3223</v>
      </c>
      <c r="F52" s="21">
        <f>F51+Tabla810111213[[#This Row],[Crédito]]-Tabla810111213[[#This Row],[Débito]]</f>
        <v>64649079.750000052</v>
      </c>
    </row>
    <row r="53" spans="1:6" s="1" customFormat="1" x14ac:dyDescent="0.25">
      <c r="A53" s="19">
        <v>45609</v>
      </c>
      <c r="B53" s="10">
        <v>1</v>
      </c>
      <c r="C53" s="12" t="s">
        <v>11</v>
      </c>
      <c r="D53" s="24"/>
      <c r="E53" s="22">
        <v>104.44</v>
      </c>
      <c r="F53" s="21">
        <f>F52+Tabla810111213[[#This Row],[Crédito]]-Tabla810111213[[#This Row],[Débito]]</f>
        <v>64648975.310000055</v>
      </c>
    </row>
    <row r="54" spans="1:6" s="1" customFormat="1" x14ac:dyDescent="0.25">
      <c r="A54" s="19">
        <v>45610</v>
      </c>
      <c r="B54" s="10">
        <v>1</v>
      </c>
      <c r="C54" s="12" t="s">
        <v>11</v>
      </c>
      <c r="D54" s="22"/>
      <c r="E54" s="22">
        <v>1724.3</v>
      </c>
      <c r="F54" s="21">
        <f>F53+Tabla810111213[[#This Row],[Crédito]]-Tabla810111213[[#This Row],[Débito]]</f>
        <v>64647251.010000058</v>
      </c>
    </row>
    <row r="55" spans="1:6" s="1" customFormat="1" x14ac:dyDescent="0.25">
      <c r="A55" s="19">
        <v>45610</v>
      </c>
      <c r="B55" s="10">
        <v>25689</v>
      </c>
      <c r="C55" s="23" t="s">
        <v>46</v>
      </c>
      <c r="D55" s="24"/>
      <c r="E55" s="22">
        <v>57994.99</v>
      </c>
      <c r="F55" s="21">
        <f>F54+Tabla810111213[[#This Row],[Crédito]]-Tabla810111213[[#This Row],[Débito]]</f>
        <v>64589256.020000055</v>
      </c>
    </row>
    <row r="56" spans="1:6" s="1" customFormat="1" x14ac:dyDescent="0.25">
      <c r="A56" s="19">
        <v>45610</v>
      </c>
      <c r="B56" s="10">
        <v>25690</v>
      </c>
      <c r="C56" s="12" t="s">
        <v>47</v>
      </c>
      <c r="D56" s="24"/>
      <c r="E56" s="22">
        <v>626248.14</v>
      </c>
      <c r="F56" s="21">
        <f>F55+Tabla810111213[[#This Row],[Crédito]]-Tabla810111213[[#This Row],[Débito]]</f>
        <v>63963007.880000055</v>
      </c>
    </row>
    <row r="57" spans="1:6" s="1" customFormat="1" x14ac:dyDescent="0.25">
      <c r="A57" s="19">
        <v>45614</v>
      </c>
      <c r="B57" s="10">
        <v>25691</v>
      </c>
      <c r="C57" s="12" t="s">
        <v>48</v>
      </c>
      <c r="D57" s="24"/>
      <c r="E57" s="22">
        <v>101700</v>
      </c>
      <c r="F57" s="21">
        <f>F56+Tabla810111213[[#This Row],[Crédito]]-Tabla810111213[[#This Row],[Débito]]</f>
        <v>63861307.880000055</v>
      </c>
    </row>
    <row r="58" spans="1:6" s="1" customFormat="1" x14ac:dyDescent="0.25">
      <c r="A58" s="19">
        <v>45614</v>
      </c>
      <c r="B58" s="10">
        <v>25692</v>
      </c>
      <c r="C58" s="12" t="s">
        <v>49</v>
      </c>
      <c r="D58" s="24"/>
      <c r="E58" s="22">
        <v>56500</v>
      </c>
      <c r="F58" s="21">
        <f>F57+Tabla810111213[[#This Row],[Crédito]]-Tabla810111213[[#This Row],[Débito]]</f>
        <v>63804807.880000055</v>
      </c>
    </row>
    <row r="59" spans="1:6" s="1" customFormat="1" x14ac:dyDescent="0.25">
      <c r="A59" s="19">
        <v>45614</v>
      </c>
      <c r="B59" s="10">
        <v>25693</v>
      </c>
      <c r="C59" s="12" t="s">
        <v>50</v>
      </c>
      <c r="D59" s="24"/>
      <c r="E59" s="22">
        <v>382983.05</v>
      </c>
      <c r="F59" s="21">
        <f>F58+Tabla810111213[[#This Row],[Crédito]]-Tabla810111213[[#This Row],[Débito]]</f>
        <v>63421824.830000058</v>
      </c>
    </row>
    <row r="60" spans="1:6" s="1" customFormat="1" x14ac:dyDescent="0.25">
      <c r="A60" s="19">
        <v>45614</v>
      </c>
      <c r="B60" s="10">
        <v>25694</v>
      </c>
      <c r="C60" s="12" t="s">
        <v>51</v>
      </c>
      <c r="D60" s="24"/>
      <c r="E60" s="22">
        <v>109168.88</v>
      </c>
      <c r="F60" s="21">
        <f>F59+Tabla810111213[[#This Row],[Crédito]]-Tabla810111213[[#This Row],[Débito]]</f>
        <v>63312655.950000055</v>
      </c>
    </row>
    <row r="61" spans="1:6" s="1" customFormat="1" x14ac:dyDescent="0.25">
      <c r="A61" s="19">
        <v>45614</v>
      </c>
      <c r="B61" s="10">
        <v>25695</v>
      </c>
      <c r="C61" s="12" t="s">
        <v>29</v>
      </c>
      <c r="D61" s="24"/>
      <c r="E61" s="22">
        <v>1865.4</v>
      </c>
      <c r="F61" s="21">
        <f>F60+Tabla810111213[[#This Row],[Crédito]]-Tabla810111213[[#This Row],[Débito]]</f>
        <v>63310790.550000057</v>
      </c>
    </row>
    <row r="62" spans="1:6" s="1" customFormat="1" x14ac:dyDescent="0.25">
      <c r="A62" s="19">
        <v>45614</v>
      </c>
      <c r="B62" s="10">
        <v>25696</v>
      </c>
      <c r="C62" s="12" t="s">
        <v>29</v>
      </c>
      <c r="D62" s="24"/>
      <c r="E62" s="22">
        <v>22603.43</v>
      </c>
      <c r="F62" s="21">
        <f>F61+Tabla810111213[[#This Row],[Crédito]]-Tabla810111213[[#This Row],[Débito]]</f>
        <v>63288187.120000057</v>
      </c>
    </row>
    <row r="63" spans="1:6" s="1" customFormat="1" x14ac:dyDescent="0.25">
      <c r="A63" s="19">
        <v>45614</v>
      </c>
      <c r="B63" s="10">
        <v>1</v>
      </c>
      <c r="C63" s="12" t="s">
        <v>11</v>
      </c>
      <c r="D63" s="24"/>
      <c r="E63" s="22">
        <v>444.18</v>
      </c>
      <c r="F63" s="21">
        <f>F62+Tabla810111213[[#This Row],[Crédito]]-Tabla810111213[[#This Row],[Débito]]</f>
        <v>63287742.940000057</v>
      </c>
    </row>
    <row r="64" spans="1:6" s="1" customFormat="1" x14ac:dyDescent="0.25">
      <c r="A64" s="19">
        <v>45614</v>
      </c>
      <c r="B64" s="10">
        <v>1</v>
      </c>
      <c r="C64" s="23" t="s">
        <v>52</v>
      </c>
      <c r="D64" s="24">
        <v>148000</v>
      </c>
      <c r="E64" s="22"/>
      <c r="F64" s="21">
        <f>F63+Tabla810111213[[#This Row],[Crédito]]-Tabla810111213[[#This Row],[Débito]]</f>
        <v>63435742.940000057</v>
      </c>
    </row>
    <row r="65" spans="1:6" s="1" customFormat="1" x14ac:dyDescent="0.25">
      <c r="A65" s="19">
        <v>45614</v>
      </c>
      <c r="B65" s="10">
        <v>1</v>
      </c>
      <c r="C65" s="23" t="s">
        <v>53</v>
      </c>
      <c r="D65" s="24"/>
      <c r="E65" s="22">
        <v>64450</v>
      </c>
      <c r="F65" s="21">
        <f>F64+Tabla810111213[[#This Row],[Crédito]]-Tabla810111213[[#This Row],[Débito]]</f>
        <v>63371292.940000057</v>
      </c>
    </row>
    <row r="66" spans="1:6" s="1" customFormat="1" x14ac:dyDescent="0.25">
      <c r="A66" s="19">
        <v>45615</v>
      </c>
      <c r="B66" s="10">
        <v>25697</v>
      </c>
      <c r="C66" s="12" t="s">
        <v>54</v>
      </c>
      <c r="D66" s="24"/>
      <c r="E66" s="22">
        <v>95000</v>
      </c>
      <c r="F66" s="21">
        <f>F65+Tabla810111213[[#This Row],[Crédito]]-Tabla810111213[[#This Row],[Débito]]</f>
        <v>63276292.940000057</v>
      </c>
    </row>
    <row r="67" spans="1:6" s="1" customFormat="1" x14ac:dyDescent="0.25">
      <c r="A67" s="19">
        <v>45615</v>
      </c>
      <c r="B67" s="10">
        <v>1</v>
      </c>
      <c r="C67" s="12" t="s">
        <v>11</v>
      </c>
      <c r="D67" s="24"/>
      <c r="E67" s="22">
        <v>1098.18</v>
      </c>
      <c r="F67" s="21">
        <f>F66+Tabla810111213[[#This Row],[Crédito]]-Tabla810111213[[#This Row],[Débito]]</f>
        <v>63275194.760000058</v>
      </c>
    </row>
    <row r="68" spans="1:6" s="1" customFormat="1" x14ac:dyDescent="0.25">
      <c r="A68" s="19">
        <v>45615</v>
      </c>
      <c r="B68" s="10">
        <v>1</v>
      </c>
      <c r="C68" s="12" t="s">
        <v>55</v>
      </c>
      <c r="D68" s="24"/>
      <c r="E68" s="22">
        <v>7880637.75</v>
      </c>
      <c r="F68" s="21">
        <f>F67+Tabla810111213[[#This Row],[Crédito]]-Tabla810111213[[#This Row],[Débito]]</f>
        <v>55394557.010000058</v>
      </c>
    </row>
    <row r="69" spans="1:6" s="1" customFormat="1" x14ac:dyDescent="0.25">
      <c r="A69" s="19">
        <v>45616</v>
      </c>
      <c r="B69" s="10">
        <v>1</v>
      </c>
      <c r="C69" s="12" t="s">
        <v>11</v>
      </c>
      <c r="D69" s="24"/>
      <c r="E69" s="20">
        <v>298.27000000000004</v>
      </c>
      <c r="F69" s="21">
        <f>F68+Tabla810111213[[#This Row],[Crédito]]-Tabla810111213[[#This Row],[Débito]]</f>
        <v>55394258.740000054</v>
      </c>
    </row>
    <row r="70" spans="1:6" s="1" customFormat="1" x14ac:dyDescent="0.25">
      <c r="A70" s="19">
        <v>45616</v>
      </c>
      <c r="B70" s="10">
        <v>25698</v>
      </c>
      <c r="C70" s="12" t="s">
        <v>56</v>
      </c>
      <c r="D70" s="24"/>
      <c r="E70" s="22">
        <v>705056.95</v>
      </c>
      <c r="F70" s="21">
        <f>F69+Tabla810111213[[#This Row],[Crédito]]-Tabla810111213[[#This Row],[Débito]]</f>
        <v>54689201.790000051</v>
      </c>
    </row>
    <row r="71" spans="1:6" s="1" customFormat="1" x14ac:dyDescent="0.25">
      <c r="A71" s="19">
        <v>45616</v>
      </c>
      <c r="B71" s="10">
        <v>25699</v>
      </c>
      <c r="C71" s="12" t="s">
        <v>57</v>
      </c>
      <c r="D71" s="24"/>
      <c r="E71" s="22">
        <v>1244915.26</v>
      </c>
      <c r="F71" s="21">
        <f>F70+Tabla810111213[[#This Row],[Crédito]]-Tabla810111213[[#This Row],[Débito]]</f>
        <v>53444286.530000053</v>
      </c>
    </row>
    <row r="72" spans="1:6" s="1" customFormat="1" x14ac:dyDescent="0.25">
      <c r="A72" s="19">
        <v>45616</v>
      </c>
      <c r="B72" s="10">
        <v>25700</v>
      </c>
      <c r="C72" s="12" t="s">
        <v>58</v>
      </c>
      <c r="D72" s="24"/>
      <c r="E72" s="22">
        <v>1182765.26</v>
      </c>
      <c r="F72" s="21">
        <f>F71+Tabla810111213[[#This Row],[Crédito]]-Tabla810111213[[#This Row],[Débito]]</f>
        <v>52261521.270000055</v>
      </c>
    </row>
    <row r="73" spans="1:6" s="1" customFormat="1" x14ac:dyDescent="0.25">
      <c r="A73" s="19">
        <v>45616</v>
      </c>
      <c r="B73" s="10">
        <v>25701</v>
      </c>
      <c r="C73" s="12" t="s">
        <v>58</v>
      </c>
      <c r="D73" s="24"/>
      <c r="E73" s="22">
        <v>1124292.55</v>
      </c>
      <c r="F73" s="21">
        <f>F72+Tabla810111213[[#This Row],[Crédito]]-Tabla810111213[[#This Row],[Débito]]</f>
        <v>51137228.720000058</v>
      </c>
    </row>
    <row r="74" spans="1:6" s="1" customFormat="1" x14ac:dyDescent="0.25">
      <c r="A74" s="19">
        <v>45616</v>
      </c>
      <c r="B74" s="10">
        <v>1</v>
      </c>
      <c r="C74" s="12" t="s">
        <v>59</v>
      </c>
      <c r="D74" s="24"/>
      <c r="E74" s="22">
        <v>912285</v>
      </c>
      <c r="F74" s="21">
        <f>F73+Tabla810111213[[#This Row],[Crédito]]-Tabla810111213[[#This Row],[Débito]]</f>
        <v>50224943.720000058</v>
      </c>
    </row>
    <row r="75" spans="1:6" s="1" customFormat="1" x14ac:dyDescent="0.25">
      <c r="A75" s="19">
        <v>45616</v>
      </c>
      <c r="B75" s="10">
        <v>1</v>
      </c>
      <c r="C75" s="12" t="s">
        <v>60</v>
      </c>
      <c r="D75" s="24"/>
      <c r="E75" s="22">
        <v>167109.15</v>
      </c>
      <c r="F75" s="21">
        <f>F74+Tabla810111213[[#This Row],[Crédito]]-Tabla810111213[[#This Row],[Débito]]</f>
        <v>50057834.57000006</v>
      </c>
    </row>
    <row r="76" spans="1:6" s="1" customFormat="1" x14ac:dyDescent="0.25">
      <c r="A76" s="19">
        <v>45616</v>
      </c>
      <c r="B76" s="10">
        <v>1</v>
      </c>
      <c r="C76" s="12" t="s">
        <v>61</v>
      </c>
      <c r="D76" s="24"/>
      <c r="E76" s="22">
        <v>15000</v>
      </c>
      <c r="F76" s="21">
        <f>F75+Tabla810111213[[#This Row],[Crédito]]-Tabla810111213[[#This Row],[Débito]]</f>
        <v>50042834.57000006</v>
      </c>
    </row>
    <row r="77" spans="1:6" s="1" customFormat="1" x14ac:dyDescent="0.25">
      <c r="A77" s="19">
        <v>45617</v>
      </c>
      <c r="B77" s="10">
        <v>25702</v>
      </c>
      <c r="C77" s="12" t="s">
        <v>62</v>
      </c>
      <c r="D77" s="24"/>
      <c r="E77" s="22">
        <v>68581.14</v>
      </c>
      <c r="F77" s="21">
        <f>F76+Tabla810111213[[#This Row],[Crédito]]-Tabla810111213[[#This Row],[Débito]]</f>
        <v>49974253.430000059</v>
      </c>
    </row>
    <row r="78" spans="1:6" s="1" customFormat="1" x14ac:dyDescent="0.25">
      <c r="A78" s="19">
        <v>45617</v>
      </c>
      <c r="B78" s="10">
        <v>25703</v>
      </c>
      <c r="C78" s="12" t="s">
        <v>63</v>
      </c>
      <c r="D78" s="24"/>
      <c r="E78" s="22">
        <v>180000</v>
      </c>
      <c r="F78" s="21">
        <f>F77+Tabla810111213[[#This Row],[Crédito]]-Tabla810111213[[#This Row],[Débito]]</f>
        <v>49794253.430000059</v>
      </c>
    </row>
    <row r="79" spans="1:6" s="1" customFormat="1" x14ac:dyDescent="0.25">
      <c r="A79" s="19">
        <v>45617</v>
      </c>
      <c r="B79" s="10">
        <v>25704</v>
      </c>
      <c r="C79" s="12" t="s">
        <v>64</v>
      </c>
      <c r="D79" s="24"/>
      <c r="E79" s="22">
        <v>94207.99</v>
      </c>
      <c r="F79" s="21">
        <f>F78+Tabla810111213[[#This Row],[Crédito]]-Tabla810111213[[#This Row],[Débito]]</f>
        <v>49700045.440000057</v>
      </c>
    </row>
    <row r="80" spans="1:6" s="1" customFormat="1" x14ac:dyDescent="0.25">
      <c r="A80" s="19">
        <v>45617</v>
      </c>
      <c r="B80" s="10">
        <v>1</v>
      </c>
      <c r="C80" s="12" t="s">
        <v>12</v>
      </c>
      <c r="D80" s="24">
        <v>15380040.140000001</v>
      </c>
      <c r="E80" s="22"/>
      <c r="F80" s="21">
        <f>F79+Tabla810111213[[#This Row],[Crédito]]-Tabla810111213[[#This Row],[Débito]]</f>
        <v>65080085.580000058</v>
      </c>
    </row>
    <row r="81" spans="1:6" s="1" customFormat="1" x14ac:dyDescent="0.25">
      <c r="A81" s="19">
        <v>45617</v>
      </c>
      <c r="B81" s="10">
        <v>1</v>
      </c>
      <c r="C81" s="12" t="s">
        <v>65</v>
      </c>
      <c r="D81" s="24"/>
      <c r="E81" s="22">
        <v>78000</v>
      </c>
      <c r="F81" s="21">
        <f>F80+Tabla810111213[[#This Row],[Crédito]]-Tabla810111213[[#This Row],[Débito]]</f>
        <v>65002085.580000058</v>
      </c>
    </row>
    <row r="82" spans="1:6" s="1" customFormat="1" x14ac:dyDescent="0.25">
      <c r="A82" s="19">
        <v>45617</v>
      </c>
      <c r="B82" s="10">
        <v>1</v>
      </c>
      <c r="C82" s="12" t="s">
        <v>11</v>
      </c>
      <c r="D82" s="24"/>
      <c r="E82" s="22">
        <v>7626.9</v>
      </c>
      <c r="F82" s="21">
        <f>F81+Tabla810111213[[#This Row],[Crédito]]-Tabla810111213[[#This Row],[Débito]]</f>
        <v>64994458.680000059</v>
      </c>
    </row>
    <row r="83" spans="1:6" s="1" customFormat="1" x14ac:dyDescent="0.25">
      <c r="A83" s="19">
        <v>45618</v>
      </c>
      <c r="B83" s="10">
        <v>25705</v>
      </c>
      <c r="C83" s="12" t="s">
        <v>66</v>
      </c>
      <c r="D83" s="24"/>
      <c r="E83" s="22">
        <v>126000</v>
      </c>
      <c r="F83" s="21">
        <f>F82+Tabla810111213[[#This Row],[Crédito]]-Tabla810111213[[#This Row],[Débito]]</f>
        <v>64868458.680000059</v>
      </c>
    </row>
    <row r="84" spans="1:6" s="1" customFormat="1" x14ac:dyDescent="0.25">
      <c r="A84" s="19">
        <v>45618</v>
      </c>
      <c r="B84" s="10">
        <v>25706</v>
      </c>
      <c r="C84" s="12" t="s">
        <v>67</v>
      </c>
      <c r="D84" s="24"/>
      <c r="E84" s="22">
        <v>69248.460000000006</v>
      </c>
      <c r="F84" s="21">
        <f>F83+Tabla810111213[[#This Row],[Crédito]]-Tabla810111213[[#This Row],[Débito]]</f>
        <v>64799210.220000058</v>
      </c>
    </row>
    <row r="85" spans="1:6" s="1" customFormat="1" x14ac:dyDescent="0.25">
      <c r="A85" s="19">
        <v>45618</v>
      </c>
      <c r="B85" s="10">
        <v>25707</v>
      </c>
      <c r="C85" s="25" t="s">
        <v>68</v>
      </c>
      <c r="D85" s="24"/>
      <c r="E85" s="22">
        <v>732028.51</v>
      </c>
      <c r="F85" s="21">
        <f>F84+Tabla810111213[[#This Row],[Crédito]]-Tabla810111213[[#This Row],[Débito]]</f>
        <v>64067181.71000006</v>
      </c>
    </row>
    <row r="86" spans="1:6" s="1" customFormat="1" x14ac:dyDescent="0.25">
      <c r="A86" s="19">
        <v>45618</v>
      </c>
      <c r="B86" s="10">
        <v>25708</v>
      </c>
      <c r="C86" s="25" t="s">
        <v>69</v>
      </c>
      <c r="D86" s="24"/>
      <c r="E86" s="22">
        <v>115366.38</v>
      </c>
      <c r="F86" s="21">
        <f>F85+Tabla810111213[[#This Row],[Crédito]]-Tabla810111213[[#This Row],[Débito]]</f>
        <v>63951815.330000058</v>
      </c>
    </row>
    <row r="87" spans="1:6" s="1" customFormat="1" x14ac:dyDescent="0.25">
      <c r="A87" s="19">
        <v>45618</v>
      </c>
      <c r="B87" s="10">
        <v>25709</v>
      </c>
      <c r="C87" s="12" t="s">
        <v>70</v>
      </c>
      <c r="D87" s="24"/>
      <c r="E87" s="22">
        <v>90000</v>
      </c>
      <c r="F87" s="21">
        <f>F86+Tabla810111213[[#This Row],[Crédito]]-Tabla810111213[[#This Row],[Débito]]</f>
        <v>63861815.330000058</v>
      </c>
    </row>
    <row r="88" spans="1:6" s="1" customFormat="1" x14ac:dyDescent="0.25">
      <c r="A88" s="19">
        <v>45618</v>
      </c>
      <c r="B88" s="10">
        <v>1</v>
      </c>
      <c r="C88" s="12" t="s">
        <v>11</v>
      </c>
      <c r="D88" s="24"/>
      <c r="E88" s="22">
        <v>126.72</v>
      </c>
      <c r="F88" s="21">
        <f>F87+Tabla810111213[[#This Row],[Crédito]]-Tabla810111213[[#This Row],[Débito]]</f>
        <v>63861688.610000059</v>
      </c>
    </row>
    <row r="89" spans="1:6" s="1" customFormat="1" x14ac:dyDescent="0.25">
      <c r="A89" s="19">
        <v>45621</v>
      </c>
      <c r="B89" s="10">
        <v>25710</v>
      </c>
      <c r="C89" s="12" t="s">
        <v>71</v>
      </c>
      <c r="D89" s="24"/>
      <c r="E89" s="22">
        <v>455932.2</v>
      </c>
      <c r="F89" s="21">
        <f>F88+Tabla810111213[[#This Row],[Crédito]]-Tabla810111213[[#This Row],[Débito]]</f>
        <v>63405756.410000056</v>
      </c>
    </row>
    <row r="90" spans="1:6" s="1" customFormat="1" x14ac:dyDescent="0.25">
      <c r="A90" s="19">
        <v>45621</v>
      </c>
      <c r="B90" s="10">
        <v>25711</v>
      </c>
      <c r="C90" s="12" t="s">
        <v>72</v>
      </c>
      <c r="D90" s="24"/>
      <c r="E90" s="22">
        <v>45000</v>
      </c>
      <c r="F90" s="21">
        <f>F89+Tabla810111213[[#This Row],[Crédito]]-Tabla810111213[[#This Row],[Débito]]</f>
        <v>63360756.410000056</v>
      </c>
    </row>
    <row r="91" spans="1:6" s="1" customFormat="1" x14ac:dyDescent="0.25">
      <c r="A91" s="19">
        <v>45621</v>
      </c>
      <c r="B91" s="10">
        <v>25712</v>
      </c>
      <c r="C91" s="12" t="s">
        <v>73</v>
      </c>
      <c r="D91" s="24"/>
      <c r="E91" s="22">
        <v>90393.22</v>
      </c>
      <c r="F91" s="21">
        <f>F90+Tabla810111213[[#This Row],[Crédito]]-Tabla810111213[[#This Row],[Débito]]</f>
        <v>63270363.190000057</v>
      </c>
    </row>
    <row r="92" spans="1:6" s="1" customFormat="1" x14ac:dyDescent="0.25">
      <c r="A92" s="19">
        <v>45621</v>
      </c>
      <c r="B92" s="10">
        <v>25713</v>
      </c>
      <c r="C92" s="12" t="s">
        <v>74</v>
      </c>
      <c r="D92" s="24"/>
      <c r="E92" s="22">
        <v>161440.24</v>
      </c>
      <c r="F92" s="21">
        <f>F91+Tabla810111213[[#This Row],[Crédito]]-Tabla810111213[[#This Row],[Débito]]</f>
        <v>63108922.950000055</v>
      </c>
    </row>
    <row r="93" spans="1:6" s="1" customFormat="1" x14ac:dyDescent="0.25">
      <c r="A93" s="19">
        <v>45621</v>
      </c>
      <c r="B93" s="10">
        <v>25714</v>
      </c>
      <c r="C93" s="12" t="s">
        <v>75</v>
      </c>
      <c r="D93" s="24"/>
      <c r="E93" s="22">
        <v>11300</v>
      </c>
      <c r="F93" s="21">
        <f>F92+Tabla810111213[[#This Row],[Crédito]]-Tabla810111213[[#This Row],[Débito]]</f>
        <v>63097622.950000055</v>
      </c>
    </row>
    <row r="94" spans="1:6" s="1" customFormat="1" x14ac:dyDescent="0.25">
      <c r="A94" s="19">
        <v>45621</v>
      </c>
      <c r="B94" s="10">
        <v>25715</v>
      </c>
      <c r="C94" s="12" t="s">
        <v>76</v>
      </c>
      <c r="D94" s="24"/>
      <c r="E94" s="22">
        <v>387284.43</v>
      </c>
      <c r="F94" s="21">
        <f>F93+Tabla810111213[[#This Row],[Crédito]]-Tabla810111213[[#This Row],[Débito]]</f>
        <v>62710338.520000055</v>
      </c>
    </row>
    <row r="95" spans="1:6" s="1" customFormat="1" x14ac:dyDescent="0.25">
      <c r="A95" s="19">
        <v>45621</v>
      </c>
      <c r="B95" s="10">
        <v>25716</v>
      </c>
      <c r="C95" s="12" t="s">
        <v>77</v>
      </c>
      <c r="D95" s="24"/>
      <c r="E95" s="22">
        <v>3965247.84</v>
      </c>
      <c r="F95" s="21">
        <f>F94+Tabla810111213[[#This Row],[Crédito]]-Tabla810111213[[#This Row],[Débito]]</f>
        <v>58745090.680000052</v>
      </c>
    </row>
    <row r="96" spans="1:6" s="1" customFormat="1" x14ac:dyDescent="0.25">
      <c r="A96" s="19" t="s">
        <v>78</v>
      </c>
      <c r="B96" s="10">
        <v>1</v>
      </c>
      <c r="C96" s="12" t="s">
        <v>11</v>
      </c>
      <c r="D96" s="24"/>
      <c r="E96" s="22">
        <v>8.07</v>
      </c>
      <c r="F96" s="21">
        <f>F95+Tabla810111213[[#This Row],[Crédito]]-Tabla810111213[[#This Row],[Débito]]</f>
        <v>58745082.610000052</v>
      </c>
    </row>
    <row r="97" spans="1:6" s="1" customFormat="1" x14ac:dyDescent="0.25">
      <c r="A97" s="19">
        <v>45622</v>
      </c>
      <c r="B97" s="10">
        <v>1</v>
      </c>
      <c r="C97" s="12" t="s">
        <v>79</v>
      </c>
      <c r="D97" s="24">
        <v>18347.72</v>
      </c>
      <c r="E97" s="22"/>
      <c r="F97" s="21">
        <f>F96+Tabla810111213[[#This Row],[Crédito]]-Tabla810111213[[#This Row],[Débito]]</f>
        <v>58763430.33000005</v>
      </c>
    </row>
    <row r="98" spans="1:6" s="1" customFormat="1" x14ac:dyDescent="0.25">
      <c r="A98" s="19">
        <v>45622</v>
      </c>
      <c r="B98" s="10">
        <v>1</v>
      </c>
      <c r="C98" s="12" t="s">
        <v>11</v>
      </c>
      <c r="D98" s="24"/>
      <c r="E98" s="22">
        <v>384.98</v>
      </c>
      <c r="F98" s="21">
        <f>F97+Tabla810111213[[#This Row],[Crédito]]-Tabla810111213[[#This Row],[Débito]]</f>
        <v>58763045.350000054</v>
      </c>
    </row>
    <row r="99" spans="1:6" s="1" customFormat="1" x14ac:dyDescent="0.25">
      <c r="A99" s="19">
        <v>45625</v>
      </c>
      <c r="B99" s="10">
        <v>25718</v>
      </c>
      <c r="C99" s="12" t="s">
        <v>80</v>
      </c>
      <c r="D99" s="24"/>
      <c r="E99" s="22">
        <v>60803</v>
      </c>
      <c r="F99" s="21">
        <f>F98+Tabla810111213[[#This Row],[Crédito]]-Tabla810111213[[#This Row],[Débito]]</f>
        <v>58702242.350000054</v>
      </c>
    </row>
    <row r="100" spans="1:6" s="1" customFormat="1" ht="16.5" thickBot="1" x14ac:dyDescent="0.3">
      <c r="A100" s="26">
        <v>45625</v>
      </c>
      <c r="B100" s="27">
        <v>1</v>
      </c>
      <c r="C100" s="28" t="s">
        <v>81</v>
      </c>
      <c r="D100" s="29"/>
      <c r="E100" s="30">
        <v>175</v>
      </c>
      <c r="F100" s="31">
        <f>F99+Tabla810111213[[#This Row],[Crédito]]-Tabla810111213[[#This Row],[Débito]]</f>
        <v>58702067.350000054</v>
      </c>
    </row>
    <row r="101" spans="1:6" ht="16.5" thickBot="1" x14ac:dyDescent="0.3">
      <c r="A101" s="43" t="s">
        <v>82</v>
      </c>
      <c r="B101" s="44"/>
      <c r="C101" s="45"/>
      <c r="D101" s="32">
        <f>SUBTOTAL(109,Tabla810111213[Crédito])</f>
        <v>88309121.219999999</v>
      </c>
      <c r="E101" s="32">
        <f>SUM(E8:E100)</f>
        <v>47568987.209999993</v>
      </c>
      <c r="F101" s="42">
        <f>F100</f>
        <v>58702067.350000054</v>
      </c>
    </row>
    <row r="102" spans="1:6" x14ac:dyDescent="0.25">
      <c r="A102" s="33"/>
      <c r="B102" s="34"/>
      <c r="C102" s="34"/>
      <c r="D102" s="35"/>
      <c r="E102" s="35"/>
      <c r="F102" s="36"/>
    </row>
    <row r="103" spans="1:6" x14ac:dyDescent="0.25">
      <c r="A103" s="3"/>
      <c r="B103" s="9"/>
      <c r="C103" s="9"/>
      <c r="D103" s="37"/>
      <c r="E103" s="37"/>
      <c r="F103" s="38"/>
    </row>
    <row r="104" spans="1:6" x14ac:dyDescent="0.25">
      <c r="A104" s="3"/>
      <c r="B104" s="9"/>
      <c r="C104" s="9"/>
      <c r="D104" s="37"/>
      <c r="E104" s="37"/>
      <c r="F104" s="38"/>
    </row>
    <row r="105" spans="1:6" x14ac:dyDescent="0.25">
      <c r="A105" s="3"/>
      <c r="B105" s="9"/>
      <c r="C105" s="9"/>
      <c r="D105" s="37"/>
      <c r="E105" s="37"/>
      <c r="F105" s="38"/>
    </row>
    <row r="106" spans="1:6" x14ac:dyDescent="0.25">
      <c r="A106" s="3"/>
      <c r="B106" s="9"/>
      <c r="C106" s="9"/>
      <c r="D106" s="37"/>
      <c r="E106" s="37"/>
      <c r="F106" s="38"/>
    </row>
    <row r="107" spans="1:6" x14ac:dyDescent="0.25">
      <c r="A107" s="39"/>
      <c r="B107"/>
      <c r="C107"/>
      <c r="D107"/>
      <c r="E107"/>
      <c r="F107" s="38"/>
    </row>
    <row r="108" spans="1:6" x14ac:dyDescent="0.25">
      <c r="A108" s="39"/>
      <c r="B108"/>
      <c r="C108"/>
      <c r="D108"/>
      <c r="E108"/>
      <c r="F108" s="38"/>
    </row>
    <row r="109" spans="1:6" x14ac:dyDescent="0.25">
      <c r="A109" s="46" t="s">
        <v>83</v>
      </c>
      <c r="B109" s="47"/>
      <c r="C109" s="5"/>
      <c r="D109" s="37"/>
      <c r="E109" s="47" t="s">
        <v>84</v>
      </c>
      <c r="F109" s="48"/>
    </row>
    <row r="110" spans="1:6" ht="16.5" thickBot="1" x14ac:dyDescent="0.3">
      <c r="A110" s="49" t="s">
        <v>85</v>
      </c>
      <c r="B110" s="50"/>
      <c r="C110" s="40"/>
      <c r="D110" s="41"/>
      <c r="E110" s="50" t="s">
        <v>86</v>
      </c>
      <c r="F110" s="51"/>
    </row>
    <row r="116" spans="1:6" s="8" customFormat="1" x14ac:dyDescent="0.25">
      <c r="A116" s="6"/>
      <c r="B116" s="4"/>
      <c r="C116" s="4"/>
      <c r="D116" s="7"/>
      <c r="F116" s="4"/>
    </row>
    <row r="117" spans="1:6" s="8" customFormat="1" x14ac:dyDescent="0.25">
      <c r="A117" s="6"/>
      <c r="B117" s="4"/>
      <c r="C117" s="4"/>
      <c r="D117" s="7"/>
    </row>
    <row r="118" spans="1:6" s="8" customFormat="1" x14ac:dyDescent="0.25">
      <c r="A118" s="6"/>
      <c r="B118" s="4"/>
      <c r="C118" s="4"/>
      <c r="D118" s="7"/>
    </row>
    <row r="119" spans="1:6" s="8" customFormat="1" x14ac:dyDescent="0.25">
      <c r="A119" s="6"/>
      <c r="B119" s="4"/>
      <c r="C119" s="4"/>
      <c r="D119" s="7"/>
    </row>
    <row r="120" spans="1:6" s="8" customFormat="1" x14ac:dyDescent="0.25">
      <c r="A120" s="6"/>
      <c r="B120" s="4"/>
      <c r="C120" s="4"/>
      <c r="D120" s="7"/>
    </row>
    <row r="121" spans="1:6" s="8" customFormat="1" x14ac:dyDescent="0.25">
      <c r="A121" s="6"/>
      <c r="B121" s="4"/>
      <c r="C121" s="4"/>
      <c r="D121" s="7"/>
    </row>
    <row r="122" spans="1:6" s="8" customFormat="1" x14ac:dyDescent="0.25">
      <c r="A122" s="6"/>
      <c r="B122" s="4"/>
      <c r="C122" s="4"/>
      <c r="D122" s="7"/>
    </row>
    <row r="123" spans="1:6" s="8" customFormat="1" x14ac:dyDescent="0.25">
      <c r="A123" s="6"/>
      <c r="B123" s="4"/>
      <c r="C123" s="4"/>
      <c r="D123" s="7"/>
    </row>
    <row r="124" spans="1:6" s="8" customFormat="1" x14ac:dyDescent="0.25">
      <c r="A124" s="6"/>
      <c r="B124" s="4"/>
      <c r="C124" s="4"/>
      <c r="D124" s="7"/>
    </row>
    <row r="125" spans="1:6" s="8" customFormat="1" x14ac:dyDescent="0.25">
      <c r="A125" s="6"/>
      <c r="B125" s="4"/>
      <c r="C125" s="4"/>
      <c r="D125" s="7"/>
    </row>
    <row r="126" spans="1:6" s="8" customFormat="1" x14ac:dyDescent="0.25">
      <c r="A126" s="6"/>
      <c r="B126" s="4"/>
      <c r="C126" s="4"/>
      <c r="D126" s="7"/>
    </row>
    <row r="127" spans="1:6" s="8" customFormat="1" x14ac:dyDescent="0.25">
      <c r="A127" s="6"/>
      <c r="B127" s="4"/>
      <c r="C127" s="4"/>
      <c r="D127" s="7"/>
    </row>
    <row r="128" spans="1:6" s="8" customFormat="1" x14ac:dyDescent="0.25">
      <c r="A128" s="6"/>
      <c r="B128" s="4"/>
      <c r="C128" s="4"/>
      <c r="D128" s="7"/>
    </row>
    <row r="129" spans="1:6" s="8" customFormat="1" x14ac:dyDescent="0.25">
      <c r="A129" s="6"/>
      <c r="B129" s="4"/>
      <c r="C129" s="4"/>
      <c r="D129" s="7"/>
    </row>
    <row r="130" spans="1:6" s="8" customFormat="1" x14ac:dyDescent="0.25">
      <c r="A130" s="6"/>
      <c r="B130" s="4"/>
      <c r="C130" s="4"/>
      <c r="D130" s="7"/>
    </row>
    <row r="131" spans="1:6" s="8" customFormat="1" x14ac:dyDescent="0.25">
      <c r="A131" s="6"/>
      <c r="B131" s="4"/>
      <c r="C131" s="4"/>
      <c r="D131" s="7"/>
    </row>
    <row r="132" spans="1:6" x14ac:dyDescent="0.25">
      <c r="F132" s="8"/>
    </row>
    <row r="134" spans="1:6" s="1" customFormat="1" x14ac:dyDescent="0.25">
      <c r="A134" s="6"/>
      <c r="B134" s="4"/>
      <c r="C134" s="4"/>
      <c r="D134" s="7"/>
      <c r="E134" s="8"/>
      <c r="F134" s="4"/>
    </row>
    <row r="135" spans="1:6" s="1" customFormat="1" x14ac:dyDescent="0.25">
      <c r="A135" s="6"/>
      <c r="B135" s="4"/>
      <c r="C135" s="4"/>
      <c r="D135" s="7"/>
      <c r="E135" s="8"/>
      <c r="F135" s="4"/>
    </row>
    <row r="136" spans="1:6" s="1" customFormat="1" x14ac:dyDescent="0.25">
      <c r="A136" s="6"/>
      <c r="B136" s="4"/>
      <c r="C136" s="4"/>
      <c r="D136" s="7"/>
      <c r="E136" s="8"/>
      <c r="F136" s="4"/>
    </row>
    <row r="137" spans="1:6" s="1" customFormat="1" x14ac:dyDescent="0.25">
      <c r="A137" s="6"/>
      <c r="B137" s="4"/>
      <c r="C137" s="4"/>
      <c r="D137" s="7"/>
      <c r="E137" s="8"/>
      <c r="F137" s="4"/>
    </row>
    <row r="138" spans="1:6" s="1" customFormat="1" x14ac:dyDescent="0.25">
      <c r="A138" s="6"/>
      <c r="B138" s="4"/>
      <c r="C138" s="4"/>
      <c r="D138" s="7"/>
      <c r="E138" s="8"/>
      <c r="F138" s="4"/>
    </row>
    <row r="139" spans="1:6" s="1" customFormat="1" x14ac:dyDescent="0.25">
      <c r="A139" s="6"/>
      <c r="B139" s="4"/>
      <c r="C139" s="4"/>
      <c r="D139" s="7"/>
      <c r="E139" s="8"/>
      <c r="F139" s="4"/>
    </row>
    <row r="140" spans="1:6" s="1" customFormat="1" x14ac:dyDescent="0.25">
      <c r="A140" s="6"/>
      <c r="B140" s="4"/>
      <c r="C140" s="4"/>
      <c r="D140" s="7"/>
      <c r="E140" s="8"/>
      <c r="F140" s="4"/>
    </row>
    <row r="141" spans="1:6" s="1" customFormat="1" x14ac:dyDescent="0.25">
      <c r="A141" s="6"/>
      <c r="B141" s="4"/>
      <c r="C141" s="4"/>
      <c r="D141" s="7"/>
      <c r="E141" s="8"/>
      <c r="F141" s="4"/>
    </row>
    <row r="142" spans="1:6" s="1" customFormat="1" x14ac:dyDescent="0.25">
      <c r="A142" s="6"/>
      <c r="B142" s="4"/>
      <c r="C142" s="4"/>
      <c r="D142" s="7"/>
      <c r="E142" s="8"/>
      <c r="F142" s="4"/>
    </row>
    <row r="143" spans="1:6" s="1" customFormat="1" x14ac:dyDescent="0.25">
      <c r="A143" s="6"/>
      <c r="B143" s="4"/>
      <c r="C143" s="4"/>
      <c r="D143" s="7"/>
      <c r="E143" s="8"/>
      <c r="F143" s="4"/>
    </row>
    <row r="144" spans="1:6" s="1" customFormat="1" x14ac:dyDescent="0.25">
      <c r="A144" s="6"/>
      <c r="B144" s="4"/>
      <c r="C144" s="4"/>
      <c r="D144" s="7"/>
      <c r="E144" s="8"/>
      <c r="F144" s="4"/>
    </row>
    <row r="146" spans="1:6" s="1" customFormat="1" x14ac:dyDescent="0.25">
      <c r="A146" s="6"/>
      <c r="B146" s="4"/>
      <c r="C146" s="4"/>
      <c r="D146" s="7"/>
      <c r="E146" s="8"/>
      <c r="F146" s="4"/>
    </row>
    <row r="150" spans="1:6" s="1" customFormat="1" x14ac:dyDescent="0.25">
      <c r="A150" s="6"/>
      <c r="B150" s="4"/>
      <c r="C150" s="4"/>
      <c r="D150" s="7"/>
      <c r="E150" s="8"/>
      <c r="F150" s="4"/>
    </row>
    <row r="164" spans="1:7" s="8" customFormat="1" x14ac:dyDescent="0.25">
      <c r="A164" s="6"/>
      <c r="B164" s="4"/>
      <c r="C164" s="4"/>
      <c r="D164" s="7"/>
      <c r="F164" s="4"/>
      <c r="G164" s="4"/>
    </row>
    <row r="165" spans="1:7" s="8" customFormat="1" x14ac:dyDescent="0.25">
      <c r="A165" s="6"/>
      <c r="B165" s="4"/>
      <c r="C165" s="4"/>
      <c r="D165" s="7"/>
      <c r="F165" s="4"/>
      <c r="G165" s="4"/>
    </row>
    <row r="166" spans="1:7" s="8" customFormat="1" x14ac:dyDescent="0.25">
      <c r="A166" s="6"/>
      <c r="B166" s="4"/>
      <c r="C166" s="4"/>
      <c r="D166" s="7"/>
      <c r="F166" s="4"/>
      <c r="G166" s="4"/>
    </row>
    <row r="167" spans="1:7" s="8" customFormat="1" x14ac:dyDescent="0.25">
      <c r="A167" s="6"/>
      <c r="B167" s="4"/>
      <c r="C167" s="4"/>
      <c r="D167" s="7"/>
      <c r="F167" s="4"/>
      <c r="G167" s="4"/>
    </row>
    <row r="168" spans="1:7" s="8" customFormat="1" x14ac:dyDescent="0.25">
      <c r="A168" s="6"/>
      <c r="B168" s="4"/>
      <c r="C168" s="4"/>
      <c r="D168" s="7"/>
      <c r="F168" s="4"/>
      <c r="G168" s="4"/>
    </row>
    <row r="169" spans="1:7" s="8" customFormat="1" x14ac:dyDescent="0.25">
      <c r="A169" s="6"/>
      <c r="B169" s="4"/>
      <c r="C169" s="4"/>
      <c r="D169" s="7"/>
      <c r="F169" s="4"/>
      <c r="G169" s="4"/>
    </row>
    <row r="170" spans="1:7" s="8" customFormat="1" x14ac:dyDescent="0.25">
      <c r="A170" s="6"/>
      <c r="B170" s="4"/>
      <c r="C170" s="4"/>
      <c r="D170" s="7"/>
      <c r="F170" s="4"/>
      <c r="G170" s="4"/>
    </row>
    <row r="171" spans="1:7" s="8" customFormat="1" x14ac:dyDescent="0.25">
      <c r="A171" s="6"/>
      <c r="B171" s="4"/>
      <c r="C171" s="4"/>
      <c r="D171" s="7"/>
      <c r="F171" s="4"/>
      <c r="G171" s="4"/>
    </row>
    <row r="172" spans="1:7" s="8" customFormat="1" x14ac:dyDescent="0.25">
      <c r="A172" s="6"/>
      <c r="B172" s="4"/>
      <c r="C172" s="4"/>
      <c r="D172" s="7"/>
      <c r="F172" s="4"/>
      <c r="G172" s="4"/>
    </row>
    <row r="173" spans="1:7" s="8" customFormat="1" x14ac:dyDescent="0.25">
      <c r="A173" s="6"/>
      <c r="B173" s="4"/>
      <c r="C173" s="4"/>
      <c r="D173" s="7"/>
      <c r="F173" s="4"/>
      <c r="G173" s="4"/>
    </row>
    <row r="174" spans="1:7" s="8" customFormat="1" x14ac:dyDescent="0.25">
      <c r="A174" s="6"/>
      <c r="B174" s="4"/>
      <c r="C174" s="4"/>
      <c r="D174" s="7"/>
      <c r="F174" s="4"/>
      <c r="G174" s="4"/>
    </row>
    <row r="175" spans="1:7" s="8" customFormat="1" x14ac:dyDescent="0.25">
      <c r="A175" s="6"/>
      <c r="B175" s="4"/>
      <c r="C175" s="4"/>
      <c r="D175" s="7"/>
      <c r="F175" s="4"/>
      <c r="G175" s="4"/>
    </row>
    <row r="176" spans="1:7" s="8" customFormat="1" x14ac:dyDescent="0.25">
      <c r="A176" s="6"/>
      <c r="B176" s="4"/>
      <c r="C176" s="4"/>
      <c r="D176" s="7"/>
      <c r="F176" s="4"/>
      <c r="G176" s="4"/>
    </row>
    <row r="177" spans="1:7" s="8" customFormat="1" x14ac:dyDescent="0.25">
      <c r="A177" s="6"/>
      <c r="B177" s="4"/>
      <c r="C177" s="4"/>
      <c r="D177" s="7"/>
      <c r="F177" s="4"/>
      <c r="G177" s="4"/>
    </row>
    <row r="178" spans="1:7" s="8" customFormat="1" x14ac:dyDescent="0.25">
      <c r="A178" s="6"/>
      <c r="B178" s="4"/>
      <c r="C178" s="4"/>
      <c r="D178" s="7"/>
      <c r="F178" s="4"/>
      <c r="G178" s="4"/>
    </row>
    <row r="179" spans="1:7" s="8" customFormat="1" x14ac:dyDescent="0.25">
      <c r="A179" s="6"/>
      <c r="B179" s="4"/>
      <c r="C179" s="4"/>
      <c r="D179" s="7"/>
      <c r="F179" s="4"/>
      <c r="G179" s="4"/>
    </row>
    <row r="180" spans="1:7" s="8" customFormat="1" x14ac:dyDescent="0.25">
      <c r="A180" s="6"/>
      <c r="B180" s="4"/>
      <c r="C180" s="4"/>
      <c r="D180" s="7"/>
      <c r="F180" s="4"/>
      <c r="G180" s="4"/>
    </row>
    <row r="181" spans="1:7" s="8" customFormat="1" x14ac:dyDescent="0.25">
      <c r="A181" s="6"/>
      <c r="B181" s="4"/>
      <c r="C181" s="4"/>
      <c r="D181" s="7"/>
      <c r="F181" s="4"/>
      <c r="G181" s="4"/>
    </row>
    <row r="182" spans="1:7" s="8" customFormat="1" x14ac:dyDescent="0.25">
      <c r="A182" s="6"/>
      <c r="B182" s="4"/>
      <c r="C182" s="4"/>
      <c r="D182" s="7"/>
      <c r="F182" s="4"/>
      <c r="G182" s="4"/>
    </row>
    <row r="183" spans="1:7" s="8" customFormat="1" x14ac:dyDescent="0.25">
      <c r="A183" s="6"/>
      <c r="B183" s="4"/>
      <c r="C183" s="4"/>
      <c r="D183" s="7"/>
      <c r="F183" s="4"/>
      <c r="G183" s="4"/>
    </row>
    <row r="184" spans="1:7" s="8" customFormat="1" x14ac:dyDescent="0.25">
      <c r="A184" s="6"/>
      <c r="B184" s="4"/>
      <c r="C184" s="4"/>
      <c r="D184" s="7"/>
      <c r="F184" s="4"/>
      <c r="G184" s="4"/>
    </row>
    <row r="185" spans="1:7" s="8" customFormat="1" x14ac:dyDescent="0.25">
      <c r="A185" s="6"/>
      <c r="B185" s="4"/>
      <c r="C185" s="4"/>
      <c r="D185" s="7"/>
      <c r="F185" s="4"/>
      <c r="G185" s="4"/>
    </row>
    <row r="186" spans="1:7" s="8" customFormat="1" x14ac:dyDescent="0.25">
      <c r="A186" s="6"/>
      <c r="B186" s="4"/>
      <c r="C186" s="4"/>
      <c r="D186" s="7"/>
      <c r="F186" s="4"/>
      <c r="G186" s="4"/>
    </row>
    <row r="187" spans="1:7" s="8" customFormat="1" x14ac:dyDescent="0.25">
      <c r="A187" s="6"/>
      <c r="B187" s="4"/>
      <c r="C187" s="4"/>
      <c r="D187" s="7"/>
      <c r="F187" s="4"/>
      <c r="G187" s="4"/>
    </row>
    <row r="188" spans="1:7" s="8" customFormat="1" x14ac:dyDescent="0.25">
      <c r="A188" s="6"/>
      <c r="B188" s="4"/>
      <c r="C188" s="4"/>
      <c r="D188" s="7"/>
      <c r="F188" s="4"/>
      <c r="G188" s="4"/>
    </row>
    <row r="189" spans="1:7" s="8" customFormat="1" x14ac:dyDescent="0.25">
      <c r="A189" s="6"/>
      <c r="B189" s="4"/>
      <c r="C189" s="4"/>
      <c r="D189" s="7"/>
      <c r="F189" s="4"/>
      <c r="G189" s="4"/>
    </row>
    <row r="190" spans="1:7" s="8" customFormat="1" x14ac:dyDescent="0.25">
      <c r="A190" s="6"/>
      <c r="B190" s="4"/>
      <c r="C190" s="4"/>
      <c r="D190" s="7"/>
      <c r="F190" s="4"/>
      <c r="G190" s="4"/>
    </row>
    <row r="191" spans="1:7" s="8" customFormat="1" x14ac:dyDescent="0.25">
      <c r="A191" s="6"/>
      <c r="B191" s="4"/>
      <c r="C191" s="4"/>
      <c r="D191" s="7"/>
      <c r="F191" s="4"/>
      <c r="G191" s="4"/>
    </row>
    <row r="192" spans="1:7" s="8" customFormat="1" x14ac:dyDescent="0.25">
      <c r="A192" s="6"/>
      <c r="B192" s="4"/>
      <c r="C192" s="4"/>
      <c r="D192" s="7"/>
      <c r="F192" s="4"/>
      <c r="G192" s="4"/>
    </row>
  </sheetData>
  <mergeCells count="11">
    <mergeCell ref="A6:E6"/>
    <mergeCell ref="A1:F1"/>
    <mergeCell ref="A2:F2"/>
    <mergeCell ref="A3:F3"/>
    <mergeCell ref="A4:F4"/>
    <mergeCell ref="A5:F5"/>
    <mergeCell ref="A101:C101"/>
    <mergeCell ref="A109:B109"/>
    <mergeCell ref="E109:F109"/>
    <mergeCell ref="A110:B110"/>
    <mergeCell ref="E110:F110"/>
  </mergeCells>
  <printOptions horizontalCentered="1"/>
  <pageMargins left="0" right="0" top="0.26" bottom="0.56000000000000005" header="0.23622047244094491" footer="0.19685039370078741"/>
  <pageSetup scale="57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CF85F1-9CEE-423F-8592-A132C6BBE4A8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customXml/itemProps2.xml><?xml version="1.0" encoding="utf-8"?>
<ds:datastoreItem xmlns:ds="http://schemas.openxmlformats.org/officeDocument/2006/customXml" ds:itemID="{6A41E5EC-B4B3-4C75-A98C-3E3DF812E4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CB49C8-34E8-49D1-B1B6-35528D0744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2024 (2)</vt:lpstr>
      <vt:lpstr>'Noviembre 2024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Pamela Collado Jiménez</dc:creator>
  <cp:lastModifiedBy>Pedro Pauel Montero De Oleo</cp:lastModifiedBy>
  <cp:lastPrinted>2024-12-04T20:08:00Z</cp:lastPrinted>
  <dcterms:created xsi:type="dcterms:W3CDTF">2024-12-04T19:55:49Z</dcterms:created>
  <dcterms:modified xsi:type="dcterms:W3CDTF">2024-12-05T16:06:12Z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