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Julio 2024/"/>
    </mc:Choice>
  </mc:AlternateContent>
  <xr:revisionPtr revIDLastSave="9" documentId="8_{058B72D5-59D0-43DA-B837-13C1E0DEE62F}" xr6:coauthVersionLast="47" xr6:coauthVersionMax="47" xr10:uidLastSave="{D8B5C70C-6A6E-4075-971F-5C44C7455CF3}"/>
  <bookViews>
    <workbookView xWindow="28680" yWindow="-120" windowWidth="29040" windowHeight="15840" xr2:uid="{9279FBF5-3F7B-4993-8B1C-484AEE272B12}"/>
  </bookViews>
  <sheets>
    <sheet name="Julio 2024 " sheetId="1" r:id="rId1"/>
  </sheets>
  <definedNames>
    <definedName name="_xlnm._FilterDatabase" localSheetId="0" hidden="1">'Julio 2024 '!$B$1:$B$230</definedName>
    <definedName name="_xlnm.Print_Area" localSheetId="0">'Julio 2024 '!$A$1:$F$139</definedName>
    <definedName name="_xlnm.Print_Titles" localSheetId="0">'Julio 2024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D131" i="1"/>
  <c r="E131" i="1"/>
  <c r="F131" i="1" l="1"/>
</calcChain>
</file>

<file path=xl/sharedStrings.xml><?xml version="1.0" encoding="utf-8"?>
<sst xmlns="http://schemas.openxmlformats.org/spreadsheetml/2006/main" count="140" uniqueCount="106">
  <si>
    <t>Superintendencia de Pensiones</t>
  </si>
  <si>
    <t>Libro Banco</t>
  </si>
  <si>
    <t>Banco de Reservas de la República Dominicana</t>
  </si>
  <si>
    <t>Del 01 al 31 de Julio del 2024</t>
  </si>
  <si>
    <t>Cuenta Bancaria No. 010-246135-0</t>
  </si>
  <si>
    <t>Balance Inicial:</t>
  </si>
  <si>
    <t>Fecha</t>
  </si>
  <si>
    <t>No. Ck/Transf</t>
  </si>
  <si>
    <t>Descripción</t>
  </si>
  <si>
    <t>Crédito</t>
  </si>
  <si>
    <t>Débito</t>
  </si>
  <si>
    <t>Balance</t>
  </si>
  <si>
    <t>Impuesto del 0.15%</t>
  </si>
  <si>
    <t>Cargo Pago TC</t>
  </si>
  <si>
    <t xml:space="preserve">Graciela Herrera De la Rosa </t>
  </si>
  <si>
    <t>Martin Gregorio Cuevas Rufino</t>
  </si>
  <si>
    <t xml:space="preserve">Orlando Ramon Mateo </t>
  </si>
  <si>
    <t xml:space="preserve">Erick Alexander Rosario Javier </t>
  </si>
  <si>
    <t xml:space="preserve">Colecttor Impuestos Internos </t>
  </si>
  <si>
    <t>Gabriel Arturo Felipe Nuñez</t>
  </si>
  <si>
    <t>Transferencia a la Cuenta Nomina 1ra Qna.</t>
  </si>
  <si>
    <t>Transferencia desde la cuenta Operaciones</t>
  </si>
  <si>
    <t>Reclamo de Impuesto 1.15 TSS</t>
  </si>
  <si>
    <t>Pago de Nómina Nacimiento de Hijo</t>
  </si>
  <si>
    <t>Pago de Nómina Bono de Matrimonio</t>
  </si>
  <si>
    <t>Pago de Nómina 1ra Qna. Personal Eventual</t>
  </si>
  <si>
    <t>Pago de Nómina Bono Por Antigüedad</t>
  </si>
  <si>
    <t>Pago de Nómina Bono Vacacional</t>
  </si>
  <si>
    <t>Pago de Nómina Gastos de Combustibles</t>
  </si>
  <si>
    <t>Pago de Nómina Financiamiento  de Vehículo</t>
  </si>
  <si>
    <t>Pago de Nómina Alimentación Militar</t>
  </si>
  <si>
    <t>Orion Investments Group, INC</t>
  </si>
  <si>
    <t>08//07/2024</t>
  </si>
  <si>
    <t>Pago de Nómina Bono Escolar</t>
  </si>
  <si>
    <t>Depósito (Reembolso de Impuesto retenido a José Luís León)</t>
  </si>
  <si>
    <t xml:space="preserve">Pago Prima de Transporte </t>
  </si>
  <si>
    <t>Compañía Dominicana de Teléfono, S.A</t>
  </si>
  <si>
    <t>Avacomp Corpration, SRL</t>
  </si>
  <si>
    <t>Nap del Caribe, Inc</t>
  </si>
  <si>
    <t>Unipago, S.A</t>
  </si>
  <si>
    <t>Versiones SRL</t>
  </si>
  <si>
    <t>Grupo Zigna, SRL</t>
  </si>
  <si>
    <t>Identificaciones JMB, SRL</t>
  </si>
  <si>
    <t>Portazolla Investments, SRL</t>
  </si>
  <si>
    <t>Gladys Maria Sención López</t>
  </si>
  <si>
    <t>Matín Polanco Paula</t>
  </si>
  <si>
    <t>Ana Felicia Cabral Escalante</t>
  </si>
  <si>
    <t xml:space="preserve">Petra Bernabela Rivas Herasme </t>
  </si>
  <si>
    <t>Altice Dominicana, S.A.</t>
  </si>
  <si>
    <t xml:space="preserve">Ayuntamiento del Distrito Nacional </t>
  </si>
  <si>
    <t>Corp. Del Acueducto y Alcantarillado de SD</t>
  </si>
  <si>
    <t>Pages Solis Inmobiliaria, SRL</t>
  </si>
  <si>
    <t xml:space="preserve">Ivan Andres Maldonado Santelises </t>
  </si>
  <si>
    <t>Pago Viaticos Miembre de la CTD</t>
  </si>
  <si>
    <t>Dominican Risk &amp; Compliance SRL</t>
  </si>
  <si>
    <t>Radio Cadena Comercial, SRL</t>
  </si>
  <si>
    <t>Avanza Finanzas Personales, SRL</t>
  </si>
  <si>
    <t>Ceo Solutions Co SRL</t>
  </si>
  <si>
    <t>Transca Transporte Del Caribe, SRL</t>
  </si>
  <si>
    <t>Economics Data KGLC, SRL</t>
  </si>
  <si>
    <t>Estudio Tercero, SRL</t>
  </si>
  <si>
    <t>Multiservicios Hermes, SRL</t>
  </si>
  <si>
    <t>Bussines Suppliers D3, SRL</t>
  </si>
  <si>
    <t>Editora Listin Diario, S.A</t>
  </si>
  <si>
    <t>PWA EIRL</t>
  </si>
  <si>
    <t>Drevo Group, SRL</t>
  </si>
  <si>
    <t>Transferencia a la Cuenta Nomina 2da Qna.</t>
  </si>
  <si>
    <t>Pago de Nómina 2da Qna. Personal Eventual</t>
  </si>
  <si>
    <t>Pago Nómina Personal Militar</t>
  </si>
  <si>
    <t xml:space="preserve">Pagos de Viáticos </t>
  </si>
  <si>
    <t>Andres Matos</t>
  </si>
  <si>
    <t>Esther Miguelina Gomez Popoters</t>
  </si>
  <si>
    <t>P. universidad Catolica Madre y Maestra</t>
  </si>
  <si>
    <t>Bengoa Reyes &amp; Asociados, SRL</t>
  </si>
  <si>
    <t>Body Shop Athletic Club, SRL</t>
  </si>
  <si>
    <t>Muscari BY LM, SRL</t>
  </si>
  <si>
    <t>Sostenibilidad 3RS</t>
  </si>
  <si>
    <t>Humano Seguros, S.A</t>
  </si>
  <si>
    <t>Seguro Nacional De Salud</t>
  </si>
  <si>
    <t>Administradora de Riesgo de Salud Reservas</t>
  </si>
  <si>
    <t>Consorcio CQ &amp; Asociados</t>
  </si>
  <si>
    <t>Quantum ADS, SRL</t>
  </si>
  <si>
    <t>Transferencia Interbancaria Cta JMMB</t>
  </si>
  <si>
    <t xml:space="preserve">Empresa Dist. De Electricidad del Este </t>
  </si>
  <si>
    <t>Floristeria Rocema, SRL</t>
  </si>
  <si>
    <t>Maria Isabell Belliard (Custodio)</t>
  </si>
  <si>
    <t>Tesorería de la Seguridad Social</t>
  </si>
  <si>
    <t>Copy Solutions International, S.A</t>
  </si>
  <si>
    <t>Dietas Miembros de la CTD</t>
  </si>
  <si>
    <t>Editora Hoy, S.A.S</t>
  </si>
  <si>
    <t>Grupo To Do</t>
  </si>
  <si>
    <t>Wind Telecom, S.A.</t>
  </si>
  <si>
    <t>GP Mantenimiento And Services SRL</t>
  </si>
  <si>
    <t>Tecnas, EIRL</t>
  </si>
  <si>
    <t>Soluciones Integrales CAF, SRL</t>
  </si>
  <si>
    <t>Ricardo Oscar Gonzalez Hernandez</t>
  </si>
  <si>
    <t>VH office Supply, SRL</t>
  </si>
  <si>
    <t>Proyectos de Ingenieria y Edificaciones Melo Scarfullery, SRL</t>
  </si>
  <si>
    <t>Agua Planeta Azul, S.A</t>
  </si>
  <si>
    <t xml:space="preserve">Sostenibilidad 3RS </t>
  </si>
  <si>
    <t>Cargo Pago TC Compra de Certificacion y Aplicación</t>
  </si>
  <si>
    <t>Johnson Moreno Cruz</t>
  </si>
  <si>
    <t>Amaury Féliz Flores</t>
  </si>
  <si>
    <t>Encargada de Contabilidad</t>
  </si>
  <si>
    <t>Director Administrativo y Financiero</t>
  </si>
  <si>
    <t>Balance al 31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</si>
</sst>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\-mm\-yy;@"/>
    <numFmt numFmtId="165" formatCode="#,##0.00_ ;[Red]\-#,##0.0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43" fontId="2" fillId="2" borderId="3" xfId="0" applyNumberFormat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2" fillId="2" borderId="4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43" fontId="4" fillId="0" borderId="0" xfId="1" applyFont="1"/>
    <xf numFmtId="0" fontId="3" fillId="0" borderId="1" xfId="0" applyFont="1" applyBorder="1" applyAlignment="1">
      <alignment horizontal="center"/>
    </xf>
    <xf numFmtId="43" fontId="3" fillId="0" borderId="0" xfId="1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6" xfId="0" applyFont="1" applyBorder="1"/>
    <xf numFmtId="0" fontId="4" fillId="0" borderId="9" xfId="0" applyFont="1" applyBorder="1" applyAlignment="1">
      <alignment horizontal="left"/>
    </xf>
    <xf numFmtId="43" fontId="3" fillId="0" borderId="9" xfId="1" applyFont="1" applyBorder="1"/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43" fontId="4" fillId="3" borderId="1" xfId="0" applyNumberFormat="1" applyFont="1" applyFill="1" applyBorder="1" applyAlignment="1">
      <alignment horizontal="center"/>
    </xf>
    <xf numFmtId="43" fontId="3" fillId="3" borderId="5" xfId="0" applyNumberFormat="1" applyFont="1" applyFill="1" applyBorder="1" applyAlignment="1">
      <alignment horizontal="center"/>
    </xf>
    <xf numFmtId="43" fontId="4" fillId="3" borderId="6" xfId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5" xfId="0" applyFont="1" applyFill="1" applyBorder="1"/>
    <xf numFmtId="43" fontId="3" fillId="3" borderId="6" xfId="1" applyFont="1" applyFill="1" applyBorder="1"/>
    <xf numFmtId="0" fontId="4" fillId="3" borderId="5" xfId="0" applyFont="1" applyFill="1" applyBorder="1"/>
    <xf numFmtId="0" fontId="4" fillId="3" borderId="7" xfId="0" applyFont="1" applyFill="1" applyBorder="1"/>
    <xf numFmtId="43" fontId="4" fillId="3" borderId="6" xfId="1" applyFont="1" applyFill="1" applyBorder="1"/>
    <xf numFmtId="0" fontId="3" fillId="3" borderId="1" xfId="0" applyFont="1" applyFill="1" applyBorder="1" applyAlignment="1">
      <alignment horizontal="center"/>
    </xf>
    <xf numFmtId="43" fontId="3" fillId="2" borderId="16" xfId="0" applyNumberFormat="1" applyFont="1" applyFill="1" applyBorder="1"/>
    <xf numFmtId="164" fontId="2" fillId="2" borderId="3" xfId="0" applyNumberFormat="1" applyFont="1" applyFill="1" applyBorder="1" applyAlignment="1">
      <alignment horizontal="center"/>
    </xf>
    <xf numFmtId="14" fontId="4" fillId="3" borderId="14" xfId="0" applyNumberFormat="1" applyFont="1" applyFill="1" applyBorder="1" applyAlignment="1">
      <alignment horizontal="center"/>
    </xf>
    <xf numFmtId="165" fontId="4" fillId="3" borderId="15" xfId="0" applyNumberFormat="1" applyFont="1" applyFill="1" applyBorder="1" applyAlignment="1">
      <alignment horizontal="right"/>
    </xf>
    <xf numFmtId="43" fontId="4" fillId="3" borderId="0" xfId="1" applyFont="1" applyFill="1" applyBorder="1"/>
    <xf numFmtId="43" fontId="4" fillId="3" borderId="0" xfId="1" applyFont="1" applyFill="1" applyBorder="1" applyAlignment="1">
      <alignment horizontal="right"/>
    </xf>
    <xf numFmtId="43" fontId="3" fillId="3" borderId="0" xfId="1" applyFont="1" applyFill="1" applyBorder="1"/>
    <xf numFmtId="43" fontId="3" fillId="0" borderId="0" xfId="1" applyFont="1" applyBorder="1"/>
    <xf numFmtId="0" fontId="4" fillId="0" borderId="0" xfId="0" applyFont="1" applyAlignment="1">
      <alignment horizontal="left"/>
    </xf>
    <xf numFmtId="43" fontId="3" fillId="3" borderId="22" xfId="0" applyNumberFormat="1" applyFont="1" applyFill="1" applyBorder="1"/>
    <xf numFmtId="14" fontId="4" fillId="3" borderId="17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/>
    <xf numFmtId="43" fontId="4" fillId="3" borderId="25" xfId="1" applyFont="1" applyFill="1" applyBorder="1"/>
    <xf numFmtId="43" fontId="4" fillId="3" borderId="18" xfId="1" applyFont="1" applyFill="1" applyBorder="1"/>
    <xf numFmtId="165" fontId="4" fillId="3" borderId="26" xfId="0" applyNumberFormat="1" applyFont="1" applyFill="1" applyBorder="1" applyAlignment="1">
      <alignment horizontal="right"/>
    </xf>
    <xf numFmtId="39" fontId="4" fillId="3" borderId="15" xfId="0" applyNumberFormat="1" applyFont="1" applyFill="1" applyBorder="1" applyAlignment="1">
      <alignment horizontal="right"/>
    </xf>
    <xf numFmtId="43" fontId="2" fillId="2" borderId="16" xfId="0" applyNumberFormat="1" applyFont="1" applyFill="1" applyBorder="1" applyAlignment="1">
      <alignment horizontal="right"/>
    </xf>
    <xf numFmtId="43" fontId="2" fillId="2" borderId="2" xfId="0" applyNumberFormat="1" applyFont="1" applyFill="1" applyBorder="1" applyAlignment="1">
      <alignment horizontal="right"/>
    </xf>
    <xf numFmtId="43" fontId="2" fillId="0" borderId="11" xfId="0" applyNumberFormat="1" applyFont="1" applyBorder="1" applyAlignment="1">
      <alignment horizontal="center"/>
    </xf>
    <xf numFmtId="43" fontId="2" fillId="0" borderId="12" xfId="0" applyNumberFormat="1" applyFont="1" applyBorder="1" applyAlignment="1">
      <alignment horizontal="center"/>
    </xf>
    <xf numFmtId="43" fontId="2" fillId="0" borderId="13" xfId="0" applyNumberFormat="1" applyFont="1" applyBorder="1" applyAlignment="1">
      <alignment horizontal="center"/>
    </xf>
    <xf numFmtId="43" fontId="2" fillId="0" borderId="14" xfId="0" applyNumberFormat="1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2" fillId="0" borderId="15" xfId="0" applyNumberFormat="1" applyFont="1" applyBorder="1" applyAlignment="1">
      <alignment horizontal="center"/>
    </xf>
    <xf numFmtId="43" fontId="2" fillId="0" borderId="14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15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numFmt numFmtId="165" formatCode="#,##0.00_ ;[Red]\-#,##0.00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badi Extra Light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418043</xdr:colOff>
      <xdr:row>0</xdr:row>
      <xdr:rowOff>95250</xdr:rowOff>
    </xdr:from>
    <xdr:to>
      <xdr:col>2</xdr:col>
      <xdr:colOff>927947</xdr:colOff>
      <xdr:row>4</xdr:row>
      <xdr:rowOff>95250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154D0B57-41D5-4BC1-8A2E-7776C4A43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043" y="95250"/>
          <a:ext cx="288162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BD28D6-52AA-4292-95FB-6AF876A4A887}" name="Tabla1" displayName="Tabla1" ref="A7:F130" totalsRowShown="0" headerRowDxfId="13" headerRowBorderDxfId="12" tableBorderDxfId="11">
  <tableColumns count="6">
    <tableColumn id="1" xr3:uid="{9B198789-EA5A-4968-93A4-5ACB789679EB}" name="Fecha" dataDxfId="10" totalsRowDxfId="9"/>
    <tableColumn id="2" xr3:uid="{20092FDE-FEDE-41B8-8F66-EBB573DCF482}" name="No. Ck/Transf" dataDxfId="8" totalsRowDxfId="7"/>
    <tableColumn id="4" xr3:uid="{F62F3EED-5C39-42BC-9DF5-5FC9D9CA659F}" name="Descripción" dataDxfId="6" totalsRowDxfId="5"/>
    <tableColumn id="5" xr3:uid="{F5A5CB20-60E5-4ED2-AFCF-DB24416D682B}" name="Crédito" dataDxfId="4" totalsRowDxfId="3" dataCellStyle="Millares"/>
    <tableColumn id="6" xr3:uid="{D9209D8D-377A-42CF-97E7-AAA48C125B0D}" name="Débito" dataDxfId="2" totalsRowDxfId="1" dataCellStyle="Millares"/>
    <tableColumn id="7" xr3:uid="{6234A6F3-434F-4F7A-BB2D-79205F793941}" name="Balance" dataDxfId="0">
      <calculatedColumnFormula>F7+Tabla1[[#This Row],[Crédito]]-Tabla1[[#This Row],[Débito]]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A8075-384D-49F0-A2D4-02C8E61C7B3F}">
  <dimension ref="A1:G228"/>
  <sheetViews>
    <sheetView tabSelected="1" view="pageBreakPreview" zoomScale="90" zoomScaleNormal="100" zoomScaleSheetLayoutView="90" workbookViewId="0">
      <selection activeCell="D24" sqref="D24"/>
    </sheetView>
  </sheetViews>
  <sheetFormatPr baseColWidth="10" defaultRowHeight="15.75" x14ac:dyDescent="0.25"/>
  <cols>
    <col min="1" max="1" width="15.7109375" style="14" customWidth="1"/>
    <col min="2" max="2" width="19.85546875" style="10" customWidth="1"/>
    <col min="3" max="3" width="71.7109375" style="10" customWidth="1"/>
    <col min="4" max="4" width="21.85546875" style="8" bestFit="1" customWidth="1"/>
    <col min="5" max="5" width="23.7109375" style="6" bestFit="1" customWidth="1"/>
    <col min="6" max="6" width="23.85546875" style="10" bestFit="1" customWidth="1"/>
    <col min="7" max="7" width="11.42578125" style="10" customWidth="1"/>
    <col min="8" max="8" width="11.42578125" style="10"/>
    <col min="9" max="9" width="16.7109375" style="10" customWidth="1"/>
    <col min="10" max="10" width="18" style="10" bestFit="1" customWidth="1"/>
    <col min="11" max="16384" width="11.42578125" style="10"/>
  </cols>
  <sheetData>
    <row r="1" spans="1:7" s="1" customFormat="1" x14ac:dyDescent="0.25">
      <c r="A1" s="47" t="s">
        <v>0</v>
      </c>
      <c r="B1" s="48"/>
      <c r="C1" s="48"/>
      <c r="D1" s="48"/>
      <c r="E1" s="48"/>
      <c r="F1" s="49"/>
    </row>
    <row r="2" spans="1:7" s="1" customFormat="1" x14ac:dyDescent="0.25">
      <c r="A2" s="50" t="s">
        <v>1</v>
      </c>
      <c r="B2" s="51"/>
      <c r="C2" s="51"/>
      <c r="D2" s="51"/>
      <c r="E2" s="51"/>
      <c r="F2" s="52"/>
    </row>
    <row r="3" spans="1:7" s="1" customFormat="1" x14ac:dyDescent="0.25">
      <c r="A3" s="50" t="s">
        <v>2</v>
      </c>
      <c r="B3" s="51"/>
      <c r="C3" s="51"/>
      <c r="D3" s="51"/>
      <c r="E3" s="51"/>
      <c r="F3" s="52"/>
    </row>
    <row r="4" spans="1:7" s="1" customFormat="1" x14ac:dyDescent="0.25">
      <c r="A4" s="50" t="s">
        <v>3</v>
      </c>
      <c r="B4" s="51"/>
      <c r="C4" s="51"/>
      <c r="D4" s="51"/>
      <c r="E4" s="51"/>
      <c r="F4" s="52"/>
    </row>
    <row r="5" spans="1:7" s="1" customFormat="1" ht="16.5" thickBot="1" x14ac:dyDescent="0.3">
      <c r="A5" s="53" t="s">
        <v>4</v>
      </c>
      <c r="B5" s="54"/>
      <c r="C5" s="54"/>
      <c r="D5" s="54"/>
      <c r="E5" s="54"/>
      <c r="F5" s="55"/>
    </row>
    <row r="6" spans="1:7" s="1" customFormat="1" x14ac:dyDescent="0.25">
      <c r="A6" s="45" t="s">
        <v>5</v>
      </c>
      <c r="B6" s="46"/>
      <c r="C6" s="46"/>
      <c r="D6" s="46"/>
      <c r="E6" s="46"/>
      <c r="F6" s="28">
        <v>11552287.550000001</v>
      </c>
    </row>
    <row r="7" spans="1:7" s="1" customFormat="1" ht="16.5" thickBot="1" x14ac:dyDescent="0.3">
      <c r="A7" s="29" t="s">
        <v>6</v>
      </c>
      <c r="B7" s="2" t="s">
        <v>7</v>
      </c>
      <c r="C7" s="2" t="s">
        <v>8</v>
      </c>
      <c r="D7" s="3" t="s">
        <v>9</v>
      </c>
      <c r="E7" s="3" t="s">
        <v>10</v>
      </c>
      <c r="F7" s="2" t="s">
        <v>11</v>
      </c>
      <c r="G7" s="4"/>
    </row>
    <row r="8" spans="1:7" s="1" customFormat="1" x14ac:dyDescent="0.25">
      <c r="A8" s="30"/>
      <c r="B8" s="17"/>
      <c r="C8" s="18"/>
      <c r="D8" s="19">
        <v>11552287.550000001</v>
      </c>
      <c r="E8" s="20"/>
      <c r="F8" s="31">
        <f>Tabla1[[#This Row],[Crédito]]-Tabla1[[#This Row],[Débito]]</f>
        <v>11552287.550000001</v>
      </c>
    </row>
    <row r="9" spans="1:7" s="1" customFormat="1" x14ac:dyDescent="0.25">
      <c r="A9" s="30">
        <v>45474</v>
      </c>
      <c r="B9" s="21">
        <v>1</v>
      </c>
      <c r="C9" s="22" t="s">
        <v>12</v>
      </c>
      <c r="D9" s="23"/>
      <c r="E9" s="32">
        <v>230.57</v>
      </c>
      <c r="F9" s="31">
        <f>F8+Tabla1[[#This Row],[Crédito]]-Tabla1[[#This Row],[Débito]]</f>
        <v>11552056.98</v>
      </c>
    </row>
    <row r="10" spans="1:7" s="1" customFormat="1" x14ac:dyDescent="0.25">
      <c r="A10" s="30">
        <v>45474</v>
      </c>
      <c r="B10" s="21">
        <v>1</v>
      </c>
      <c r="C10" s="24" t="s">
        <v>13</v>
      </c>
      <c r="D10" s="23"/>
      <c r="E10" s="32">
        <v>500</v>
      </c>
      <c r="F10" s="31">
        <f>F9+Tabla1[[#This Row],[Crédito]]-Tabla1[[#This Row],[Débito]]</f>
        <v>11551556.98</v>
      </c>
    </row>
    <row r="11" spans="1:7" s="1" customFormat="1" ht="16.5" thickBot="1" x14ac:dyDescent="0.3">
      <c r="A11" s="30">
        <v>45475</v>
      </c>
      <c r="B11" s="21">
        <v>1</v>
      </c>
      <c r="C11" s="22" t="s">
        <v>12</v>
      </c>
      <c r="D11" s="23"/>
      <c r="E11" s="32">
        <v>108.08</v>
      </c>
      <c r="F11" s="31">
        <f>F10+Tabla1[[#This Row],[Crédito]]-Tabla1[[#This Row],[Débito]]</f>
        <v>11551448.9</v>
      </c>
    </row>
    <row r="12" spans="1:7" s="1" customFormat="1" x14ac:dyDescent="0.25">
      <c r="A12" s="30">
        <v>45476</v>
      </c>
      <c r="B12" s="21">
        <v>25417</v>
      </c>
      <c r="C12" s="25" t="s">
        <v>14</v>
      </c>
      <c r="D12" s="23"/>
      <c r="E12" s="32">
        <v>3716373.35</v>
      </c>
      <c r="F12" s="31">
        <f>F11+Tabla1[[#This Row],[Crédito]]-Tabla1[[#This Row],[Débito]]</f>
        <v>7835075.5500000007</v>
      </c>
    </row>
    <row r="13" spans="1:7" s="1" customFormat="1" x14ac:dyDescent="0.25">
      <c r="A13" s="30">
        <v>45476</v>
      </c>
      <c r="B13" s="21">
        <v>25418</v>
      </c>
      <c r="C13" s="24" t="s">
        <v>15</v>
      </c>
      <c r="D13" s="23"/>
      <c r="E13" s="32">
        <v>545737.15</v>
      </c>
      <c r="F13" s="31">
        <f>F12+Tabla1[[#This Row],[Crédito]]-Tabla1[[#This Row],[Débito]]</f>
        <v>7289338.4000000004</v>
      </c>
    </row>
    <row r="14" spans="1:7" s="1" customFormat="1" x14ac:dyDescent="0.25">
      <c r="A14" s="30">
        <v>45476</v>
      </c>
      <c r="B14" s="21">
        <v>25419</v>
      </c>
      <c r="C14" s="24" t="s">
        <v>16</v>
      </c>
      <c r="D14" s="26"/>
      <c r="E14" s="32">
        <v>957348.31</v>
      </c>
      <c r="F14" s="31">
        <f>F13+Tabla1[[#This Row],[Crédito]]-Tabla1[[#This Row],[Débito]]</f>
        <v>6331990.0899999999</v>
      </c>
    </row>
    <row r="15" spans="1:7" s="1" customFormat="1" x14ac:dyDescent="0.25">
      <c r="A15" s="30">
        <v>45476</v>
      </c>
      <c r="B15" s="21">
        <v>25420</v>
      </c>
      <c r="C15" s="24" t="s">
        <v>17</v>
      </c>
      <c r="D15" s="26"/>
      <c r="E15" s="32">
        <v>1068372.71</v>
      </c>
      <c r="F15" s="31">
        <f>F14+Tabla1[[#This Row],[Crédito]]-Tabla1[[#This Row],[Débito]]</f>
        <v>5263617.38</v>
      </c>
    </row>
    <row r="16" spans="1:7" s="1" customFormat="1" x14ac:dyDescent="0.25">
      <c r="A16" s="30">
        <v>45476</v>
      </c>
      <c r="B16" s="21">
        <v>1</v>
      </c>
      <c r="C16" s="22" t="s">
        <v>12</v>
      </c>
      <c r="D16" s="26"/>
      <c r="E16" s="32">
        <v>1013.21</v>
      </c>
      <c r="F16" s="31">
        <f>F15+Tabla1[[#This Row],[Crédito]]-Tabla1[[#This Row],[Débito]]</f>
        <v>5262604.17</v>
      </c>
    </row>
    <row r="17" spans="1:6" s="1" customFormat="1" x14ac:dyDescent="0.25">
      <c r="A17" s="30">
        <v>45477</v>
      </c>
      <c r="B17" s="21">
        <v>25421</v>
      </c>
      <c r="C17" s="24" t="s">
        <v>18</v>
      </c>
      <c r="D17" s="26"/>
      <c r="E17" s="32">
        <v>3275777.81</v>
      </c>
      <c r="F17" s="31">
        <f>F16+Tabla1[[#This Row],[Crédito]]-Tabla1[[#This Row],[Débito]]</f>
        <v>1986826.3599999999</v>
      </c>
    </row>
    <row r="18" spans="1:6" s="1" customFormat="1" x14ac:dyDescent="0.25">
      <c r="A18" s="30">
        <v>45477</v>
      </c>
      <c r="B18" s="21">
        <v>25422</v>
      </c>
      <c r="C18" s="24" t="s">
        <v>18</v>
      </c>
      <c r="D18" s="26"/>
      <c r="E18" s="32">
        <v>324133.03999999998</v>
      </c>
      <c r="F18" s="31">
        <f>F17+Tabla1[[#This Row],[Crédito]]-Tabla1[[#This Row],[Débito]]</f>
        <v>1662693.3199999998</v>
      </c>
    </row>
    <row r="19" spans="1:6" s="1" customFormat="1" x14ac:dyDescent="0.25">
      <c r="A19" s="30">
        <v>45477</v>
      </c>
      <c r="B19" s="21">
        <v>25423</v>
      </c>
      <c r="C19" s="24" t="s">
        <v>18</v>
      </c>
      <c r="D19" s="26"/>
      <c r="E19" s="32">
        <v>176251.74</v>
      </c>
      <c r="F19" s="31">
        <f>F18+Tabla1[[#This Row],[Crédito]]-Tabla1[[#This Row],[Débito]]</f>
        <v>1486441.5799999998</v>
      </c>
    </row>
    <row r="20" spans="1:6" s="1" customFormat="1" x14ac:dyDescent="0.25">
      <c r="A20" s="30">
        <v>45477</v>
      </c>
      <c r="B20" s="21">
        <v>25424</v>
      </c>
      <c r="C20" s="24" t="s">
        <v>19</v>
      </c>
      <c r="D20" s="26"/>
      <c r="E20" s="32">
        <v>6578.1</v>
      </c>
      <c r="F20" s="31">
        <f>F19+Tabla1[[#This Row],[Crédito]]-Tabla1[[#This Row],[Débito]]</f>
        <v>1479863.4799999997</v>
      </c>
    </row>
    <row r="21" spans="1:6" s="1" customFormat="1" x14ac:dyDescent="0.25">
      <c r="A21" s="30">
        <v>45386</v>
      </c>
      <c r="B21" s="21">
        <v>1</v>
      </c>
      <c r="C21" s="24" t="s">
        <v>20</v>
      </c>
      <c r="D21" s="26"/>
      <c r="E21" s="33">
        <v>7657597.3399999999</v>
      </c>
      <c r="F21" s="44">
        <f>F20+Tabla1[[#This Row],[Crédito]]-Tabla1[[#This Row],[Débito]]</f>
        <v>-6177733.8600000003</v>
      </c>
    </row>
    <row r="22" spans="1:6" s="1" customFormat="1" x14ac:dyDescent="0.25">
      <c r="A22" s="30">
        <v>45386</v>
      </c>
      <c r="B22" s="21">
        <v>1</v>
      </c>
      <c r="C22" s="22" t="s">
        <v>12</v>
      </c>
      <c r="D22" s="26"/>
      <c r="E22" s="33">
        <v>545.82000000000005</v>
      </c>
      <c r="F22" s="44">
        <f>F21+Tabla1[[#This Row],[Crédito]]-Tabla1[[#This Row],[Débito]]</f>
        <v>-6178279.6800000006</v>
      </c>
    </row>
    <row r="23" spans="1:6" s="1" customFormat="1" x14ac:dyDescent="0.25">
      <c r="A23" s="30">
        <v>45478</v>
      </c>
      <c r="B23" s="21">
        <v>1</v>
      </c>
      <c r="C23" s="24" t="s">
        <v>21</v>
      </c>
      <c r="D23" s="26">
        <v>50000000</v>
      </c>
      <c r="E23" s="32"/>
      <c r="F23" s="31">
        <f>F22+Tabla1[[#This Row],[Crédito]]-Tabla1[[#This Row],[Débito]]</f>
        <v>43821720.32</v>
      </c>
    </row>
    <row r="24" spans="1:6" s="1" customFormat="1" x14ac:dyDescent="0.25">
      <c r="A24" s="30">
        <v>45478</v>
      </c>
      <c r="B24" s="21">
        <v>1</v>
      </c>
      <c r="C24" s="24" t="s">
        <v>22</v>
      </c>
      <c r="D24" s="26">
        <v>5565.01</v>
      </c>
      <c r="E24" s="32"/>
      <c r="F24" s="31">
        <f>F23+Tabla1[[#This Row],[Crédito]]-Tabla1[[#This Row],[Débito]]</f>
        <v>43827285.329999998</v>
      </c>
    </row>
    <row r="25" spans="1:6" s="1" customFormat="1" x14ac:dyDescent="0.25">
      <c r="A25" s="30">
        <v>45478</v>
      </c>
      <c r="B25" s="21">
        <v>1</v>
      </c>
      <c r="C25" s="24" t="s">
        <v>23</v>
      </c>
      <c r="D25" s="26"/>
      <c r="E25" s="32">
        <v>12552.13</v>
      </c>
      <c r="F25" s="31">
        <f>F24+Tabla1[[#This Row],[Crédito]]-Tabla1[[#This Row],[Débito]]</f>
        <v>43814733.199999996</v>
      </c>
    </row>
    <row r="26" spans="1:6" s="1" customFormat="1" x14ac:dyDescent="0.25">
      <c r="A26" s="30">
        <v>45478</v>
      </c>
      <c r="B26" s="21">
        <v>1</v>
      </c>
      <c r="C26" s="24" t="s">
        <v>24</v>
      </c>
      <c r="D26" s="26"/>
      <c r="E26" s="32">
        <v>8232.51</v>
      </c>
      <c r="F26" s="31">
        <f>F25+Tabla1[[#This Row],[Crédito]]-Tabla1[[#This Row],[Débito]]</f>
        <v>43806500.689999998</v>
      </c>
    </row>
    <row r="27" spans="1:6" s="1" customFormat="1" x14ac:dyDescent="0.25">
      <c r="A27" s="30">
        <v>45478</v>
      </c>
      <c r="B27" s="21">
        <v>1</v>
      </c>
      <c r="C27" s="24" t="s">
        <v>25</v>
      </c>
      <c r="D27" s="26"/>
      <c r="E27" s="32">
        <v>11761.25</v>
      </c>
      <c r="F27" s="31">
        <f>F26+Tabla1[[#This Row],[Crédito]]-Tabla1[[#This Row],[Débito]]</f>
        <v>43794739.439999998</v>
      </c>
    </row>
    <row r="28" spans="1:6" s="1" customFormat="1" x14ac:dyDescent="0.25">
      <c r="A28" s="30">
        <v>45478</v>
      </c>
      <c r="B28" s="21">
        <v>1</v>
      </c>
      <c r="C28" s="24" t="s">
        <v>26</v>
      </c>
      <c r="D28" s="26"/>
      <c r="E28" s="32">
        <v>500818.8</v>
      </c>
      <c r="F28" s="31">
        <f>F27+Tabla1[[#This Row],[Crédito]]-Tabla1[[#This Row],[Débito]]</f>
        <v>43293920.640000001</v>
      </c>
    </row>
    <row r="29" spans="1:6" s="1" customFormat="1" x14ac:dyDescent="0.25">
      <c r="A29" s="30">
        <v>45478</v>
      </c>
      <c r="B29" s="21">
        <v>1</v>
      </c>
      <c r="C29" s="24" t="s">
        <v>27</v>
      </c>
      <c r="D29" s="26"/>
      <c r="E29" s="32">
        <v>1056951.77</v>
      </c>
      <c r="F29" s="31">
        <f>F28+Tabla1[[#This Row],[Crédito]]-Tabla1[[#This Row],[Débito]]</f>
        <v>42236968.869999997</v>
      </c>
    </row>
    <row r="30" spans="1:6" s="1" customFormat="1" x14ac:dyDescent="0.25">
      <c r="A30" s="30">
        <v>45478</v>
      </c>
      <c r="B30" s="21">
        <v>1</v>
      </c>
      <c r="C30" s="24" t="s">
        <v>28</v>
      </c>
      <c r="D30" s="26"/>
      <c r="E30" s="32">
        <v>1039555.31</v>
      </c>
      <c r="F30" s="31">
        <f>F29+Tabla1[[#This Row],[Crédito]]-Tabla1[[#This Row],[Débito]]</f>
        <v>41197413.559999995</v>
      </c>
    </row>
    <row r="31" spans="1:6" s="1" customFormat="1" x14ac:dyDescent="0.25">
      <c r="A31" s="30">
        <v>45478</v>
      </c>
      <c r="B31" s="21">
        <v>1</v>
      </c>
      <c r="C31" s="24" t="s">
        <v>29</v>
      </c>
      <c r="D31" s="26"/>
      <c r="E31" s="32">
        <v>667915.75</v>
      </c>
      <c r="F31" s="31">
        <f>F30+Tabla1[[#This Row],[Crédito]]-Tabla1[[#This Row],[Débito]]</f>
        <v>40529497.809999995</v>
      </c>
    </row>
    <row r="32" spans="1:6" s="1" customFormat="1" x14ac:dyDescent="0.25">
      <c r="A32" s="30">
        <v>45478</v>
      </c>
      <c r="B32" s="21">
        <v>1</v>
      </c>
      <c r="C32" s="24" t="s">
        <v>30</v>
      </c>
      <c r="D32" s="26"/>
      <c r="E32" s="32">
        <v>164950</v>
      </c>
      <c r="F32" s="31">
        <f>F31+Tabla1[[#This Row],[Crédito]]-Tabla1[[#This Row],[Débito]]</f>
        <v>40364547.809999995</v>
      </c>
    </row>
    <row r="33" spans="1:6" s="1" customFormat="1" x14ac:dyDescent="0.25">
      <c r="A33" s="30">
        <v>45478</v>
      </c>
      <c r="B33" s="21">
        <v>1</v>
      </c>
      <c r="C33" s="22" t="s">
        <v>12</v>
      </c>
      <c r="D33" s="26"/>
      <c r="E33" s="32">
        <v>2548.66</v>
      </c>
      <c r="F33" s="31">
        <f>F32+Tabla1[[#This Row],[Crédito]]-Tabla1[[#This Row],[Débito]]</f>
        <v>40361999.149999999</v>
      </c>
    </row>
    <row r="34" spans="1:6" s="1" customFormat="1" x14ac:dyDescent="0.25">
      <c r="A34" s="30">
        <v>45478</v>
      </c>
      <c r="B34" s="27">
        <v>25425</v>
      </c>
      <c r="C34" s="22" t="s">
        <v>31</v>
      </c>
      <c r="D34" s="26"/>
      <c r="E34" s="34">
        <v>89105.93</v>
      </c>
      <c r="F34" s="31">
        <f>F33+Tabla1[[#This Row],[Crédito]]-Tabla1[[#This Row],[Débito]]</f>
        <v>40272893.219999999</v>
      </c>
    </row>
    <row r="35" spans="1:6" s="1" customFormat="1" x14ac:dyDescent="0.25">
      <c r="A35" s="30" t="s">
        <v>32</v>
      </c>
      <c r="B35" s="21">
        <v>1</v>
      </c>
      <c r="C35" s="22" t="s">
        <v>12</v>
      </c>
      <c r="D35" s="26"/>
      <c r="E35" s="34">
        <v>7025.04</v>
      </c>
      <c r="F35" s="31">
        <f>F34+Tabla1[[#This Row],[Crédito]]-Tabla1[[#This Row],[Débito]]</f>
        <v>40265868.18</v>
      </c>
    </row>
    <row r="36" spans="1:6" s="1" customFormat="1" x14ac:dyDescent="0.25">
      <c r="A36" s="30">
        <v>45482</v>
      </c>
      <c r="B36" s="27">
        <v>1</v>
      </c>
      <c r="C36" s="24" t="s">
        <v>33</v>
      </c>
      <c r="D36" s="26"/>
      <c r="E36" s="34">
        <v>11342763.92</v>
      </c>
      <c r="F36" s="31">
        <f>F35+Tabla1[[#This Row],[Crédito]]-Tabla1[[#This Row],[Débito]]</f>
        <v>28923104.259999998</v>
      </c>
    </row>
    <row r="37" spans="1:6" s="1" customFormat="1" x14ac:dyDescent="0.25">
      <c r="A37" s="30">
        <v>45482</v>
      </c>
      <c r="B37" s="21">
        <v>1</v>
      </c>
      <c r="C37" s="24" t="s">
        <v>34</v>
      </c>
      <c r="D37" s="26">
        <v>7800</v>
      </c>
      <c r="E37" s="34"/>
      <c r="F37" s="31">
        <f>F36+Tabla1[[#This Row],[Crédito]]-Tabla1[[#This Row],[Débito]]</f>
        <v>28930904.259999998</v>
      </c>
    </row>
    <row r="38" spans="1:6" s="1" customFormat="1" x14ac:dyDescent="0.25">
      <c r="A38" s="30">
        <v>45482</v>
      </c>
      <c r="B38" s="21">
        <v>1</v>
      </c>
      <c r="C38" s="22" t="s">
        <v>12</v>
      </c>
      <c r="D38" s="26"/>
      <c r="E38" s="34">
        <v>3090.73</v>
      </c>
      <c r="F38" s="31">
        <f>F37+Tabla1[[#This Row],[Crédito]]-Tabla1[[#This Row],[Débito]]</f>
        <v>28927813.529999997</v>
      </c>
    </row>
    <row r="39" spans="1:6" s="1" customFormat="1" x14ac:dyDescent="0.25">
      <c r="A39" s="30">
        <v>45483</v>
      </c>
      <c r="B39" s="27">
        <v>1</v>
      </c>
      <c r="C39" s="22" t="s">
        <v>35</v>
      </c>
      <c r="D39" s="26"/>
      <c r="E39" s="34">
        <v>55000</v>
      </c>
      <c r="F39" s="31">
        <f>F38+Tabla1[[#This Row],[Crédito]]-Tabla1[[#This Row],[Débito]]</f>
        <v>28872813.529999997</v>
      </c>
    </row>
    <row r="40" spans="1:6" s="1" customFormat="1" x14ac:dyDescent="0.25">
      <c r="A40" s="30">
        <v>45483</v>
      </c>
      <c r="B40" s="21">
        <v>25426</v>
      </c>
      <c r="C40" s="24" t="s">
        <v>36</v>
      </c>
      <c r="D40" s="26"/>
      <c r="E40" s="32">
        <v>125431.66</v>
      </c>
      <c r="F40" s="31">
        <f>F39+Tabla1[[#This Row],[Crédito]]-Tabla1[[#This Row],[Débito]]</f>
        <v>28747381.869999997</v>
      </c>
    </row>
    <row r="41" spans="1:6" s="1" customFormat="1" x14ac:dyDescent="0.25">
      <c r="A41" s="30">
        <v>45483</v>
      </c>
      <c r="B41" s="21">
        <v>25427</v>
      </c>
      <c r="C41" s="24" t="s">
        <v>37</v>
      </c>
      <c r="D41" s="26"/>
      <c r="E41" s="32">
        <v>80700</v>
      </c>
      <c r="F41" s="31">
        <f>F40+Tabla1[[#This Row],[Crédito]]-Tabla1[[#This Row],[Débito]]</f>
        <v>28666681.869999997</v>
      </c>
    </row>
    <row r="42" spans="1:6" s="1" customFormat="1" x14ac:dyDescent="0.25">
      <c r="A42" s="30">
        <v>45483</v>
      </c>
      <c r="B42" s="27">
        <v>25428</v>
      </c>
      <c r="C42" s="22" t="s">
        <v>38</v>
      </c>
      <c r="D42" s="23"/>
      <c r="E42" s="34">
        <v>474371.65</v>
      </c>
      <c r="F42" s="31">
        <f>F41+Tabla1[[#This Row],[Crédito]]-Tabla1[[#This Row],[Débito]]</f>
        <v>28192310.219999999</v>
      </c>
    </row>
    <row r="43" spans="1:6" s="1" customFormat="1" x14ac:dyDescent="0.25">
      <c r="A43" s="30">
        <v>45483</v>
      </c>
      <c r="B43" s="21">
        <v>25429</v>
      </c>
      <c r="C43" s="24" t="s">
        <v>39</v>
      </c>
      <c r="D43" s="26"/>
      <c r="E43" s="32">
        <v>1112951.6000000001</v>
      </c>
      <c r="F43" s="31">
        <f>F42+Tabla1[[#This Row],[Crédito]]-Tabla1[[#This Row],[Débito]]</f>
        <v>27079358.619999997</v>
      </c>
    </row>
    <row r="44" spans="1:6" s="1" customFormat="1" x14ac:dyDescent="0.25">
      <c r="A44" s="30">
        <v>45483</v>
      </c>
      <c r="B44" s="21">
        <v>25430</v>
      </c>
      <c r="C44" s="24" t="s">
        <v>40</v>
      </c>
      <c r="D44" s="26"/>
      <c r="E44" s="32">
        <v>215200</v>
      </c>
      <c r="F44" s="31">
        <f>F43+Tabla1[[#This Row],[Crédito]]-Tabla1[[#This Row],[Débito]]</f>
        <v>26864158.619999997</v>
      </c>
    </row>
    <row r="45" spans="1:6" s="1" customFormat="1" x14ac:dyDescent="0.25">
      <c r="A45" s="30">
        <v>45483</v>
      </c>
      <c r="B45" s="21">
        <v>25431</v>
      </c>
      <c r="C45" s="24" t="s">
        <v>41</v>
      </c>
      <c r="D45" s="26"/>
      <c r="E45" s="32">
        <v>226000</v>
      </c>
      <c r="F45" s="31">
        <f>F44+Tabla1[[#This Row],[Crédito]]-Tabla1[[#This Row],[Débito]]</f>
        <v>26638158.619999997</v>
      </c>
    </row>
    <row r="46" spans="1:6" s="1" customFormat="1" x14ac:dyDescent="0.25">
      <c r="A46" s="30">
        <v>45483</v>
      </c>
      <c r="B46" s="27">
        <v>25432</v>
      </c>
      <c r="C46" s="22" t="s">
        <v>42</v>
      </c>
      <c r="D46" s="23"/>
      <c r="E46" s="34">
        <v>28250</v>
      </c>
      <c r="F46" s="31">
        <f>F45+Tabla1[[#This Row],[Crédito]]-Tabla1[[#This Row],[Débito]]</f>
        <v>26609908.619999997</v>
      </c>
    </row>
    <row r="47" spans="1:6" s="1" customFormat="1" x14ac:dyDescent="0.25">
      <c r="A47" s="30">
        <v>45483</v>
      </c>
      <c r="B47" s="27">
        <v>25433</v>
      </c>
      <c r="C47" s="22" t="s">
        <v>43</v>
      </c>
      <c r="D47" s="23"/>
      <c r="E47" s="34">
        <v>382983.05</v>
      </c>
      <c r="F47" s="31">
        <f>F46+Tabla1[[#This Row],[Crédito]]-Tabla1[[#This Row],[Débito]]</f>
        <v>26226925.569999997</v>
      </c>
    </row>
    <row r="48" spans="1:6" s="1" customFormat="1" x14ac:dyDescent="0.25">
      <c r="A48" s="30">
        <v>45483</v>
      </c>
      <c r="B48" s="21">
        <v>25434</v>
      </c>
      <c r="C48" s="24" t="s">
        <v>44</v>
      </c>
      <c r="D48" s="26"/>
      <c r="E48" s="32">
        <v>49500</v>
      </c>
      <c r="F48" s="31">
        <f>F47+Tabla1[[#This Row],[Crédito]]-Tabla1[[#This Row],[Débito]]</f>
        <v>26177425.569999997</v>
      </c>
    </row>
    <row r="49" spans="1:6" s="1" customFormat="1" x14ac:dyDescent="0.25">
      <c r="A49" s="30">
        <v>45483</v>
      </c>
      <c r="B49" s="27">
        <v>25435</v>
      </c>
      <c r="C49" s="22" t="s">
        <v>45</v>
      </c>
      <c r="D49" s="23"/>
      <c r="E49" s="34">
        <v>72000</v>
      </c>
      <c r="F49" s="31">
        <f>F48+Tabla1[[#This Row],[Crédito]]-Tabla1[[#This Row],[Débito]]</f>
        <v>26105425.569999997</v>
      </c>
    </row>
    <row r="50" spans="1:6" s="1" customFormat="1" x14ac:dyDescent="0.25">
      <c r="A50" s="30">
        <v>45483</v>
      </c>
      <c r="B50" s="21">
        <v>1</v>
      </c>
      <c r="C50" s="22" t="s">
        <v>12</v>
      </c>
      <c r="D50" s="23"/>
      <c r="E50" s="34">
        <v>22588.71</v>
      </c>
      <c r="F50" s="31">
        <f>F49+Tabla1[[#This Row],[Crédito]]-Tabla1[[#This Row],[Débito]]</f>
        <v>26082836.859999996</v>
      </c>
    </row>
    <row r="51" spans="1:6" s="1" customFormat="1" x14ac:dyDescent="0.25">
      <c r="A51" s="30">
        <v>45484</v>
      </c>
      <c r="B51" s="21">
        <v>25436</v>
      </c>
      <c r="C51" s="24" t="s">
        <v>46</v>
      </c>
      <c r="D51" s="26"/>
      <c r="E51" s="32">
        <v>54000</v>
      </c>
      <c r="F51" s="31">
        <f>F50+Tabla1[[#This Row],[Crédito]]-Tabla1[[#This Row],[Débito]]</f>
        <v>26028836.859999996</v>
      </c>
    </row>
    <row r="52" spans="1:6" s="1" customFormat="1" x14ac:dyDescent="0.25">
      <c r="A52" s="30">
        <v>45484</v>
      </c>
      <c r="B52" s="27">
        <v>25437</v>
      </c>
      <c r="C52" s="22" t="s">
        <v>47</v>
      </c>
      <c r="D52" s="23"/>
      <c r="E52" s="34">
        <v>58500</v>
      </c>
      <c r="F52" s="31">
        <f>F51+Tabla1[[#This Row],[Crédito]]-Tabla1[[#This Row],[Débito]]</f>
        <v>25970336.859999996</v>
      </c>
    </row>
    <row r="53" spans="1:6" s="1" customFormat="1" x14ac:dyDescent="0.25">
      <c r="A53" s="30">
        <v>45484</v>
      </c>
      <c r="B53" s="27">
        <v>25438</v>
      </c>
      <c r="C53" s="22" t="s">
        <v>48</v>
      </c>
      <c r="D53" s="23"/>
      <c r="E53" s="34">
        <v>5811</v>
      </c>
      <c r="F53" s="31">
        <f>F52+Tabla1[[#This Row],[Crédito]]-Tabla1[[#This Row],[Débito]]</f>
        <v>25964525.859999996</v>
      </c>
    </row>
    <row r="54" spans="1:6" s="1" customFormat="1" x14ac:dyDescent="0.25">
      <c r="A54" s="30">
        <v>45484</v>
      </c>
      <c r="B54" s="27">
        <v>25439</v>
      </c>
      <c r="C54" s="22" t="s">
        <v>48</v>
      </c>
      <c r="D54" s="23"/>
      <c r="E54" s="34">
        <v>191109.99</v>
      </c>
      <c r="F54" s="31">
        <f>F53+Tabla1[[#This Row],[Crédito]]-Tabla1[[#This Row],[Débito]]</f>
        <v>25773415.869999997</v>
      </c>
    </row>
    <row r="55" spans="1:6" s="1" customFormat="1" x14ac:dyDescent="0.25">
      <c r="A55" s="30">
        <v>45484</v>
      </c>
      <c r="B55" s="27">
        <v>25440</v>
      </c>
      <c r="C55" s="24" t="s">
        <v>49</v>
      </c>
      <c r="D55" s="26"/>
      <c r="E55" s="32">
        <v>2160</v>
      </c>
      <c r="F55" s="31">
        <f>F54+Tabla1[[#This Row],[Crédito]]-Tabla1[[#This Row],[Débito]]</f>
        <v>25771255.869999997</v>
      </c>
    </row>
    <row r="56" spans="1:6" s="1" customFormat="1" x14ac:dyDescent="0.25">
      <c r="A56" s="30">
        <v>45484</v>
      </c>
      <c r="B56" s="27">
        <v>25441</v>
      </c>
      <c r="C56" s="24" t="s">
        <v>50</v>
      </c>
      <c r="D56" s="26"/>
      <c r="E56" s="32">
        <v>2200</v>
      </c>
      <c r="F56" s="31">
        <f>F55+Tabla1[[#This Row],[Crédito]]-Tabla1[[#This Row],[Débito]]</f>
        <v>25769055.869999997</v>
      </c>
    </row>
    <row r="57" spans="1:6" s="1" customFormat="1" x14ac:dyDescent="0.25">
      <c r="A57" s="30">
        <v>45484</v>
      </c>
      <c r="B57" s="27">
        <v>25442</v>
      </c>
      <c r="C57" s="24" t="s">
        <v>51</v>
      </c>
      <c r="D57" s="26"/>
      <c r="E57" s="32">
        <v>37730.699999999997</v>
      </c>
      <c r="F57" s="31">
        <f>F56+Tabla1[[#This Row],[Crédito]]-Tabla1[[#This Row],[Débito]]</f>
        <v>25731325.169999998</v>
      </c>
    </row>
    <row r="58" spans="1:6" s="1" customFormat="1" x14ac:dyDescent="0.25">
      <c r="A58" s="30">
        <v>45484</v>
      </c>
      <c r="B58" s="27">
        <v>1</v>
      </c>
      <c r="C58" s="22" t="s">
        <v>12</v>
      </c>
      <c r="D58" s="26"/>
      <c r="E58" s="32">
        <v>582.5</v>
      </c>
      <c r="F58" s="31">
        <f>F57+Tabla1[[#This Row],[Crédito]]-Tabla1[[#This Row],[Débito]]</f>
        <v>25730742.669999998</v>
      </c>
    </row>
    <row r="59" spans="1:6" s="1" customFormat="1" x14ac:dyDescent="0.25">
      <c r="A59" s="30">
        <v>45485</v>
      </c>
      <c r="B59" s="27">
        <v>1</v>
      </c>
      <c r="C59" s="22" t="s">
        <v>12</v>
      </c>
      <c r="D59" s="26"/>
      <c r="E59" s="32">
        <v>2773.58</v>
      </c>
      <c r="F59" s="31">
        <f>F58+Tabla1[[#This Row],[Crédito]]-Tabla1[[#This Row],[Débito]]</f>
        <v>25727969.09</v>
      </c>
    </row>
    <row r="60" spans="1:6" s="1" customFormat="1" x14ac:dyDescent="0.25">
      <c r="A60" s="30">
        <v>45488</v>
      </c>
      <c r="B60" s="27">
        <v>25443</v>
      </c>
      <c r="C60" s="22" t="s">
        <v>48</v>
      </c>
      <c r="D60" s="23"/>
      <c r="E60" s="34">
        <v>1865.4</v>
      </c>
      <c r="F60" s="31">
        <f>F59+Tabla1[[#This Row],[Crédito]]-Tabla1[[#This Row],[Débito]]</f>
        <v>25726103.690000001</v>
      </c>
    </row>
    <row r="61" spans="1:6" s="1" customFormat="1" x14ac:dyDescent="0.25">
      <c r="A61" s="30">
        <v>45488</v>
      </c>
      <c r="B61" s="27">
        <v>25444</v>
      </c>
      <c r="C61" s="22" t="s">
        <v>48</v>
      </c>
      <c r="D61" s="23"/>
      <c r="E61" s="34">
        <v>22603.43</v>
      </c>
      <c r="F61" s="31">
        <f>F60+Tabla1[[#This Row],[Crédito]]-Tabla1[[#This Row],[Débito]]</f>
        <v>25703500.260000002</v>
      </c>
    </row>
    <row r="62" spans="1:6" s="1" customFormat="1" x14ac:dyDescent="0.25">
      <c r="A62" s="30">
        <v>45488</v>
      </c>
      <c r="B62" s="27">
        <v>1</v>
      </c>
      <c r="C62" s="22" t="s">
        <v>12</v>
      </c>
      <c r="D62" s="23"/>
      <c r="E62" s="34">
        <v>7851.77</v>
      </c>
      <c r="F62" s="31">
        <f>F61+Tabla1[[#This Row],[Crédito]]-Tabla1[[#This Row],[Débito]]</f>
        <v>25695648.490000002</v>
      </c>
    </row>
    <row r="63" spans="1:6" s="1" customFormat="1" x14ac:dyDescent="0.25">
      <c r="A63" s="30">
        <v>45489</v>
      </c>
      <c r="B63" s="21">
        <v>25445</v>
      </c>
      <c r="C63" s="24" t="s">
        <v>52</v>
      </c>
      <c r="D63" s="26"/>
      <c r="E63" s="32">
        <v>284524.33</v>
      </c>
      <c r="F63" s="31">
        <f>F62+Tabla1[[#This Row],[Crédito]]-Tabla1[[#This Row],[Débito]]</f>
        <v>25411124.160000004</v>
      </c>
    </row>
    <row r="64" spans="1:6" s="1" customFormat="1" x14ac:dyDescent="0.25">
      <c r="A64" s="30">
        <v>45489</v>
      </c>
      <c r="B64" s="21">
        <v>1</v>
      </c>
      <c r="C64" s="24" t="s">
        <v>53</v>
      </c>
      <c r="D64" s="26"/>
      <c r="E64" s="32">
        <v>111000</v>
      </c>
      <c r="F64" s="31">
        <f>F63+Tabla1[[#This Row],[Crédito]]-Tabla1[[#This Row],[Débito]]</f>
        <v>25300124.160000004</v>
      </c>
    </row>
    <row r="65" spans="1:6" s="1" customFormat="1" x14ac:dyDescent="0.25">
      <c r="A65" s="30">
        <v>45489</v>
      </c>
      <c r="B65" s="21">
        <v>1</v>
      </c>
      <c r="C65" s="24" t="s">
        <v>21</v>
      </c>
      <c r="D65" s="26">
        <v>5000000</v>
      </c>
      <c r="E65" s="32"/>
      <c r="F65" s="31">
        <f>F64+Tabla1[[#This Row],[Crédito]]-Tabla1[[#This Row],[Débito]]</f>
        <v>30300124.160000004</v>
      </c>
    </row>
    <row r="66" spans="1:6" s="1" customFormat="1" x14ac:dyDescent="0.25">
      <c r="A66" s="30">
        <v>45489</v>
      </c>
      <c r="B66" s="27">
        <v>1</v>
      </c>
      <c r="C66" s="22" t="s">
        <v>12</v>
      </c>
      <c r="D66" s="26"/>
      <c r="E66" s="32">
        <v>1832.89</v>
      </c>
      <c r="F66" s="31">
        <f>F65+Tabla1[[#This Row],[Crédito]]-Tabla1[[#This Row],[Débito]]</f>
        <v>30298291.270000003</v>
      </c>
    </row>
    <row r="67" spans="1:6" s="1" customFormat="1" x14ac:dyDescent="0.25">
      <c r="A67" s="30">
        <v>45490</v>
      </c>
      <c r="B67" s="21">
        <v>25446</v>
      </c>
      <c r="C67" s="24" t="s">
        <v>54</v>
      </c>
      <c r="D67" s="26"/>
      <c r="E67" s="32">
        <v>297748.05</v>
      </c>
      <c r="F67" s="31">
        <f>F66+Tabla1[[#This Row],[Crédito]]-Tabla1[[#This Row],[Débito]]</f>
        <v>30000543.220000003</v>
      </c>
    </row>
    <row r="68" spans="1:6" s="1" customFormat="1" x14ac:dyDescent="0.25">
      <c r="A68" s="30">
        <v>45490</v>
      </c>
      <c r="B68" s="27">
        <v>1</v>
      </c>
      <c r="C68" s="22" t="s">
        <v>12</v>
      </c>
      <c r="D68" s="26"/>
      <c r="E68" s="32">
        <v>311.14</v>
      </c>
      <c r="F68" s="31">
        <f>F67+Tabla1[[#This Row],[Crédito]]-Tabla1[[#This Row],[Débito]]</f>
        <v>30000232.080000002</v>
      </c>
    </row>
    <row r="69" spans="1:6" s="1" customFormat="1" x14ac:dyDescent="0.25">
      <c r="A69" s="30">
        <v>45491</v>
      </c>
      <c r="B69" s="27">
        <v>25447</v>
      </c>
      <c r="C69" s="22" t="s">
        <v>55</v>
      </c>
      <c r="D69" s="23"/>
      <c r="E69" s="34">
        <v>113000</v>
      </c>
      <c r="F69" s="31">
        <f>F68+Tabla1[[#This Row],[Crédito]]-Tabla1[[#This Row],[Débito]]</f>
        <v>29887232.080000002</v>
      </c>
    </row>
    <row r="70" spans="1:6" s="1" customFormat="1" x14ac:dyDescent="0.25">
      <c r="A70" s="30">
        <v>45491</v>
      </c>
      <c r="B70" s="21">
        <v>25448</v>
      </c>
      <c r="C70" s="22" t="s">
        <v>56</v>
      </c>
      <c r="D70" s="23"/>
      <c r="E70" s="34">
        <v>84750</v>
      </c>
      <c r="F70" s="31">
        <f>F69+Tabla1[[#This Row],[Crédito]]-Tabla1[[#This Row],[Débito]]</f>
        <v>29802482.080000002</v>
      </c>
    </row>
    <row r="71" spans="1:6" s="1" customFormat="1" x14ac:dyDescent="0.25">
      <c r="A71" s="30">
        <v>45491</v>
      </c>
      <c r="B71" s="27">
        <v>25449</v>
      </c>
      <c r="C71" s="24" t="s">
        <v>57</v>
      </c>
      <c r="D71" s="26"/>
      <c r="E71" s="32">
        <v>11300</v>
      </c>
      <c r="F71" s="31">
        <f>F70+Tabla1[[#This Row],[Crédito]]-Tabla1[[#This Row],[Débito]]</f>
        <v>29791182.080000002</v>
      </c>
    </row>
    <row r="72" spans="1:6" s="1" customFormat="1" x14ac:dyDescent="0.25">
      <c r="A72" s="30">
        <v>45491</v>
      </c>
      <c r="B72" s="21">
        <v>25450</v>
      </c>
      <c r="C72" s="24" t="s">
        <v>58</v>
      </c>
      <c r="D72" s="26"/>
      <c r="E72" s="32">
        <v>33250</v>
      </c>
      <c r="F72" s="31">
        <f>F71+Tabla1[[#This Row],[Crédito]]-Tabla1[[#This Row],[Débito]]</f>
        <v>29757932.080000002</v>
      </c>
    </row>
    <row r="73" spans="1:6" s="1" customFormat="1" x14ac:dyDescent="0.25">
      <c r="A73" s="30">
        <v>45491</v>
      </c>
      <c r="B73" s="27">
        <v>25451</v>
      </c>
      <c r="C73" s="24" t="s">
        <v>59</v>
      </c>
      <c r="D73" s="26"/>
      <c r="E73" s="32">
        <v>180798.87</v>
      </c>
      <c r="F73" s="31">
        <f>F72+Tabla1[[#This Row],[Crédito]]-Tabla1[[#This Row],[Débito]]</f>
        <v>29577133.210000001</v>
      </c>
    </row>
    <row r="74" spans="1:6" s="1" customFormat="1" x14ac:dyDescent="0.25">
      <c r="A74" s="30">
        <v>45491</v>
      </c>
      <c r="B74" s="21">
        <v>25452</v>
      </c>
      <c r="C74" s="24" t="s">
        <v>60</v>
      </c>
      <c r="D74" s="26"/>
      <c r="E74" s="32">
        <v>209820</v>
      </c>
      <c r="F74" s="31">
        <f>F73+Tabla1[[#This Row],[Crédito]]-Tabla1[[#This Row],[Débito]]</f>
        <v>29367313.210000001</v>
      </c>
    </row>
    <row r="75" spans="1:6" s="1" customFormat="1" x14ac:dyDescent="0.25">
      <c r="A75" s="30">
        <v>45491</v>
      </c>
      <c r="B75" s="27">
        <v>25453</v>
      </c>
      <c r="C75" s="24" t="s">
        <v>61</v>
      </c>
      <c r="D75" s="26"/>
      <c r="E75" s="32">
        <v>122402.97</v>
      </c>
      <c r="F75" s="31">
        <f>F74+Tabla1[[#This Row],[Crédito]]-Tabla1[[#This Row],[Débito]]</f>
        <v>29244910.240000002</v>
      </c>
    </row>
    <row r="76" spans="1:6" s="1" customFormat="1" x14ac:dyDescent="0.25">
      <c r="A76" s="38">
        <v>45491</v>
      </c>
      <c r="B76" s="39">
        <v>25454</v>
      </c>
      <c r="C76" s="40" t="s">
        <v>62</v>
      </c>
      <c r="D76" s="41"/>
      <c r="E76" s="42">
        <v>198903.41</v>
      </c>
      <c r="F76" s="43">
        <f>F75+Tabla1[[#This Row],[Crédito]]-Tabla1[[#This Row],[Débito]]</f>
        <v>29046006.830000002</v>
      </c>
    </row>
    <row r="77" spans="1:6" s="1" customFormat="1" x14ac:dyDescent="0.25">
      <c r="A77" s="30">
        <v>45491</v>
      </c>
      <c r="B77" s="27">
        <v>25455</v>
      </c>
      <c r="C77" s="24" t="s">
        <v>63</v>
      </c>
      <c r="D77" s="26"/>
      <c r="E77" s="32">
        <v>187176.23</v>
      </c>
      <c r="F77" s="31">
        <f>F76+Tabla1[[#This Row],[Crédito]]-Tabla1[[#This Row],[Débito]]</f>
        <v>28858830.600000001</v>
      </c>
    </row>
    <row r="78" spans="1:6" s="1" customFormat="1" x14ac:dyDescent="0.25">
      <c r="A78" s="30">
        <v>45491</v>
      </c>
      <c r="B78" s="21">
        <v>25456</v>
      </c>
      <c r="C78" s="24" t="s">
        <v>64</v>
      </c>
      <c r="D78" s="26"/>
      <c r="E78" s="32">
        <v>166981.5</v>
      </c>
      <c r="F78" s="31">
        <f>F77+Tabla1[[#This Row],[Crédito]]-Tabla1[[#This Row],[Débito]]</f>
        <v>28691849.100000001</v>
      </c>
    </row>
    <row r="79" spans="1:6" s="1" customFormat="1" x14ac:dyDescent="0.25">
      <c r="A79" s="30">
        <v>45491</v>
      </c>
      <c r="B79" s="27">
        <v>25457</v>
      </c>
      <c r="C79" s="22" t="s">
        <v>65</v>
      </c>
      <c r="D79" s="26"/>
      <c r="E79" s="34">
        <v>66995.62</v>
      </c>
      <c r="F79" s="31">
        <f>F78+Tabla1[[#This Row],[Crédito]]-Tabla1[[#This Row],[Débito]]</f>
        <v>28624853.48</v>
      </c>
    </row>
    <row r="80" spans="1:6" s="1" customFormat="1" x14ac:dyDescent="0.25">
      <c r="A80" s="30">
        <v>45491</v>
      </c>
      <c r="B80" s="27">
        <v>1</v>
      </c>
      <c r="C80" s="22" t="s">
        <v>12</v>
      </c>
      <c r="D80" s="26"/>
      <c r="E80" s="32">
        <v>483.83</v>
      </c>
      <c r="F80" s="31">
        <f>F79+Tabla1[[#This Row],[Crédito]]-Tabla1[[#This Row],[Débito]]</f>
        <v>28624369.650000002</v>
      </c>
    </row>
    <row r="81" spans="1:6" s="1" customFormat="1" x14ac:dyDescent="0.25">
      <c r="A81" s="30">
        <v>45491</v>
      </c>
      <c r="B81" s="21">
        <v>1</v>
      </c>
      <c r="C81" s="24" t="s">
        <v>66</v>
      </c>
      <c r="D81" s="26"/>
      <c r="E81" s="32">
        <v>7548343.79</v>
      </c>
      <c r="F81" s="31">
        <f>F80+Tabla1[[#This Row],[Crédito]]-Tabla1[[#This Row],[Débito]]</f>
        <v>21076025.860000003</v>
      </c>
    </row>
    <row r="82" spans="1:6" s="1" customFormat="1" x14ac:dyDescent="0.25">
      <c r="A82" s="30">
        <v>45492</v>
      </c>
      <c r="B82" s="21">
        <v>1</v>
      </c>
      <c r="C82" s="22" t="s">
        <v>12</v>
      </c>
      <c r="D82" s="26"/>
      <c r="E82" s="32">
        <v>194.69</v>
      </c>
      <c r="F82" s="31">
        <f>F81+Tabla1[[#This Row],[Crédito]]-Tabla1[[#This Row],[Débito]]</f>
        <v>21075831.170000002</v>
      </c>
    </row>
    <row r="83" spans="1:6" s="1" customFormat="1" x14ac:dyDescent="0.25">
      <c r="A83" s="30">
        <v>45492</v>
      </c>
      <c r="B83" s="21">
        <v>1</v>
      </c>
      <c r="C83" s="24" t="s">
        <v>67</v>
      </c>
      <c r="D83" s="26"/>
      <c r="E83" s="32">
        <v>11761.25</v>
      </c>
      <c r="F83" s="31">
        <f>F82+Tabla1[[#This Row],[Crédito]]-Tabla1[[#This Row],[Débito]]</f>
        <v>21064069.920000002</v>
      </c>
    </row>
    <row r="84" spans="1:6" s="1" customFormat="1" x14ac:dyDescent="0.25">
      <c r="A84" s="30">
        <v>45492</v>
      </c>
      <c r="B84" s="21">
        <v>1</v>
      </c>
      <c r="C84" s="24" t="s">
        <v>35</v>
      </c>
      <c r="D84" s="26"/>
      <c r="E84" s="32">
        <v>55000</v>
      </c>
      <c r="F84" s="31">
        <f>F83+Tabla1[[#This Row],[Crédito]]-Tabla1[[#This Row],[Débito]]</f>
        <v>21009069.920000002</v>
      </c>
    </row>
    <row r="85" spans="1:6" s="1" customFormat="1" x14ac:dyDescent="0.25">
      <c r="A85" s="30">
        <v>45492</v>
      </c>
      <c r="B85" s="21">
        <v>1</v>
      </c>
      <c r="C85" s="24" t="s">
        <v>68</v>
      </c>
      <c r="D85" s="23"/>
      <c r="E85" s="32">
        <v>738741.6</v>
      </c>
      <c r="F85" s="31">
        <f>F84+Tabla1[[#This Row],[Crédito]]-Tabla1[[#This Row],[Débito]]</f>
        <v>20270328.32</v>
      </c>
    </row>
    <row r="86" spans="1:6" s="1" customFormat="1" x14ac:dyDescent="0.25">
      <c r="A86" s="30">
        <v>45492</v>
      </c>
      <c r="B86" s="21">
        <v>1</v>
      </c>
      <c r="C86" s="22" t="s">
        <v>69</v>
      </c>
      <c r="D86" s="26"/>
      <c r="E86" s="32">
        <v>3450</v>
      </c>
      <c r="F86" s="31">
        <f>F85+Tabla1[[#This Row],[Crédito]]-Tabla1[[#This Row],[Débito]]</f>
        <v>20266878.32</v>
      </c>
    </row>
    <row r="87" spans="1:6" s="1" customFormat="1" x14ac:dyDescent="0.25">
      <c r="A87" s="30">
        <v>45492</v>
      </c>
      <c r="B87" s="21">
        <v>1</v>
      </c>
      <c r="C87" s="22" t="s">
        <v>69</v>
      </c>
      <c r="D87" s="26"/>
      <c r="E87" s="32">
        <v>79850</v>
      </c>
      <c r="F87" s="31">
        <f>F86+Tabla1[[#This Row],[Crédito]]-Tabla1[[#This Row],[Débito]]</f>
        <v>20187028.32</v>
      </c>
    </row>
    <row r="88" spans="1:6" s="1" customFormat="1" x14ac:dyDescent="0.25">
      <c r="A88" s="30">
        <v>45492</v>
      </c>
      <c r="B88" s="21">
        <v>1</v>
      </c>
      <c r="C88" s="22" t="s">
        <v>69</v>
      </c>
      <c r="D88" s="26"/>
      <c r="E88" s="34">
        <v>37550</v>
      </c>
      <c r="F88" s="31">
        <f>F87+Tabla1[[#This Row],[Crédito]]-Tabla1[[#This Row],[Débito]]</f>
        <v>20149478.32</v>
      </c>
    </row>
    <row r="89" spans="1:6" s="1" customFormat="1" x14ac:dyDescent="0.25">
      <c r="A89" s="30">
        <v>45495</v>
      </c>
      <c r="B89" s="21">
        <v>25458</v>
      </c>
      <c r="C89" s="24" t="s">
        <v>70</v>
      </c>
      <c r="D89" s="26"/>
      <c r="E89" s="32">
        <v>45000</v>
      </c>
      <c r="F89" s="31">
        <f>F88+Tabla1[[#This Row],[Crédito]]-Tabla1[[#This Row],[Débito]]</f>
        <v>20104478.32</v>
      </c>
    </row>
    <row r="90" spans="1:6" s="1" customFormat="1" x14ac:dyDescent="0.25">
      <c r="A90" s="30">
        <v>45495</v>
      </c>
      <c r="B90" s="27">
        <v>25459</v>
      </c>
      <c r="C90" s="22" t="s">
        <v>71</v>
      </c>
      <c r="D90" s="26"/>
      <c r="E90" s="34">
        <v>49500</v>
      </c>
      <c r="F90" s="31">
        <f>F89+Tabla1[[#This Row],[Crédito]]-Tabla1[[#This Row],[Débito]]</f>
        <v>20054978.32</v>
      </c>
    </row>
    <row r="91" spans="1:6" s="1" customFormat="1" x14ac:dyDescent="0.25">
      <c r="A91" s="30">
        <v>45495</v>
      </c>
      <c r="B91" s="21">
        <v>25460</v>
      </c>
      <c r="C91" s="24" t="s">
        <v>72</v>
      </c>
      <c r="D91" s="26"/>
      <c r="E91" s="32">
        <v>12000</v>
      </c>
      <c r="F91" s="31">
        <f>F90+Tabla1[[#This Row],[Crédito]]-Tabla1[[#This Row],[Débito]]</f>
        <v>20042978.32</v>
      </c>
    </row>
    <row r="92" spans="1:6" s="1" customFormat="1" x14ac:dyDescent="0.25">
      <c r="A92" s="30">
        <v>45495</v>
      </c>
      <c r="B92" s="27">
        <v>25461</v>
      </c>
      <c r="C92" s="24" t="s">
        <v>73</v>
      </c>
      <c r="D92" s="26"/>
      <c r="E92" s="32">
        <v>638305.07999999996</v>
      </c>
      <c r="F92" s="31">
        <f>F91+Tabla1[[#This Row],[Crédito]]-Tabla1[[#This Row],[Débito]]</f>
        <v>19404673.240000002</v>
      </c>
    </row>
    <row r="93" spans="1:6" s="1" customFormat="1" x14ac:dyDescent="0.25">
      <c r="A93" s="30">
        <v>45495</v>
      </c>
      <c r="B93" s="21">
        <v>25462</v>
      </c>
      <c r="C93" s="24" t="s">
        <v>74</v>
      </c>
      <c r="D93" s="26"/>
      <c r="E93" s="32">
        <v>61840</v>
      </c>
      <c r="F93" s="31">
        <f>F92+Tabla1[[#This Row],[Crédito]]-Tabla1[[#This Row],[Débito]]</f>
        <v>19342833.240000002</v>
      </c>
    </row>
    <row r="94" spans="1:6" s="1" customFormat="1" x14ac:dyDescent="0.25">
      <c r="A94" s="30">
        <v>45495</v>
      </c>
      <c r="B94" s="27">
        <v>25463</v>
      </c>
      <c r="C94" s="24" t="s">
        <v>75</v>
      </c>
      <c r="D94" s="26"/>
      <c r="E94" s="32">
        <v>23628.959999999999</v>
      </c>
      <c r="F94" s="31">
        <f>F93+Tabla1[[#This Row],[Crédito]]-Tabla1[[#This Row],[Débito]]</f>
        <v>19319204.280000001</v>
      </c>
    </row>
    <row r="95" spans="1:6" s="1" customFormat="1" x14ac:dyDescent="0.25">
      <c r="A95" s="30">
        <v>45495</v>
      </c>
      <c r="B95" s="21">
        <v>25464</v>
      </c>
      <c r="C95" s="24" t="s">
        <v>76</v>
      </c>
      <c r="D95" s="26"/>
      <c r="E95" s="32">
        <v>3000</v>
      </c>
      <c r="F95" s="31">
        <f>F94+Tabla1[[#This Row],[Crédito]]-Tabla1[[#This Row],[Débito]]</f>
        <v>19316204.280000001</v>
      </c>
    </row>
    <row r="96" spans="1:6" s="1" customFormat="1" x14ac:dyDescent="0.25">
      <c r="A96" s="30">
        <v>45495</v>
      </c>
      <c r="B96" s="21">
        <v>1</v>
      </c>
      <c r="C96" s="22" t="s">
        <v>12</v>
      </c>
      <c r="D96" s="26"/>
      <c r="E96" s="32">
        <v>2077.52</v>
      </c>
      <c r="F96" s="31">
        <f>F95+Tabla1[[#This Row],[Crédito]]-Tabla1[[#This Row],[Débito]]</f>
        <v>19314126.760000002</v>
      </c>
    </row>
    <row r="97" spans="1:6" s="1" customFormat="1" x14ac:dyDescent="0.25">
      <c r="A97" s="30">
        <v>45496</v>
      </c>
      <c r="B97" s="21">
        <v>25465</v>
      </c>
      <c r="C97" s="24" t="s">
        <v>77</v>
      </c>
      <c r="D97" s="26"/>
      <c r="E97" s="32">
        <v>702258.69</v>
      </c>
      <c r="F97" s="31">
        <f>F96+Tabla1[[#This Row],[Crédito]]-Tabla1[[#This Row],[Débito]]</f>
        <v>18611868.07</v>
      </c>
    </row>
    <row r="98" spans="1:6" s="1" customFormat="1" x14ac:dyDescent="0.25">
      <c r="A98" s="30">
        <v>45496</v>
      </c>
      <c r="B98" s="27">
        <v>25466</v>
      </c>
      <c r="C98" s="22" t="s">
        <v>78</v>
      </c>
      <c r="D98" s="23"/>
      <c r="E98" s="34">
        <v>122444.63</v>
      </c>
      <c r="F98" s="31">
        <f>F97+Tabla1[[#This Row],[Crédito]]-Tabla1[[#This Row],[Débito]]</f>
        <v>18489423.440000001</v>
      </c>
    </row>
    <row r="99" spans="1:6" s="1" customFormat="1" x14ac:dyDescent="0.25">
      <c r="A99" s="30">
        <v>45496</v>
      </c>
      <c r="B99" s="21">
        <v>25467</v>
      </c>
      <c r="C99" s="24" t="s">
        <v>79</v>
      </c>
      <c r="D99" s="26"/>
      <c r="E99" s="32">
        <v>96429.4</v>
      </c>
      <c r="F99" s="31">
        <f>F98+Tabla1[[#This Row],[Crédito]]-Tabla1[[#This Row],[Débito]]</f>
        <v>18392994.040000003</v>
      </c>
    </row>
    <row r="100" spans="1:6" s="1" customFormat="1" x14ac:dyDescent="0.25">
      <c r="A100" s="30">
        <v>45496</v>
      </c>
      <c r="B100" s="21">
        <v>1</v>
      </c>
      <c r="C100" s="22" t="s">
        <v>12</v>
      </c>
      <c r="D100" s="26"/>
      <c r="E100" s="32">
        <v>633.69000000000005</v>
      </c>
      <c r="F100" s="31">
        <f>F99+Tabla1[[#This Row],[Crédito]]-Tabla1[[#This Row],[Débito]]</f>
        <v>18392360.350000001</v>
      </c>
    </row>
    <row r="101" spans="1:6" s="1" customFormat="1" x14ac:dyDescent="0.25">
      <c r="A101" s="30">
        <v>45497</v>
      </c>
      <c r="B101" s="21">
        <v>25468</v>
      </c>
      <c r="C101" s="24" t="s">
        <v>80</v>
      </c>
      <c r="D101" s="26"/>
      <c r="E101" s="32">
        <v>1211544.95</v>
      </c>
      <c r="F101" s="31">
        <f>F100+Tabla1[[#This Row],[Crédito]]-Tabla1[[#This Row],[Débito]]</f>
        <v>17180815.400000002</v>
      </c>
    </row>
    <row r="102" spans="1:6" s="1" customFormat="1" x14ac:dyDescent="0.25">
      <c r="A102" s="30">
        <v>45497</v>
      </c>
      <c r="B102" s="21">
        <v>1</v>
      </c>
      <c r="C102" s="22" t="s">
        <v>12</v>
      </c>
      <c r="D102" s="26"/>
      <c r="E102" s="32">
        <v>426.79</v>
      </c>
      <c r="F102" s="31">
        <f>F101+Tabla1[[#This Row],[Crédito]]-Tabla1[[#This Row],[Débito]]</f>
        <v>17180388.610000003</v>
      </c>
    </row>
    <row r="103" spans="1:6" s="1" customFormat="1" x14ac:dyDescent="0.25">
      <c r="A103" s="30">
        <v>45498</v>
      </c>
      <c r="B103" s="21">
        <v>25469</v>
      </c>
      <c r="C103" s="24" t="s">
        <v>81</v>
      </c>
      <c r="D103" s="26"/>
      <c r="E103" s="32">
        <v>452000</v>
      </c>
      <c r="F103" s="31">
        <f>F102+Tabla1[[#This Row],[Crédito]]-Tabla1[[#This Row],[Débito]]</f>
        <v>16728388.610000003</v>
      </c>
    </row>
    <row r="104" spans="1:6" s="1" customFormat="1" x14ac:dyDescent="0.25">
      <c r="A104" s="30">
        <v>45498</v>
      </c>
      <c r="B104" s="21">
        <v>1</v>
      </c>
      <c r="C104" s="24" t="s">
        <v>82</v>
      </c>
      <c r="D104" s="26">
        <v>27750000</v>
      </c>
      <c r="E104" s="32"/>
      <c r="F104" s="31">
        <f>F103+Tabla1[[#This Row],[Crédito]]-Tabla1[[#This Row],[Débito]]</f>
        <v>44478388.609999999</v>
      </c>
    </row>
    <row r="105" spans="1:6" s="1" customFormat="1" x14ac:dyDescent="0.25">
      <c r="A105" s="30">
        <v>45499</v>
      </c>
      <c r="B105" s="21">
        <v>25470</v>
      </c>
      <c r="C105" s="24" t="s">
        <v>83</v>
      </c>
      <c r="D105" s="26"/>
      <c r="E105" s="32">
        <v>416901.84</v>
      </c>
      <c r="F105" s="31">
        <f>F104+Tabla1[[#This Row],[Crédito]]-Tabla1[[#This Row],[Débito]]</f>
        <v>44061486.769999996</v>
      </c>
    </row>
    <row r="106" spans="1:6" s="1" customFormat="1" x14ac:dyDescent="0.25">
      <c r="A106" s="30">
        <v>45499</v>
      </c>
      <c r="B106" s="21">
        <v>25471</v>
      </c>
      <c r="C106" s="24" t="s">
        <v>40</v>
      </c>
      <c r="D106" s="26"/>
      <c r="E106" s="32">
        <v>215200</v>
      </c>
      <c r="F106" s="31">
        <f>F105+Tabla1[[#This Row],[Crédito]]-Tabla1[[#This Row],[Débito]]</f>
        <v>43846286.769999996</v>
      </c>
    </row>
    <row r="107" spans="1:6" s="1" customFormat="1" x14ac:dyDescent="0.25">
      <c r="A107" s="30">
        <v>45499</v>
      </c>
      <c r="B107" s="21">
        <v>25472</v>
      </c>
      <c r="C107" s="24" t="s">
        <v>84</v>
      </c>
      <c r="D107" s="26"/>
      <c r="E107" s="32">
        <v>31866</v>
      </c>
      <c r="F107" s="31">
        <f>F106+Tabla1[[#This Row],[Crédito]]-Tabla1[[#This Row],[Débito]]</f>
        <v>43814420.769999996</v>
      </c>
    </row>
    <row r="108" spans="1:6" s="1" customFormat="1" x14ac:dyDescent="0.25">
      <c r="A108" s="30">
        <v>45499</v>
      </c>
      <c r="B108" s="21">
        <v>1</v>
      </c>
      <c r="C108" s="22" t="s">
        <v>12</v>
      </c>
      <c r="D108" s="26"/>
      <c r="E108" s="32">
        <v>446.62</v>
      </c>
      <c r="F108" s="31">
        <f>F107+Tabla1[[#This Row],[Crédito]]-Tabla1[[#This Row],[Débito]]</f>
        <v>43813974.149999999</v>
      </c>
    </row>
    <row r="109" spans="1:6" s="1" customFormat="1" x14ac:dyDescent="0.25">
      <c r="A109" s="30">
        <v>45502</v>
      </c>
      <c r="B109" s="21">
        <v>25473</v>
      </c>
      <c r="C109" s="24" t="s">
        <v>85</v>
      </c>
      <c r="D109" s="26"/>
      <c r="E109" s="32">
        <v>30185.59</v>
      </c>
      <c r="F109" s="31">
        <f>F108+Tabla1[[#This Row],[Crédito]]-Tabla1[[#This Row],[Débito]]</f>
        <v>43783788.559999995</v>
      </c>
    </row>
    <row r="110" spans="1:6" s="1" customFormat="1" x14ac:dyDescent="0.25">
      <c r="A110" s="30">
        <v>45502</v>
      </c>
      <c r="B110" s="21">
        <v>25474</v>
      </c>
      <c r="C110" s="24" t="s">
        <v>86</v>
      </c>
      <c r="D110" s="26"/>
      <c r="E110" s="32">
        <v>3979707.74</v>
      </c>
      <c r="F110" s="31">
        <f>F109+Tabla1[[#This Row],[Crédito]]-Tabla1[[#This Row],[Débito]]</f>
        <v>39804080.819999993</v>
      </c>
    </row>
    <row r="111" spans="1:6" s="1" customFormat="1" x14ac:dyDescent="0.25">
      <c r="A111" s="30">
        <v>45502</v>
      </c>
      <c r="B111" s="21">
        <v>25475</v>
      </c>
      <c r="C111" s="24" t="s">
        <v>87</v>
      </c>
      <c r="D111" s="26"/>
      <c r="E111" s="32">
        <v>168879.06</v>
      </c>
      <c r="F111" s="31">
        <f>F110+Tabla1[[#This Row],[Crédito]]-Tabla1[[#This Row],[Débito]]</f>
        <v>39635201.75999999</v>
      </c>
    </row>
    <row r="112" spans="1:6" s="1" customFormat="1" x14ac:dyDescent="0.25">
      <c r="A112" s="30">
        <v>45502</v>
      </c>
      <c r="B112" s="21">
        <v>1</v>
      </c>
      <c r="C112" s="24" t="s">
        <v>88</v>
      </c>
      <c r="D112" s="26"/>
      <c r="E112" s="32">
        <v>48000</v>
      </c>
      <c r="F112" s="31">
        <f>F111+Tabla1[[#This Row],[Crédito]]-Tabla1[[#This Row],[Débito]]</f>
        <v>39587201.75999999</v>
      </c>
    </row>
    <row r="113" spans="1:6" s="1" customFormat="1" x14ac:dyDescent="0.25">
      <c r="A113" s="30">
        <v>45502</v>
      </c>
      <c r="B113" s="21">
        <v>1</v>
      </c>
      <c r="C113" s="22" t="s">
        <v>12</v>
      </c>
      <c r="D113" s="26"/>
      <c r="E113" s="32">
        <v>3027.54</v>
      </c>
      <c r="F113" s="31">
        <f>F112+Tabla1[[#This Row],[Crédito]]-Tabla1[[#This Row],[Débito]]</f>
        <v>39584174.219999991</v>
      </c>
    </row>
    <row r="114" spans="1:6" s="1" customFormat="1" x14ac:dyDescent="0.25">
      <c r="A114" s="30">
        <v>45503</v>
      </c>
      <c r="B114" s="21">
        <v>1</v>
      </c>
      <c r="C114" s="22" t="s">
        <v>12</v>
      </c>
      <c r="D114" s="26"/>
      <c r="E114" s="32">
        <v>1336.51</v>
      </c>
      <c r="F114" s="31">
        <f>F113+Tabla1[[#This Row],[Crédito]]-Tabla1[[#This Row],[Débito]]</f>
        <v>39582837.709999993</v>
      </c>
    </row>
    <row r="115" spans="1:6" s="1" customFormat="1" x14ac:dyDescent="0.25">
      <c r="A115" s="30">
        <v>45504</v>
      </c>
      <c r="B115" s="27">
        <v>25476</v>
      </c>
      <c r="C115" s="22" t="s">
        <v>89</v>
      </c>
      <c r="D115" s="23"/>
      <c r="E115" s="34">
        <v>189175.56</v>
      </c>
      <c r="F115" s="31">
        <f>F114+Tabla1[[#This Row],[Crédito]]-Tabla1[[#This Row],[Débito]]</f>
        <v>39393662.149999991</v>
      </c>
    </row>
    <row r="116" spans="1:6" s="1" customFormat="1" x14ac:dyDescent="0.25">
      <c r="A116" s="30">
        <v>45504</v>
      </c>
      <c r="B116" s="27">
        <v>25477</v>
      </c>
      <c r="C116" s="22" t="s">
        <v>90</v>
      </c>
      <c r="D116" s="23"/>
      <c r="E116" s="34">
        <v>4127.68</v>
      </c>
      <c r="F116" s="31">
        <f>F115+Tabla1[[#This Row],[Crédito]]-Tabla1[[#This Row],[Débito]]</f>
        <v>39389534.469999991</v>
      </c>
    </row>
    <row r="117" spans="1:6" s="1" customFormat="1" x14ac:dyDescent="0.25">
      <c r="A117" s="30">
        <v>45504</v>
      </c>
      <c r="B117" s="27">
        <v>25478</v>
      </c>
      <c r="C117" s="22" t="s">
        <v>41</v>
      </c>
      <c r="D117" s="23"/>
      <c r="E117" s="34">
        <v>56500</v>
      </c>
      <c r="F117" s="31">
        <f>F116+Tabla1[[#This Row],[Crédito]]-Tabla1[[#This Row],[Débito]]</f>
        <v>39333034.469999991</v>
      </c>
    </row>
    <row r="118" spans="1:6" s="1" customFormat="1" x14ac:dyDescent="0.25">
      <c r="A118" s="30">
        <v>45504</v>
      </c>
      <c r="B118" s="27">
        <v>25479</v>
      </c>
      <c r="C118" s="22" t="s">
        <v>91</v>
      </c>
      <c r="D118" s="23"/>
      <c r="E118" s="32">
        <v>29900</v>
      </c>
      <c r="F118" s="31">
        <f>F117+Tabla1[[#This Row],[Crédito]]-Tabla1[[#This Row],[Débito]]</f>
        <v>39303134.469999991</v>
      </c>
    </row>
    <row r="119" spans="1:6" s="1" customFormat="1" x14ac:dyDescent="0.25">
      <c r="A119" s="30">
        <v>45504</v>
      </c>
      <c r="B119" s="21">
        <v>25480</v>
      </c>
      <c r="C119" s="24" t="s">
        <v>54</v>
      </c>
      <c r="D119" s="26"/>
      <c r="E119" s="32">
        <v>1694988.04</v>
      </c>
      <c r="F119" s="31">
        <f>F118+Tabla1[[#This Row],[Crédito]]-Tabla1[[#This Row],[Débito]]</f>
        <v>37608146.429999992</v>
      </c>
    </row>
    <row r="120" spans="1:6" s="1" customFormat="1" x14ac:dyDescent="0.25">
      <c r="A120" s="30">
        <v>45504</v>
      </c>
      <c r="B120" s="21">
        <v>25481</v>
      </c>
      <c r="C120" s="24" t="s">
        <v>92</v>
      </c>
      <c r="D120" s="26"/>
      <c r="E120" s="32">
        <v>80983.33</v>
      </c>
      <c r="F120" s="31">
        <f>F119+Tabla1[[#This Row],[Crédito]]-Tabla1[[#This Row],[Débito]]</f>
        <v>37527163.099999994</v>
      </c>
    </row>
    <row r="121" spans="1:6" s="1" customFormat="1" x14ac:dyDescent="0.25">
      <c r="A121" s="30">
        <v>45504</v>
      </c>
      <c r="B121" s="21">
        <v>25482</v>
      </c>
      <c r="C121" s="24" t="s">
        <v>81</v>
      </c>
      <c r="D121" s="26"/>
      <c r="E121" s="32">
        <v>452000</v>
      </c>
      <c r="F121" s="31">
        <f>F120+Tabla1[[#This Row],[Crédito]]-Tabla1[[#This Row],[Débito]]</f>
        <v>37075163.099999994</v>
      </c>
    </row>
    <row r="122" spans="1:6" s="1" customFormat="1" x14ac:dyDescent="0.25">
      <c r="A122" s="30">
        <v>45504</v>
      </c>
      <c r="B122" s="21">
        <v>25483</v>
      </c>
      <c r="C122" s="24" t="s">
        <v>93</v>
      </c>
      <c r="D122" s="26"/>
      <c r="E122" s="32">
        <v>6554</v>
      </c>
      <c r="F122" s="31">
        <f>F121+Tabla1[[#This Row],[Crédito]]-Tabla1[[#This Row],[Débito]]</f>
        <v>37068609.099999994</v>
      </c>
    </row>
    <row r="123" spans="1:6" s="1" customFormat="1" x14ac:dyDescent="0.25">
      <c r="A123" s="30">
        <v>45504</v>
      </c>
      <c r="B123" s="27">
        <v>25485</v>
      </c>
      <c r="C123" s="22" t="s">
        <v>94</v>
      </c>
      <c r="D123" s="23"/>
      <c r="E123" s="32">
        <v>20520</v>
      </c>
      <c r="F123" s="31">
        <f>F122+Tabla1[[#This Row],[Crédito]]-Tabla1[[#This Row],[Débito]]</f>
        <v>37048089.099999994</v>
      </c>
    </row>
    <row r="124" spans="1:6" s="1" customFormat="1" x14ac:dyDescent="0.25">
      <c r="A124" s="30">
        <v>45504</v>
      </c>
      <c r="B124" s="27">
        <v>25486</v>
      </c>
      <c r="C124" s="22" t="s">
        <v>95</v>
      </c>
      <c r="D124" s="23"/>
      <c r="E124" s="32">
        <v>90000</v>
      </c>
      <c r="F124" s="31">
        <f>F123+Tabla1[[#This Row],[Crédito]]-Tabla1[[#This Row],[Débito]]</f>
        <v>36958089.099999994</v>
      </c>
    </row>
    <row r="125" spans="1:6" s="1" customFormat="1" x14ac:dyDescent="0.25">
      <c r="A125" s="30">
        <v>45504</v>
      </c>
      <c r="B125" s="27">
        <v>25487</v>
      </c>
      <c r="C125" s="22" t="s">
        <v>96</v>
      </c>
      <c r="D125" s="23"/>
      <c r="E125" s="34">
        <v>197597.5</v>
      </c>
      <c r="F125" s="31">
        <f>F124+Tabla1[[#This Row],[Crédito]]-Tabla1[[#This Row],[Débito]]</f>
        <v>36760491.599999994</v>
      </c>
    </row>
    <row r="126" spans="1:6" s="1" customFormat="1" x14ac:dyDescent="0.25">
      <c r="A126" s="30">
        <v>45504</v>
      </c>
      <c r="B126" s="27">
        <v>25488</v>
      </c>
      <c r="C126" s="22" t="s">
        <v>97</v>
      </c>
      <c r="D126" s="23"/>
      <c r="E126" s="34">
        <v>42714</v>
      </c>
      <c r="F126" s="31">
        <f>F125+Tabla1[[#This Row],[Crédito]]-Tabla1[[#This Row],[Débito]]</f>
        <v>36717777.599999994</v>
      </c>
    </row>
    <row r="127" spans="1:6" s="1" customFormat="1" x14ac:dyDescent="0.25">
      <c r="A127" s="30">
        <v>45504</v>
      </c>
      <c r="B127" s="21">
        <v>25489</v>
      </c>
      <c r="C127" s="24" t="s">
        <v>98</v>
      </c>
      <c r="D127" s="26"/>
      <c r="E127" s="32">
        <v>9747</v>
      </c>
      <c r="F127" s="31">
        <f>F126+Tabla1[[#This Row],[Crédito]]-Tabla1[[#This Row],[Débito]]</f>
        <v>36708030.599999994</v>
      </c>
    </row>
    <row r="128" spans="1:6" s="1" customFormat="1" x14ac:dyDescent="0.25">
      <c r="A128" s="30">
        <v>45504</v>
      </c>
      <c r="B128" s="21">
        <v>25490</v>
      </c>
      <c r="C128" s="24" t="s">
        <v>99</v>
      </c>
      <c r="D128" s="26"/>
      <c r="E128" s="32">
        <v>3000</v>
      </c>
      <c r="F128" s="31">
        <f>F127+Tabla1[[#This Row],[Crédito]]-Tabla1[[#This Row],[Débito]]</f>
        <v>36705030.599999994</v>
      </c>
    </row>
    <row r="129" spans="1:6" s="1" customFormat="1" x14ac:dyDescent="0.25">
      <c r="A129" s="30">
        <v>45504</v>
      </c>
      <c r="B129" s="21">
        <v>1</v>
      </c>
      <c r="C129" s="22" t="s">
        <v>12</v>
      </c>
      <c r="D129" s="26"/>
      <c r="E129" s="32">
        <v>322.32</v>
      </c>
      <c r="F129" s="31">
        <f>F128+Tabla1[[#This Row],[Crédito]]-Tabla1[[#This Row],[Débito]]</f>
        <v>36704708.279999994</v>
      </c>
    </row>
    <row r="130" spans="1:6" s="1" customFormat="1" ht="16.5" thickBot="1" x14ac:dyDescent="0.3">
      <c r="A130" s="30">
        <v>45504</v>
      </c>
      <c r="B130" s="21">
        <v>1</v>
      </c>
      <c r="C130" s="22" t="s">
        <v>100</v>
      </c>
      <c r="D130" s="26"/>
      <c r="E130" s="32">
        <v>106769.76</v>
      </c>
      <c r="F130" s="31">
        <f>F129+Tabla1[[#This Row],[Crédito]]-Tabla1[[#This Row],[Débito]]</f>
        <v>36597938.519999996</v>
      </c>
    </row>
    <row r="131" spans="1:6" ht="16.5" thickBot="1" x14ac:dyDescent="0.3">
      <c r="A131" s="62" t="s">
        <v>105</v>
      </c>
      <c r="B131" s="63"/>
      <c r="C131" s="64"/>
      <c r="D131" s="37">
        <f>SUM(D8:D130)</f>
        <v>94315652.560000002</v>
      </c>
      <c r="E131" s="37">
        <f>SUM(E9:E130)</f>
        <v>57717714.039999984</v>
      </c>
      <c r="F131" s="37">
        <f>+F30+D131-E131</f>
        <v>77795352.080000013</v>
      </c>
    </row>
    <row r="132" spans="1:6" x14ac:dyDescent="0.25">
      <c r="A132" s="7"/>
      <c r="B132" s="15"/>
      <c r="C132" s="15"/>
      <c r="D132" s="35"/>
      <c r="E132" s="35"/>
      <c r="F132" s="11"/>
    </row>
    <row r="133" spans="1:6" x14ac:dyDescent="0.25">
      <c r="A133" s="7"/>
      <c r="B133" s="15"/>
      <c r="C133" s="15"/>
      <c r="D133" s="35"/>
      <c r="E133" s="35"/>
      <c r="F133" s="11"/>
    </row>
    <row r="134" spans="1:6" x14ac:dyDescent="0.25">
      <c r="A134" s="7"/>
      <c r="B134" s="15"/>
      <c r="C134" s="15"/>
      <c r="D134" s="35"/>
      <c r="E134" s="35"/>
      <c r="F134" s="11"/>
    </row>
    <row r="135" spans="1:6" x14ac:dyDescent="0.25">
      <c r="A135" s="7"/>
      <c r="B135" s="15"/>
      <c r="C135" s="15"/>
      <c r="D135" s="35"/>
      <c r="E135" s="35"/>
      <c r="F135" s="11"/>
    </row>
    <row r="136" spans="1:6" x14ac:dyDescent="0.25">
      <c r="A136" s="16"/>
      <c r="B136"/>
      <c r="C136"/>
      <c r="D136"/>
      <c r="E136"/>
      <c r="F136" s="11"/>
    </row>
    <row r="137" spans="1:6" x14ac:dyDescent="0.25">
      <c r="A137" s="16"/>
      <c r="B137"/>
      <c r="C137"/>
      <c r="D137"/>
      <c r="E137"/>
      <c r="F137" s="11"/>
    </row>
    <row r="138" spans="1:6" x14ac:dyDescent="0.25">
      <c r="A138" s="56" t="s">
        <v>101</v>
      </c>
      <c r="B138" s="57"/>
      <c r="C138" s="36"/>
      <c r="D138" s="35"/>
      <c r="E138" s="57" t="s">
        <v>102</v>
      </c>
      <c r="F138" s="58"/>
    </row>
    <row r="139" spans="1:6" ht="16.5" thickBot="1" x14ac:dyDescent="0.3">
      <c r="A139" s="59" t="s">
        <v>103</v>
      </c>
      <c r="B139" s="60"/>
      <c r="C139" s="12"/>
      <c r="D139" s="13"/>
      <c r="E139" s="60" t="s">
        <v>104</v>
      </c>
      <c r="F139" s="61"/>
    </row>
    <row r="140" spans="1:6" x14ac:dyDescent="0.25">
      <c r="B140" s="5"/>
      <c r="C140" s="9"/>
      <c r="E140" s="10"/>
    </row>
    <row r="141" spans="1:6" x14ac:dyDescent="0.25">
      <c r="B141" s="5"/>
      <c r="C141" s="9"/>
      <c r="F141" s="6"/>
    </row>
    <row r="142" spans="1:6" x14ac:dyDescent="0.25">
      <c r="B142" s="5"/>
      <c r="C142" s="9"/>
      <c r="F142" s="6"/>
    </row>
    <row r="143" spans="1:6" x14ac:dyDescent="0.25">
      <c r="B143" s="5"/>
      <c r="C143" s="9"/>
      <c r="F143" s="6"/>
    </row>
    <row r="144" spans="1:6" x14ac:dyDescent="0.25">
      <c r="B144" s="5"/>
      <c r="C144" s="15"/>
      <c r="E144" s="8"/>
      <c r="F144" s="8"/>
    </row>
    <row r="145" spans="1:6" x14ac:dyDescent="0.25">
      <c r="C145" s="15"/>
      <c r="E145" s="8"/>
      <c r="F145" s="8"/>
    </row>
    <row r="146" spans="1:6" x14ac:dyDescent="0.25">
      <c r="C146" s="15"/>
      <c r="E146" s="8"/>
      <c r="F146" s="8"/>
    </row>
    <row r="152" spans="1:6" s="6" customFormat="1" x14ac:dyDescent="0.25">
      <c r="A152" s="14"/>
      <c r="B152" s="10"/>
      <c r="C152" s="10"/>
      <c r="D152" s="8"/>
      <c r="F152" s="10"/>
    </row>
    <row r="153" spans="1:6" s="6" customFormat="1" x14ac:dyDescent="0.25">
      <c r="A153" s="14"/>
      <c r="B153" s="10"/>
      <c r="C153" s="10"/>
      <c r="D153" s="8"/>
      <c r="F153" s="10"/>
    </row>
    <row r="154" spans="1:6" s="6" customFormat="1" x14ac:dyDescent="0.25">
      <c r="A154" s="14"/>
      <c r="B154" s="10"/>
      <c r="C154" s="10"/>
      <c r="D154" s="8"/>
    </row>
    <row r="155" spans="1:6" s="6" customFormat="1" x14ac:dyDescent="0.25">
      <c r="A155" s="14"/>
      <c r="B155" s="10"/>
      <c r="C155" s="10"/>
      <c r="D155" s="8"/>
    </row>
    <row r="156" spans="1:6" s="6" customFormat="1" x14ac:dyDescent="0.25">
      <c r="A156" s="14"/>
      <c r="B156" s="10"/>
      <c r="C156" s="10"/>
      <c r="D156" s="8"/>
    </row>
    <row r="157" spans="1:6" s="6" customFormat="1" x14ac:dyDescent="0.25">
      <c r="A157" s="14"/>
      <c r="B157" s="10"/>
      <c r="C157" s="10"/>
      <c r="D157" s="8"/>
    </row>
    <row r="158" spans="1:6" s="6" customFormat="1" x14ac:dyDescent="0.25">
      <c r="A158" s="14"/>
      <c r="B158" s="10"/>
      <c r="C158" s="10"/>
      <c r="D158" s="8"/>
    </row>
    <row r="159" spans="1:6" s="6" customFormat="1" x14ac:dyDescent="0.25">
      <c r="A159" s="14"/>
      <c r="B159" s="10"/>
      <c r="C159" s="10"/>
      <c r="D159" s="8"/>
    </row>
    <row r="160" spans="1:6" s="6" customFormat="1" x14ac:dyDescent="0.25">
      <c r="A160" s="14"/>
      <c r="B160" s="10"/>
      <c r="C160" s="10"/>
      <c r="D160" s="8"/>
    </row>
    <row r="161" spans="1:6" s="6" customFormat="1" x14ac:dyDescent="0.25">
      <c r="A161" s="14"/>
      <c r="B161" s="10"/>
      <c r="C161" s="10"/>
      <c r="D161" s="8"/>
    </row>
    <row r="162" spans="1:6" s="6" customFormat="1" x14ac:dyDescent="0.25">
      <c r="A162" s="14"/>
      <c r="B162" s="10"/>
      <c r="C162" s="10"/>
      <c r="D162" s="8"/>
    </row>
    <row r="163" spans="1:6" s="6" customFormat="1" x14ac:dyDescent="0.25">
      <c r="A163" s="14"/>
      <c r="B163" s="10"/>
      <c r="C163" s="10"/>
      <c r="D163" s="8"/>
    </row>
    <row r="164" spans="1:6" s="6" customFormat="1" x14ac:dyDescent="0.25">
      <c r="A164" s="14"/>
      <c r="B164" s="10"/>
      <c r="C164" s="10"/>
      <c r="D164" s="8"/>
    </row>
    <row r="165" spans="1:6" s="6" customFormat="1" x14ac:dyDescent="0.25">
      <c r="A165" s="14"/>
      <c r="B165" s="10"/>
      <c r="C165" s="10"/>
      <c r="D165" s="8"/>
    </row>
    <row r="166" spans="1:6" s="6" customFormat="1" x14ac:dyDescent="0.25">
      <c r="A166" s="14"/>
      <c r="B166" s="10"/>
      <c r="C166" s="10"/>
      <c r="D166" s="8"/>
    </row>
    <row r="167" spans="1:6" s="6" customFormat="1" x14ac:dyDescent="0.25">
      <c r="A167" s="14"/>
      <c r="B167" s="10"/>
      <c r="C167" s="10"/>
      <c r="D167" s="8"/>
    </row>
    <row r="168" spans="1:6" x14ac:dyDescent="0.25">
      <c r="F168" s="6"/>
    </row>
    <row r="169" spans="1:6" x14ac:dyDescent="0.25">
      <c r="F169" s="6"/>
    </row>
    <row r="170" spans="1:6" s="1" customFormat="1" x14ac:dyDescent="0.25">
      <c r="A170" s="14"/>
      <c r="B170" s="10"/>
      <c r="C170" s="10"/>
      <c r="D170" s="8"/>
      <c r="E170" s="6"/>
      <c r="F170" s="10"/>
    </row>
    <row r="171" spans="1:6" s="1" customFormat="1" x14ac:dyDescent="0.25">
      <c r="A171" s="14"/>
      <c r="B171" s="10"/>
      <c r="C171" s="10"/>
      <c r="D171" s="8"/>
      <c r="E171" s="6"/>
      <c r="F171" s="10"/>
    </row>
    <row r="172" spans="1:6" s="1" customFormat="1" x14ac:dyDescent="0.25">
      <c r="A172" s="14"/>
      <c r="B172" s="10"/>
      <c r="C172" s="10"/>
      <c r="D172" s="8"/>
      <c r="E172" s="6"/>
      <c r="F172" s="10"/>
    </row>
    <row r="173" spans="1:6" s="1" customFormat="1" x14ac:dyDescent="0.25">
      <c r="A173" s="14"/>
      <c r="B173" s="10"/>
      <c r="C173" s="10"/>
      <c r="D173" s="8"/>
      <c r="E173" s="6"/>
      <c r="F173" s="10"/>
    </row>
    <row r="174" spans="1:6" s="1" customFormat="1" x14ac:dyDescent="0.25">
      <c r="A174" s="14"/>
      <c r="B174" s="10"/>
      <c r="C174" s="10"/>
      <c r="D174" s="8"/>
      <c r="E174" s="6"/>
      <c r="F174" s="10"/>
    </row>
    <row r="175" spans="1:6" s="1" customFormat="1" x14ac:dyDescent="0.25">
      <c r="A175" s="14"/>
      <c r="B175" s="10"/>
      <c r="C175" s="10"/>
      <c r="D175" s="8"/>
      <c r="E175" s="6"/>
      <c r="F175" s="10"/>
    </row>
    <row r="176" spans="1:6" s="1" customFormat="1" x14ac:dyDescent="0.25">
      <c r="A176" s="14"/>
      <c r="B176" s="10"/>
      <c r="C176" s="10"/>
      <c r="D176" s="8"/>
      <c r="E176" s="6"/>
      <c r="F176" s="10"/>
    </row>
    <row r="177" spans="1:6" s="1" customFormat="1" x14ac:dyDescent="0.25">
      <c r="A177" s="14"/>
      <c r="B177" s="10"/>
      <c r="C177" s="10"/>
      <c r="D177" s="8"/>
      <c r="E177" s="6"/>
      <c r="F177" s="10"/>
    </row>
    <row r="178" spans="1:6" s="1" customFormat="1" x14ac:dyDescent="0.25">
      <c r="A178" s="14"/>
      <c r="B178" s="10"/>
      <c r="C178" s="10"/>
      <c r="D178" s="8"/>
      <c r="E178" s="6"/>
      <c r="F178" s="10"/>
    </row>
    <row r="179" spans="1:6" s="1" customFormat="1" x14ac:dyDescent="0.25">
      <c r="A179" s="14"/>
      <c r="B179" s="10"/>
      <c r="C179" s="10"/>
      <c r="D179" s="8"/>
      <c r="E179" s="6"/>
      <c r="F179" s="10"/>
    </row>
    <row r="180" spans="1:6" s="1" customFormat="1" x14ac:dyDescent="0.25">
      <c r="A180" s="14"/>
      <c r="B180" s="10"/>
      <c r="C180" s="10"/>
      <c r="D180" s="8"/>
      <c r="E180" s="6"/>
      <c r="F180" s="10"/>
    </row>
    <row r="182" spans="1:6" s="1" customFormat="1" x14ac:dyDescent="0.25">
      <c r="A182" s="14"/>
      <c r="B182" s="10"/>
      <c r="C182" s="10"/>
      <c r="D182" s="8"/>
      <c r="E182" s="6"/>
      <c r="F182" s="10"/>
    </row>
    <row r="186" spans="1:6" s="1" customFormat="1" x14ac:dyDescent="0.25">
      <c r="A186" s="14"/>
      <c r="B186" s="10"/>
      <c r="C186" s="10"/>
      <c r="D186" s="8"/>
      <c r="E186" s="6"/>
      <c r="F186" s="10"/>
    </row>
    <row r="200" spans="1:7" s="6" customFormat="1" x14ac:dyDescent="0.25">
      <c r="A200" s="14"/>
      <c r="B200" s="10"/>
      <c r="C200" s="10"/>
      <c r="D200" s="8"/>
      <c r="F200" s="10"/>
      <c r="G200" s="10"/>
    </row>
    <row r="201" spans="1:7" s="6" customFormat="1" x14ac:dyDescent="0.25">
      <c r="A201" s="14"/>
      <c r="B201" s="10"/>
      <c r="C201" s="10"/>
      <c r="D201" s="8"/>
      <c r="F201" s="10"/>
      <c r="G201" s="10"/>
    </row>
    <row r="202" spans="1:7" s="6" customFormat="1" x14ac:dyDescent="0.25">
      <c r="A202" s="14"/>
      <c r="B202" s="10"/>
      <c r="C202" s="10"/>
      <c r="D202" s="8"/>
      <c r="F202" s="10"/>
      <c r="G202" s="10"/>
    </row>
    <row r="203" spans="1:7" s="6" customFormat="1" x14ac:dyDescent="0.25">
      <c r="A203" s="14"/>
      <c r="B203" s="10"/>
      <c r="C203" s="10"/>
      <c r="D203" s="8"/>
      <c r="F203" s="10"/>
      <c r="G203" s="10"/>
    </row>
    <row r="204" spans="1:7" s="6" customFormat="1" x14ac:dyDescent="0.25">
      <c r="A204" s="14"/>
      <c r="B204" s="10"/>
      <c r="C204" s="10"/>
      <c r="D204" s="8"/>
      <c r="F204" s="10"/>
      <c r="G204" s="10"/>
    </row>
    <row r="205" spans="1:7" s="6" customFormat="1" x14ac:dyDescent="0.25">
      <c r="A205" s="14"/>
      <c r="B205" s="10"/>
      <c r="C205" s="10"/>
      <c r="D205" s="8"/>
      <c r="F205" s="10"/>
      <c r="G205" s="10"/>
    </row>
    <row r="206" spans="1:7" s="6" customFormat="1" x14ac:dyDescent="0.25">
      <c r="A206" s="14"/>
      <c r="B206" s="10"/>
      <c r="C206" s="10"/>
      <c r="D206" s="8"/>
      <c r="F206" s="10"/>
      <c r="G206" s="10"/>
    </row>
    <row r="207" spans="1:7" s="6" customFormat="1" x14ac:dyDescent="0.25">
      <c r="A207" s="14"/>
      <c r="B207" s="10"/>
      <c r="C207" s="10"/>
      <c r="D207" s="8"/>
      <c r="F207" s="10"/>
      <c r="G207" s="10"/>
    </row>
    <row r="208" spans="1:7" s="6" customFormat="1" x14ac:dyDescent="0.25">
      <c r="A208" s="14"/>
      <c r="B208" s="10"/>
      <c r="C208" s="10"/>
      <c r="D208" s="8"/>
      <c r="F208" s="10"/>
      <c r="G208" s="10"/>
    </row>
    <row r="209" spans="1:7" s="6" customFormat="1" x14ac:dyDescent="0.25">
      <c r="A209" s="14"/>
      <c r="B209" s="10"/>
      <c r="C209" s="10"/>
      <c r="D209" s="8"/>
      <c r="F209" s="10"/>
      <c r="G209" s="10"/>
    </row>
    <row r="210" spans="1:7" s="6" customFormat="1" x14ac:dyDescent="0.25">
      <c r="A210" s="14"/>
      <c r="B210" s="10"/>
      <c r="C210" s="10"/>
      <c r="D210" s="8"/>
      <c r="F210" s="10"/>
      <c r="G210" s="10"/>
    </row>
    <row r="211" spans="1:7" s="6" customFormat="1" x14ac:dyDescent="0.25">
      <c r="A211" s="14"/>
      <c r="B211" s="10"/>
      <c r="C211" s="10"/>
      <c r="D211" s="8"/>
      <c r="F211" s="10"/>
      <c r="G211" s="10"/>
    </row>
    <row r="212" spans="1:7" s="6" customFormat="1" x14ac:dyDescent="0.25">
      <c r="A212" s="14"/>
      <c r="B212" s="10"/>
      <c r="C212" s="10"/>
      <c r="D212" s="8"/>
      <c r="F212" s="10"/>
      <c r="G212" s="10"/>
    </row>
    <row r="213" spans="1:7" s="6" customFormat="1" x14ac:dyDescent="0.25">
      <c r="A213" s="14"/>
      <c r="B213" s="10"/>
      <c r="C213" s="10"/>
      <c r="D213" s="8"/>
      <c r="F213" s="10"/>
      <c r="G213" s="10"/>
    </row>
    <row r="214" spans="1:7" s="6" customFormat="1" x14ac:dyDescent="0.25">
      <c r="A214" s="14"/>
      <c r="B214" s="10"/>
      <c r="C214" s="10"/>
      <c r="D214" s="8"/>
      <c r="F214" s="10"/>
      <c r="G214" s="10"/>
    </row>
    <row r="215" spans="1:7" s="6" customFormat="1" x14ac:dyDescent="0.25">
      <c r="A215" s="14"/>
      <c r="B215" s="10"/>
      <c r="C215" s="10"/>
      <c r="D215" s="8"/>
      <c r="F215" s="10"/>
      <c r="G215" s="10"/>
    </row>
    <row r="216" spans="1:7" s="6" customFormat="1" x14ac:dyDescent="0.25">
      <c r="A216" s="14"/>
      <c r="B216" s="10"/>
      <c r="C216" s="10"/>
      <c r="D216" s="8"/>
      <c r="F216" s="10"/>
      <c r="G216" s="10"/>
    </row>
    <row r="217" spans="1:7" s="6" customFormat="1" x14ac:dyDescent="0.25">
      <c r="A217" s="14"/>
      <c r="B217" s="10"/>
      <c r="C217" s="10"/>
      <c r="D217" s="8"/>
      <c r="F217" s="10"/>
      <c r="G217" s="10"/>
    </row>
    <row r="218" spans="1:7" s="6" customFormat="1" x14ac:dyDescent="0.25">
      <c r="A218" s="14"/>
      <c r="B218" s="10"/>
      <c r="C218" s="10"/>
      <c r="D218" s="8"/>
      <c r="F218" s="10"/>
      <c r="G218" s="10"/>
    </row>
    <row r="219" spans="1:7" s="6" customFormat="1" x14ac:dyDescent="0.25">
      <c r="A219" s="14"/>
      <c r="B219" s="10"/>
      <c r="C219" s="10"/>
      <c r="D219" s="8"/>
      <c r="F219" s="10"/>
      <c r="G219" s="10"/>
    </row>
    <row r="220" spans="1:7" s="6" customFormat="1" x14ac:dyDescent="0.25">
      <c r="A220" s="14"/>
      <c r="B220" s="10"/>
      <c r="C220" s="10"/>
      <c r="D220" s="8"/>
      <c r="F220" s="10"/>
      <c r="G220" s="10"/>
    </row>
    <row r="221" spans="1:7" s="6" customFormat="1" x14ac:dyDescent="0.25">
      <c r="A221" s="14"/>
      <c r="B221" s="10"/>
      <c r="C221" s="10"/>
      <c r="D221" s="8"/>
      <c r="F221" s="10"/>
      <c r="G221" s="10"/>
    </row>
    <row r="222" spans="1:7" s="6" customFormat="1" x14ac:dyDescent="0.25">
      <c r="A222" s="14"/>
      <c r="B222" s="10"/>
      <c r="C222" s="10"/>
      <c r="D222" s="8"/>
      <c r="F222" s="10"/>
      <c r="G222" s="10"/>
    </row>
    <row r="223" spans="1:7" s="6" customFormat="1" x14ac:dyDescent="0.25">
      <c r="A223" s="14"/>
      <c r="B223" s="10"/>
      <c r="C223" s="10"/>
      <c r="D223" s="8"/>
      <c r="F223" s="10"/>
      <c r="G223" s="10"/>
    </row>
    <row r="224" spans="1:7" s="6" customFormat="1" x14ac:dyDescent="0.25">
      <c r="A224" s="14"/>
      <c r="B224" s="10"/>
      <c r="C224" s="10"/>
      <c r="D224" s="8"/>
      <c r="F224" s="10"/>
      <c r="G224" s="10"/>
    </row>
    <row r="225" spans="1:7" s="6" customFormat="1" x14ac:dyDescent="0.25">
      <c r="A225" s="14"/>
      <c r="B225" s="10"/>
      <c r="C225" s="10"/>
      <c r="D225" s="8"/>
      <c r="F225" s="10"/>
      <c r="G225" s="10"/>
    </row>
    <row r="226" spans="1:7" s="6" customFormat="1" x14ac:dyDescent="0.25">
      <c r="A226" s="14"/>
      <c r="B226" s="10"/>
      <c r="C226" s="10"/>
      <c r="D226" s="8"/>
      <c r="F226" s="10"/>
      <c r="G226" s="10"/>
    </row>
    <row r="227" spans="1:7" s="6" customFormat="1" x14ac:dyDescent="0.25">
      <c r="A227" s="14"/>
      <c r="B227" s="10"/>
      <c r="C227" s="10"/>
      <c r="D227" s="8"/>
      <c r="F227" s="10"/>
      <c r="G227" s="10"/>
    </row>
    <row r="228" spans="1:7" s="6" customFormat="1" x14ac:dyDescent="0.25">
      <c r="A228" s="14"/>
      <c r="B228" s="10"/>
      <c r="C228" s="10"/>
      <c r="D228" s="8"/>
      <c r="F228" s="10"/>
      <c r="G228" s="10"/>
    </row>
  </sheetData>
  <mergeCells count="11">
    <mergeCell ref="A138:B138"/>
    <mergeCell ref="E138:F138"/>
    <mergeCell ref="A139:B139"/>
    <mergeCell ref="E139:F139"/>
    <mergeCell ref="A131:C131"/>
    <mergeCell ref="A6:E6"/>
    <mergeCell ref="A1:F1"/>
    <mergeCell ref="A2:F2"/>
    <mergeCell ref="A3:F3"/>
    <mergeCell ref="A4:F4"/>
    <mergeCell ref="A5:F5"/>
  </mergeCells>
  <printOptions horizontalCentered="1"/>
  <pageMargins left="0.15748031496062992" right="0.15748031496062992" top="0.38" bottom="0.31496062992125984" header="0.33" footer="0.19685039370078741"/>
  <pageSetup scale="58" fitToHeight="0" orientation="portrait" r:id="rId1"/>
  <rowBreaks count="1" manualBreakCount="1">
    <brk id="76" max="5" man="1"/>
  </row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ED3038-0F19-4023-8790-50DE2D6B3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620EFC-E881-4ECF-AC1C-EBFE90EA5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A7F096-70CF-480D-9137-74744A2456F7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2024 </vt:lpstr>
      <vt:lpstr>'Julio 2024 '!Área_de_impresión</vt:lpstr>
      <vt:lpstr>'Julio 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Pedro Pauel Montero De Oleo</cp:lastModifiedBy>
  <cp:lastPrinted>2024-08-08T13:48:48Z</cp:lastPrinted>
  <dcterms:created xsi:type="dcterms:W3CDTF">2024-08-08T13:30:18Z</dcterms:created>
  <dcterms:modified xsi:type="dcterms:W3CDTF">2024-08-09T16:18:10Z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