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ipen.sharepoint.com/Contabilidad/ESTADOS FINANCIEROS/Estados Financieros 2024/Pagina WEB/Junio 2024/"/>
    </mc:Choice>
  </mc:AlternateContent>
  <xr:revisionPtr revIDLastSave="0" documentId="8_{6152B722-7136-42D8-AF20-2E75F724AE41}" xr6:coauthVersionLast="47" xr6:coauthVersionMax="47" xr10:uidLastSave="{00000000-0000-0000-0000-000000000000}"/>
  <bookViews>
    <workbookView xWindow="-120" yWindow="-120" windowWidth="29040" windowHeight="15720" xr2:uid="{93727853-CD16-41B0-9C0B-EC30B20909F0}"/>
  </bookViews>
  <sheets>
    <sheet name="Junio 2024 " sheetId="1" r:id="rId1"/>
  </sheets>
  <externalReferences>
    <externalReference r:id="rId2"/>
  </externalReferences>
  <definedNames>
    <definedName name="_xlnm._FilterDatabase" localSheetId="0" hidden="1">'Junio 2024 '!$C$1:$C$209</definedName>
    <definedName name="_xlnm.Print_Area" localSheetId="0">'Junio 2024 '!$A$1:$F$117</definedName>
    <definedName name="_xlnm.Print_Titles" localSheetId="0">'Junio 2024 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8" i="1" l="1"/>
  <c r="D108" i="1"/>
  <c r="I42" i="1"/>
  <c r="F6" i="1"/>
  <c r="F108" i="1" s="1"/>
  <c r="F8" i="1" l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</calcChain>
</file>

<file path=xl/sharedStrings.xml><?xml version="1.0" encoding="utf-8"?>
<sst xmlns="http://schemas.openxmlformats.org/spreadsheetml/2006/main" count="119" uniqueCount="89">
  <si>
    <t>Superintendencia de Pensiones</t>
  </si>
  <si>
    <t>Libro Banco</t>
  </si>
  <si>
    <t>Banco de Reservas de la República Dominicana</t>
  </si>
  <si>
    <t>Del 01 al 30 de Junio del 2024</t>
  </si>
  <si>
    <t>Cuenta Bancaria No. 010-246135-0</t>
  </si>
  <si>
    <t>Balance Inicial:</t>
  </si>
  <si>
    <t>Impuestos Diarios</t>
  </si>
  <si>
    <t>Fecha</t>
  </si>
  <si>
    <t>No. Ck/Transf</t>
  </si>
  <si>
    <t>Descripción</t>
  </si>
  <si>
    <t>Crédito</t>
  </si>
  <si>
    <t>Débito</t>
  </si>
  <si>
    <t>Balance</t>
  </si>
  <si>
    <t>Valor</t>
  </si>
  <si>
    <t>Impuesto del 0.15%</t>
  </si>
  <si>
    <t>Compra US$5,580.00 x 59.00 (Viáticos Superintendente)</t>
  </si>
  <si>
    <t xml:space="preserve">Pago TC </t>
  </si>
  <si>
    <t>Colector de Impuestos Internos</t>
  </si>
  <si>
    <t>Orion Investments Group, Inc</t>
  </si>
  <si>
    <t>Transferencia hacia la cuenta de Nómina</t>
  </si>
  <si>
    <t>Pago Nómina Eventual</t>
  </si>
  <si>
    <t>Pago de Nómina</t>
  </si>
  <si>
    <t>Comisión Certificación Ck 25365</t>
  </si>
  <si>
    <t>Transferencia desde la cuenta Operaciones</t>
  </si>
  <si>
    <t>Debito Pago de Prestamos Empleado Feliz Ex-Empleados</t>
  </si>
  <si>
    <t>Ayuntamiento del Distrito Nacional</t>
  </si>
  <si>
    <t>Educology Hub, SRL</t>
  </si>
  <si>
    <t>Portazolla Investments, SRL</t>
  </si>
  <si>
    <t>Alvary Luisanna Mesa Ruíz</t>
  </si>
  <si>
    <t>Amcher Multiservice, SRL</t>
  </si>
  <si>
    <t>Altice Dominicana, S.A.</t>
  </si>
  <si>
    <t>Logomarca, S.A</t>
  </si>
  <si>
    <t>Compañía Dominicana de Teléfonos, S.A</t>
  </si>
  <si>
    <t>Diversidad de Articulos Diversidart, SRL</t>
  </si>
  <si>
    <t>Nap del Caribe, Inc.</t>
  </si>
  <si>
    <t>Evel Suplidores, SRL</t>
  </si>
  <si>
    <t>Unipago, S.A</t>
  </si>
  <si>
    <t>Federación Dom. De  Trab. De Zona F.</t>
  </si>
  <si>
    <t>Ceo Solutions Co SRL</t>
  </si>
  <si>
    <t>Grupo de medios de Comunicación E3 SRL</t>
  </si>
  <si>
    <t>Otra Vaina, SRL</t>
  </si>
  <si>
    <t>Avacomp Corporation, SRL</t>
  </si>
  <si>
    <t>Pages Solis Inmobiliaria, SRL</t>
  </si>
  <si>
    <t>Corp. Del Acueducto y Alcantarillado de SD</t>
  </si>
  <si>
    <t>Gent T Aliada Group, SRL</t>
  </si>
  <si>
    <t>María Isabel Belliard (Custodio)</t>
  </si>
  <si>
    <t>Amelia Ynmaculada Medina Marte</t>
  </si>
  <si>
    <t>Ozama Diesel, SRL</t>
  </si>
  <si>
    <t>Transca Transporte del Caribe, SRL</t>
  </si>
  <si>
    <t>Grupo Diario Libre S.A</t>
  </si>
  <si>
    <t>Depósito (Reembolso de Impuesto retenido a José Luís León)</t>
  </si>
  <si>
    <t>Transferencia hacia la Cuenta Nómina</t>
  </si>
  <si>
    <t>Prima de Transporte Francisco A. Torres</t>
  </si>
  <si>
    <t>Compensación Servicio de Seguridad Militar mes de Mayo 2024</t>
  </si>
  <si>
    <t>Pago de Nómina Eventual ra. Quincena. Junio 2024</t>
  </si>
  <si>
    <t>Pago de Nómina nacimiento de Hijos</t>
  </si>
  <si>
    <t>Sostenibilidad 3RS</t>
  </si>
  <si>
    <t>Oficina De Coordinación Presidencial</t>
  </si>
  <si>
    <t>Body Shop Athletic Club, SRL</t>
  </si>
  <si>
    <t>Island LMJ Group, SRL</t>
  </si>
  <si>
    <t>Seguro Nacional de Salud</t>
  </si>
  <si>
    <t>Humano Seguro, S.A</t>
  </si>
  <si>
    <t>Empresa Dit. De Electricidad del Este</t>
  </si>
  <si>
    <t>Devolución Cheque 25343  ( Sostenibilidad 3RS)</t>
  </si>
  <si>
    <t>Pago de Nómina Viáticos</t>
  </si>
  <si>
    <t>Magri Designs &amp; Architectural Plans, SRL</t>
  </si>
  <si>
    <t>Copy Solutions International, S.A</t>
  </si>
  <si>
    <t>Tranca Transporte del Caribe, SRL</t>
  </si>
  <si>
    <t>Soluciones Integrales CAF, SRL</t>
  </si>
  <si>
    <t>Universidad APEC</t>
  </si>
  <si>
    <t>Wind Telecom, S.A</t>
  </si>
  <si>
    <t>Teorema CE, SRL</t>
  </si>
  <si>
    <t>Editora Hoy, S.A.S</t>
  </si>
  <si>
    <t>Avanza Finanzas Personales, SRL</t>
  </si>
  <si>
    <t>Totalenergies Marketing Dominican</t>
  </si>
  <si>
    <t>Tecnas, EIRL</t>
  </si>
  <si>
    <t>J &amp; A Gestiones Comerciales, SRL</t>
  </si>
  <si>
    <t>Tesoreria de la Seguridad Social</t>
  </si>
  <si>
    <t>Ricardo Oscar González Hernández</t>
  </si>
  <si>
    <t>Agua Planeta Azul</t>
  </si>
  <si>
    <t>Administradora de Riesgo de Salud Reservas</t>
  </si>
  <si>
    <t>Apertura de un (1) Certificado Financiero</t>
  </si>
  <si>
    <t>Comisión por manejo de cuenta</t>
  </si>
  <si>
    <t>Reintegro del Cheque No. 25098 de fecha 29-12-2023</t>
  </si>
  <si>
    <t>Balance al 30 de Junio del 2024</t>
  </si>
  <si>
    <t>Johnson Moreno Cruz</t>
  </si>
  <si>
    <t>Amaury Féliz Flores</t>
  </si>
  <si>
    <t>Encargada de Contabilidad</t>
  </si>
  <si>
    <t>Director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</si>
</sst>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\-mm\-yy;@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name val="Abadi Extra Light"/>
      <family val="2"/>
    </font>
    <font>
      <b/>
      <sz val="12"/>
      <color theme="1"/>
      <name val="Abadi Extra Light"/>
      <family val="2"/>
    </font>
    <font>
      <sz val="12"/>
      <color theme="1"/>
      <name val="Abadi Extra Light"/>
      <family val="2"/>
    </font>
    <font>
      <sz val="12"/>
      <name val="Abadi Extra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43" fontId="2" fillId="0" borderId="1" xfId="0" applyNumberFormat="1" applyFont="1" applyBorder="1" applyAlignment="1">
      <alignment horizontal="center"/>
    </xf>
    <xf numFmtId="0" fontId="3" fillId="0" borderId="0" xfId="0" applyFont="1"/>
    <xf numFmtId="43" fontId="2" fillId="0" borderId="2" xfId="0" applyNumberFormat="1" applyFont="1" applyBorder="1" applyAlignment="1">
      <alignment horizontal="center"/>
    </xf>
    <xf numFmtId="43" fontId="2" fillId="0" borderId="2" xfId="0" applyNumberFormat="1" applyFont="1" applyBorder="1" applyAlignment="1">
      <alignment horizontal="center" vertical="center"/>
    </xf>
    <xf numFmtId="43" fontId="2" fillId="2" borderId="3" xfId="0" applyNumberFormat="1" applyFont="1" applyFill="1" applyBorder="1" applyAlignment="1">
      <alignment horizontal="right"/>
    </xf>
    <xf numFmtId="43" fontId="3" fillId="2" borderId="4" xfId="0" applyNumberFormat="1" applyFont="1" applyFill="1" applyBorder="1"/>
    <xf numFmtId="0" fontId="3" fillId="3" borderId="5" xfId="0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/>
    </xf>
    <xf numFmtId="43" fontId="2" fillId="2" borderId="8" xfId="0" applyNumberFormat="1" applyFont="1" applyFill="1" applyBorder="1" applyAlignment="1">
      <alignment horizontal="center" wrapText="1"/>
    </xf>
    <xf numFmtId="43" fontId="2" fillId="2" borderId="8" xfId="0" applyNumberFormat="1" applyFont="1" applyFill="1" applyBorder="1" applyAlignment="1">
      <alignment horizontal="center"/>
    </xf>
    <xf numFmtId="43" fontId="2" fillId="2" borderId="8" xfId="1" applyFont="1" applyFill="1" applyBorder="1" applyAlignment="1">
      <alignment horizontal="center"/>
    </xf>
    <xf numFmtId="43" fontId="2" fillId="2" borderId="8" xfId="1" applyFont="1" applyFill="1" applyBorder="1" applyAlignment="1">
      <alignment horizontal="center" wrapText="1"/>
    </xf>
    <xf numFmtId="43" fontId="2" fillId="2" borderId="9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14" fontId="4" fillId="0" borderId="6" xfId="0" applyNumberFormat="1" applyFont="1" applyBorder="1" applyAlignment="1">
      <alignment horizontal="center"/>
    </xf>
    <xf numFmtId="43" fontId="4" fillId="0" borderId="6" xfId="0" applyNumberFormat="1" applyFont="1" applyBorder="1" applyAlignment="1">
      <alignment horizontal="center"/>
    </xf>
    <xf numFmtId="0" fontId="4" fillId="0" borderId="0" xfId="0" applyFont="1"/>
    <xf numFmtId="43" fontId="3" fillId="0" borderId="0" xfId="1" applyFont="1"/>
    <xf numFmtId="43" fontId="4" fillId="0" borderId="0" xfId="1" applyFont="1"/>
    <xf numFmtId="0" fontId="4" fillId="0" borderId="11" xfId="0" applyFont="1" applyBorder="1"/>
    <xf numFmtId="0" fontId="4" fillId="0" borderId="19" xfId="0" applyFont="1" applyBorder="1" applyAlignment="1">
      <alignment horizontal="left"/>
    </xf>
    <xf numFmtId="43" fontId="3" fillId="0" borderId="19" xfId="1" applyFont="1" applyBorder="1"/>
    <xf numFmtId="164" fontId="4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21" xfId="0" applyFont="1" applyBorder="1" applyAlignment="1">
      <alignment horizontal="center"/>
    </xf>
    <xf numFmtId="43" fontId="3" fillId="0" borderId="21" xfId="1" applyFont="1" applyBorder="1"/>
    <xf numFmtId="43" fontId="3" fillId="0" borderId="0" xfId="1" applyFont="1" applyBorder="1"/>
    <xf numFmtId="164" fontId="4" fillId="0" borderId="19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4" fontId="4" fillId="4" borderId="2" xfId="0" applyNumberFormat="1" applyFont="1" applyFill="1" applyBorder="1" applyAlignment="1">
      <alignment horizontal="center"/>
    </xf>
    <xf numFmtId="43" fontId="4" fillId="4" borderId="10" xfId="1" applyFont="1" applyFill="1" applyBorder="1"/>
    <xf numFmtId="0" fontId="4" fillId="4" borderId="2" xfId="0" applyFont="1" applyFill="1" applyBorder="1" applyAlignment="1">
      <alignment horizontal="center"/>
    </xf>
    <xf numFmtId="0" fontId="4" fillId="4" borderId="12" xfId="0" applyFont="1" applyFill="1" applyBorder="1"/>
    <xf numFmtId="43" fontId="4" fillId="4" borderId="0" xfId="1" applyFont="1" applyFill="1"/>
    <xf numFmtId="43" fontId="4" fillId="4" borderId="11" xfId="1" applyFont="1" applyFill="1" applyBorder="1"/>
    <xf numFmtId="14" fontId="4" fillId="4" borderId="13" xfId="0" applyNumberFormat="1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/>
    <xf numFmtId="43" fontId="5" fillId="4" borderId="11" xfId="1" applyFont="1" applyFill="1" applyBorder="1"/>
    <xf numFmtId="43" fontId="5" fillId="4" borderId="0" xfId="1" applyFont="1" applyFill="1"/>
    <xf numFmtId="43" fontId="4" fillId="4" borderId="14" xfId="1" applyFont="1" applyFill="1" applyBorder="1"/>
    <xf numFmtId="0" fontId="3" fillId="4" borderId="15" xfId="0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43" fontId="3" fillId="4" borderId="18" xfId="1" applyFont="1" applyFill="1" applyBorder="1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4" fillId="0" borderId="22" xfId="0" applyFont="1" applyBorder="1"/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2" xfId="0" applyBorder="1"/>
    <xf numFmtId="0" fontId="4" fillId="0" borderId="0" xfId="0" applyFont="1" applyBorder="1" applyAlignment="1">
      <alignment horizontal="left"/>
    </xf>
    <xf numFmtId="164" fontId="3" fillId="0" borderId="2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164" fontId="4" fillId="0" borderId="20" xfId="0" applyNumberFormat="1" applyFont="1" applyBorder="1" applyAlignment="1">
      <alignment horizontal="center"/>
    </xf>
    <xf numFmtId="0" fontId="4" fillId="4" borderId="10" xfId="0" applyFont="1" applyFill="1" applyBorder="1"/>
    <xf numFmtId="43" fontId="4" fillId="4" borderId="12" xfId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5293</xdr:colOff>
      <xdr:row>0</xdr:row>
      <xdr:rowOff>168275</xdr:rowOff>
    </xdr:from>
    <xdr:to>
      <xdr:col>2</xdr:col>
      <xdr:colOff>2134447</xdr:colOff>
      <xdr:row>4</xdr:row>
      <xdr:rowOff>169333</xdr:rowOff>
    </xdr:to>
    <xdr:pic>
      <xdr:nvPicPr>
        <xdr:cNvPr id="2" name="Graphic 30">
          <a:extLst>
            <a:ext uri="{FF2B5EF4-FFF2-40B4-BE49-F238E27FC236}">
              <a16:creationId xmlns:a16="http://schemas.microsoft.com/office/drawing/2014/main" id="{F54F8A2C-DD54-4189-AE54-F682947ECC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3043" y="168275"/>
          <a:ext cx="2881629" cy="80115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ipen.sharepoint.com/Contabilidad/DISPONIBILIDAD%20BANC/2024/Libro%20de%20Banco/Cuenta%20Regular%202024.xlsx" TargetMode="External"/><Relationship Id="rId1" Type="http://schemas.openxmlformats.org/officeDocument/2006/relationships/externalLinkPath" Target="/Contabilidad/DISPONIBILIDAD%20BANC/2024/Libro%20de%20Banco/Cuenta%20Regular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nero 2024"/>
      <sheetName val="Enero 2024 (2)"/>
      <sheetName val="Febrero 2024"/>
      <sheetName val="Marzo 2024"/>
      <sheetName val="Abril 2024"/>
      <sheetName val="Mayo 2024 "/>
      <sheetName val="Junio 2024 "/>
      <sheetName val="Julio 2024 "/>
    </sheetNames>
    <sheetDataSet>
      <sheetData sheetId="0"/>
      <sheetData sheetId="1"/>
      <sheetData sheetId="2"/>
      <sheetData sheetId="3"/>
      <sheetData sheetId="4"/>
      <sheetData sheetId="5">
        <row r="98">
          <cell r="F98">
            <v>13139645.694400236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7E053-23B3-4AAB-953F-352FF091D40E}">
  <dimension ref="A1:I209"/>
  <sheetViews>
    <sheetView tabSelected="1" zoomScaleNormal="100" zoomScaleSheetLayoutView="90" workbookViewId="0">
      <selection activeCell="L15" sqref="L15"/>
    </sheetView>
  </sheetViews>
  <sheetFormatPr baseColWidth="10" defaultRowHeight="15.75" x14ac:dyDescent="0.25"/>
  <cols>
    <col min="1" max="1" width="15.7109375" style="24" customWidth="1"/>
    <col min="2" max="2" width="11.28515625" style="18" customWidth="1"/>
    <col min="3" max="3" width="71.7109375" style="18" customWidth="1"/>
    <col min="4" max="4" width="21.85546875" style="19" bestFit="1" customWidth="1"/>
    <col min="5" max="5" width="23.7109375" style="20" bestFit="1" customWidth="1"/>
    <col min="6" max="6" width="23.85546875" style="18" bestFit="1" customWidth="1"/>
    <col min="7" max="7" width="11.42578125" style="18" customWidth="1"/>
    <col min="8" max="8" width="23.28515625" style="18" hidden="1" customWidth="1"/>
    <col min="9" max="9" width="21.7109375" style="18" hidden="1" customWidth="1"/>
    <col min="10" max="10" width="11.42578125" style="18"/>
    <col min="11" max="11" width="16.7109375" style="18" customWidth="1"/>
    <col min="12" max="12" width="18" style="18" bestFit="1" customWidth="1"/>
    <col min="13" max="16384" width="11.42578125" style="18"/>
  </cols>
  <sheetData>
    <row r="1" spans="1:9" s="2" customFormat="1" x14ac:dyDescent="0.25">
      <c r="A1" s="1" t="s">
        <v>0</v>
      </c>
      <c r="B1" s="1"/>
      <c r="C1" s="1"/>
      <c r="D1" s="1"/>
      <c r="E1" s="1"/>
      <c r="F1" s="1"/>
    </row>
    <row r="2" spans="1:9" s="2" customFormat="1" x14ac:dyDescent="0.25">
      <c r="A2" s="3" t="s">
        <v>1</v>
      </c>
      <c r="B2" s="3"/>
      <c r="C2" s="3"/>
      <c r="D2" s="3"/>
      <c r="E2" s="3"/>
      <c r="F2" s="3"/>
    </row>
    <row r="3" spans="1:9" s="2" customFormat="1" x14ac:dyDescent="0.25">
      <c r="A3" s="3" t="s">
        <v>2</v>
      </c>
      <c r="B3" s="3"/>
      <c r="C3" s="3"/>
      <c r="D3" s="3"/>
      <c r="E3" s="3"/>
      <c r="F3" s="3"/>
    </row>
    <row r="4" spans="1:9" s="2" customFormat="1" x14ac:dyDescent="0.25">
      <c r="A4" s="3" t="s">
        <v>3</v>
      </c>
      <c r="B4" s="3"/>
      <c r="C4" s="3"/>
      <c r="D4" s="3"/>
      <c r="E4" s="3"/>
      <c r="F4" s="3"/>
    </row>
    <row r="5" spans="1:9" s="2" customFormat="1" ht="16.5" thickBot="1" x14ac:dyDescent="0.3">
      <c r="A5" s="4" t="s">
        <v>4</v>
      </c>
      <c r="B5" s="4"/>
      <c r="C5" s="4"/>
      <c r="D5" s="4"/>
      <c r="E5" s="4"/>
      <c r="F5" s="4"/>
    </row>
    <row r="6" spans="1:9" s="2" customFormat="1" ht="16.5" thickBot="1" x14ac:dyDescent="0.3">
      <c r="A6" s="5" t="s">
        <v>5</v>
      </c>
      <c r="B6" s="5"/>
      <c r="C6" s="5"/>
      <c r="D6" s="5"/>
      <c r="E6" s="5"/>
      <c r="F6" s="6">
        <f>+'[1]Mayo 2024 '!F98</f>
        <v>13139645.694400236</v>
      </c>
      <c r="H6" s="7" t="s">
        <v>6</v>
      </c>
      <c r="I6" s="7"/>
    </row>
    <row r="7" spans="1:9" s="2" customFormat="1" ht="32.25" thickBot="1" x14ac:dyDescent="0.3">
      <c r="A7" s="8" t="s">
        <v>7</v>
      </c>
      <c r="B7" s="9" t="s">
        <v>8</v>
      </c>
      <c r="C7" s="10" t="s">
        <v>9</v>
      </c>
      <c r="D7" s="11" t="s">
        <v>10</v>
      </c>
      <c r="E7" s="12" t="s">
        <v>11</v>
      </c>
      <c r="F7" s="13" t="s">
        <v>12</v>
      </c>
      <c r="H7" s="14" t="s">
        <v>7</v>
      </c>
      <c r="I7" s="14" t="s">
        <v>13</v>
      </c>
    </row>
    <row r="8" spans="1:9" s="2" customFormat="1" x14ac:dyDescent="0.25">
      <c r="A8" s="33">
        <v>45446</v>
      </c>
      <c r="B8" s="35">
        <v>1</v>
      </c>
      <c r="C8" s="60" t="s">
        <v>14</v>
      </c>
      <c r="D8" s="38"/>
      <c r="E8" s="37">
        <v>368.5</v>
      </c>
      <c r="F8" s="34">
        <f>+F6+D8-E8</f>
        <v>13139277.194400236</v>
      </c>
      <c r="H8" s="15"/>
      <c r="I8" s="15"/>
    </row>
    <row r="9" spans="1:9" s="2" customFormat="1" x14ac:dyDescent="0.25">
      <c r="A9" s="33">
        <v>45446</v>
      </c>
      <c r="B9" s="35">
        <v>1</v>
      </c>
      <c r="C9" s="36" t="s">
        <v>15</v>
      </c>
      <c r="D9" s="38"/>
      <c r="E9" s="37">
        <v>333405</v>
      </c>
      <c r="F9" s="61">
        <f>+F8+D9-E9</f>
        <v>12805872.194400236</v>
      </c>
      <c r="H9" s="15"/>
      <c r="I9" s="15"/>
    </row>
    <row r="10" spans="1:9" s="2" customFormat="1" x14ac:dyDescent="0.25">
      <c r="A10" s="33">
        <v>45446</v>
      </c>
      <c r="B10" s="35">
        <v>1</v>
      </c>
      <c r="C10" s="36" t="s">
        <v>16</v>
      </c>
      <c r="D10" s="38"/>
      <c r="E10" s="37">
        <v>1100</v>
      </c>
      <c r="F10" s="61">
        <f>+F9+D10-E10</f>
        <v>12804772.194400236</v>
      </c>
      <c r="H10" s="15"/>
      <c r="I10" s="15"/>
    </row>
    <row r="11" spans="1:9" s="2" customFormat="1" x14ac:dyDescent="0.25">
      <c r="A11" s="33">
        <v>45447</v>
      </c>
      <c r="B11" s="35">
        <v>25362</v>
      </c>
      <c r="C11" s="36" t="s">
        <v>17</v>
      </c>
      <c r="D11" s="38"/>
      <c r="E11" s="37">
        <v>2734802.01</v>
      </c>
      <c r="F11" s="61">
        <f t="shared" ref="F11:F74" si="0">+F10+D11-E11</f>
        <v>10069970.184400236</v>
      </c>
      <c r="H11" s="15"/>
      <c r="I11" s="15"/>
    </row>
    <row r="12" spans="1:9" s="2" customFormat="1" x14ac:dyDescent="0.25">
      <c r="A12" s="33">
        <v>45447</v>
      </c>
      <c r="B12" s="35">
        <v>25363</v>
      </c>
      <c r="C12" s="36" t="s">
        <v>17</v>
      </c>
      <c r="D12" s="38"/>
      <c r="E12" s="37">
        <v>179747.55</v>
      </c>
      <c r="F12" s="61">
        <f t="shared" si="0"/>
        <v>9890222.6344002355</v>
      </c>
      <c r="H12" s="15"/>
      <c r="I12" s="15"/>
    </row>
    <row r="13" spans="1:9" s="2" customFormat="1" x14ac:dyDescent="0.25">
      <c r="A13" s="33">
        <v>45447</v>
      </c>
      <c r="B13" s="35">
        <v>25364</v>
      </c>
      <c r="C13" s="36" t="s">
        <v>17</v>
      </c>
      <c r="D13" s="38"/>
      <c r="E13" s="37">
        <v>343846.85</v>
      </c>
      <c r="F13" s="61">
        <f t="shared" si="0"/>
        <v>9546375.7844002359</v>
      </c>
      <c r="H13" s="15"/>
      <c r="I13" s="15"/>
    </row>
    <row r="14" spans="1:9" s="2" customFormat="1" x14ac:dyDescent="0.25">
      <c r="A14" s="33">
        <v>45447</v>
      </c>
      <c r="B14" s="35">
        <v>25365</v>
      </c>
      <c r="C14" s="36" t="s">
        <v>18</v>
      </c>
      <c r="D14" s="38"/>
      <c r="E14" s="37">
        <v>46172.11</v>
      </c>
      <c r="F14" s="61">
        <f t="shared" si="0"/>
        <v>9500203.6744002365</v>
      </c>
      <c r="H14" s="15"/>
      <c r="I14" s="15"/>
    </row>
    <row r="15" spans="1:9" s="2" customFormat="1" x14ac:dyDescent="0.25">
      <c r="A15" s="33">
        <v>45447</v>
      </c>
      <c r="B15" s="35">
        <v>1</v>
      </c>
      <c r="C15" s="36" t="s">
        <v>19</v>
      </c>
      <c r="D15" s="38"/>
      <c r="E15" s="37">
        <v>7440635.1699999999</v>
      </c>
      <c r="F15" s="61">
        <f t="shared" si="0"/>
        <v>2059568.5044002365</v>
      </c>
      <c r="H15" s="15"/>
      <c r="I15" s="15"/>
    </row>
    <row r="16" spans="1:9" s="2" customFormat="1" x14ac:dyDescent="0.25">
      <c r="A16" s="33">
        <v>45447</v>
      </c>
      <c r="B16" s="35">
        <v>1</v>
      </c>
      <c r="C16" s="36" t="s">
        <v>14</v>
      </c>
      <c r="D16" s="38"/>
      <c r="E16" s="37">
        <v>549.87</v>
      </c>
      <c r="F16" s="61">
        <f t="shared" si="0"/>
        <v>2059018.6344002364</v>
      </c>
      <c r="H16" s="15"/>
      <c r="I16" s="15"/>
    </row>
    <row r="17" spans="1:9" s="2" customFormat="1" x14ac:dyDescent="0.25">
      <c r="A17" s="33">
        <v>45447</v>
      </c>
      <c r="B17" s="35">
        <v>1</v>
      </c>
      <c r="C17" s="36" t="s">
        <v>20</v>
      </c>
      <c r="D17" s="38"/>
      <c r="E17" s="37"/>
      <c r="F17" s="61">
        <f t="shared" si="0"/>
        <v>2059018.6344002364</v>
      </c>
      <c r="H17" s="15"/>
      <c r="I17" s="15"/>
    </row>
    <row r="18" spans="1:9" s="2" customFormat="1" x14ac:dyDescent="0.25">
      <c r="A18" s="33">
        <v>45448</v>
      </c>
      <c r="B18" s="35">
        <v>1</v>
      </c>
      <c r="C18" s="36" t="s">
        <v>21</v>
      </c>
      <c r="D18" s="38"/>
      <c r="E18" s="37">
        <v>161950</v>
      </c>
      <c r="F18" s="61">
        <f t="shared" si="0"/>
        <v>1897068.6344002364</v>
      </c>
      <c r="H18" s="15"/>
      <c r="I18" s="15"/>
    </row>
    <row r="19" spans="1:9" s="2" customFormat="1" x14ac:dyDescent="0.25">
      <c r="A19" s="33">
        <v>45448</v>
      </c>
      <c r="B19" s="35">
        <v>1</v>
      </c>
      <c r="C19" s="36" t="s">
        <v>14</v>
      </c>
      <c r="D19" s="38"/>
      <c r="E19" s="37">
        <v>29.4</v>
      </c>
      <c r="F19" s="61">
        <f t="shared" si="0"/>
        <v>1897039.2344002365</v>
      </c>
      <c r="H19" s="15"/>
      <c r="I19" s="15"/>
    </row>
    <row r="20" spans="1:9" s="2" customFormat="1" x14ac:dyDescent="0.25">
      <c r="A20" s="33">
        <v>45449</v>
      </c>
      <c r="B20" s="35">
        <v>1</v>
      </c>
      <c r="C20" s="36" t="s">
        <v>21</v>
      </c>
      <c r="D20" s="38"/>
      <c r="E20" s="37">
        <v>881379.94</v>
      </c>
      <c r="F20" s="61">
        <f t="shared" si="0"/>
        <v>1015659.2944002366</v>
      </c>
      <c r="H20" s="15"/>
      <c r="I20" s="15"/>
    </row>
    <row r="21" spans="1:9" s="2" customFormat="1" x14ac:dyDescent="0.25">
      <c r="A21" s="33">
        <v>45449</v>
      </c>
      <c r="B21" s="35">
        <v>1</v>
      </c>
      <c r="C21" s="36" t="s">
        <v>21</v>
      </c>
      <c r="D21" s="38"/>
      <c r="E21" s="37">
        <v>480058</v>
      </c>
      <c r="F21" s="61">
        <f t="shared" si="0"/>
        <v>535601.29440023657</v>
      </c>
      <c r="H21" s="15"/>
      <c r="I21" s="15"/>
    </row>
    <row r="22" spans="1:9" s="2" customFormat="1" x14ac:dyDescent="0.25">
      <c r="A22" s="33">
        <v>45449</v>
      </c>
      <c r="B22" s="35">
        <v>1</v>
      </c>
      <c r="C22" s="36" t="s">
        <v>21</v>
      </c>
      <c r="D22" s="38"/>
      <c r="E22" s="37">
        <v>686250</v>
      </c>
      <c r="F22" s="61">
        <f t="shared" si="0"/>
        <v>-150648.70559976343</v>
      </c>
      <c r="H22" s="15"/>
      <c r="I22" s="15"/>
    </row>
    <row r="23" spans="1:9" s="2" customFormat="1" x14ac:dyDescent="0.25">
      <c r="A23" s="33">
        <v>45449</v>
      </c>
      <c r="B23" s="35">
        <v>1</v>
      </c>
      <c r="C23" s="36" t="s">
        <v>22</v>
      </c>
      <c r="D23" s="38"/>
      <c r="E23" s="37">
        <v>500</v>
      </c>
      <c r="F23" s="61">
        <f t="shared" si="0"/>
        <v>-151148.70559976343</v>
      </c>
      <c r="H23" s="15"/>
      <c r="I23" s="15"/>
    </row>
    <row r="24" spans="1:9" s="2" customFormat="1" x14ac:dyDescent="0.25">
      <c r="A24" s="33">
        <v>45449</v>
      </c>
      <c r="B24" s="35">
        <v>1</v>
      </c>
      <c r="C24" s="36" t="s">
        <v>14</v>
      </c>
      <c r="D24" s="38"/>
      <c r="E24" s="37">
        <v>242.93</v>
      </c>
      <c r="F24" s="61">
        <f t="shared" si="0"/>
        <v>-151391.63559976342</v>
      </c>
      <c r="H24" s="15"/>
      <c r="I24" s="15"/>
    </row>
    <row r="25" spans="1:9" s="2" customFormat="1" x14ac:dyDescent="0.25">
      <c r="A25" s="33">
        <v>45450</v>
      </c>
      <c r="B25" s="35">
        <v>1</v>
      </c>
      <c r="C25" s="36" t="s">
        <v>21</v>
      </c>
      <c r="D25" s="38"/>
      <c r="E25" s="37">
        <v>1044650.3</v>
      </c>
      <c r="F25" s="61">
        <f t="shared" si="0"/>
        <v>-1196041.9355997634</v>
      </c>
      <c r="H25" s="15"/>
      <c r="I25" s="15"/>
    </row>
    <row r="26" spans="1:9" s="2" customFormat="1" x14ac:dyDescent="0.25">
      <c r="A26" s="33">
        <v>45450</v>
      </c>
      <c r="B26" s="35">
        <v>1</v>
      </c>
      <c r="C26" s="36" t="s">
        <v>14</v>
      </c>
      <c r="D26" s="38"/>
      <c r="E26" s="37">
        <v>3140.8</v>
      </c>
      <c r="F26" s="61">
        <f t="shared" si="0"/>
        <v>-1199182.7355997635</v>
      </c>
      <c r="H26" s="15"/>
      <c r="I26" s="15"/>
    </row>
    <row r="27" spans="1:9" s="2" customFormat="1" x14ac:dyDescent="0.25">
      <c r="A27" s="33">
        <v>45453</v>
      </c>
      <c r="B27" s="35">
        <v>1</v>
      </c>
      <c r="C27" s="36" t="s">
        <v>23</v>
      </c>
      <c r="D27" s="38">
        <v>50000000</v>
      </c>
      <c r="E27" s="37"/>
      <c r="F27" s="61">
        <f t="shared" si="0"/>
        <v>48800817.264400236</v>
      </c>
      <c r="H27" s="15"/>
      <c r="I27" s="15"/>
    </row>
    <row r="28" spans="1:9" s="2" customFormat="1" x14ac:dyDescent="0.25">
      <c r="A28" s="33">
        <v>45453</v>
      </c>
      <c r="B28" s="35">
        <v>1</v>
      </c>
      <c r="C28" s="36" t="s">
        <v>14</v>
      </c>
      <c r="D28" s="38"/>
      <c r="E28" s="37">
        <v>1860.11</v>
      </c>
      <c r="F28" s="61">
        <f t="shared" si="0"/>
        <v>48798957.154400237</v>
      </c>
      <c r="H28" s="15"/>
      <c r="I28" s="15"/>
    </row>
    <row r="29" spans="1:9" s="2" customFormat="1" x14ac:dyDescent="0.25">
      <c r="A29" s="33">
        <v>45454</v>
      </c>
      <c r="B29" s="35">
        <v>1</v>
      </c>
      <c r="C29" s="36" t="s">
        <v>14</v>
      </c>
      <c r="D29" s="38"/>
      <c r="E29" s="37">
        <v>672.64</v>
      </c>
      <c r="F29" s="61">
        <f t="shared" si="0"/>
        <v>48798284.514400236</v>
      </c>
      <c r="H29" s="15"/>
      <c r="I29" s="15"/>
    </row>
    <row r="30" spans="1:9" s="2" customFormat="1" x14ac:dyDescent="0.25">
      <c r="A30" s="33">
        <v>45454</v>
      </c>
      <c r="B30" s="35">
        <v>1</v>
      </c>
      <c r="C30" s="36" t="s">
        <v>24</v>
      </c>
      <c r="D30" s="38"/>
      <c r="E30" s="37">
        <v>980804.45</v>
      </c>
      <c r="F30" s="61">
        <f t="shared" si="0"/>
        <v>47817480.064400233</v>
      </c>
      <c r="H30" s="15"/>
      <c r="I30" s="15"/>
    </row>
    <row r="31" spans="1:9" s="2" customFormat="1" x14ac:dyDescent="0.25">
      <c r="A31" s="33">
        <v>45455</v>
      </c>
      <c r="B31" s="35">
        <v>25366</v>
      </c>
      <c r="C31" s="36" t="s">
        <v>25</v>
      </c>
      <c r="D31" s="38"/>
      <c r="E31" s="37">
        <v>2160</v>
      </c>
      <c r="F31" s="61">
        <f t="shared" si="0"/>
        <v>47815320.064400233</v>
      </c>
      <c r="H31" s="15"/>
      <c r="I31" s="15"/>
    </row>
    <row r="32" spans="1:9" s="2" customFormat="1" x14ac:dyDescent="0.25">
      <c r="A32" s="33">
        <v>45455</v>
      </c>
      <c r="B32" s="35">
        <v>25367</v>
      </c>
      <c r="C32" s="36" t="s">
        <v>26</v>
      </c>
      <c r="D32" s="38"/>
      <c r="E32" s="37">
        <v>348760.8</v>
      </c>
      <c r="F32" s="61">
        <f t="shared" si="0"/>
        <v>47466559.264400236</v>
      </c>
      <c r="H32" s="15"/>
      <c r="I32" s="15"/>
    </row>
    <row r="33" spans="1:9" s="2" customFormat="1" x14ac:dyDescent="0.25">
      <c r="A33" s="33">
        <v>45455</v>
      </c>
      <c r="B33" s="35">
        <v>1</v>
      </c>
      <c r="C33" s="36" t="s">
        <v>21</v>
      </c>
      <c r="D33" s="38"/>
      <c r="E33" s="37">
        <v>11761.25</v>
      </c>
      <c r="F33" s="61">
        <f t="shared" si="0"/>
        <v>47454798.014400236</v>
      </c>
      <c r="H33" s="15"/>
      <c r="I33" s="15"/>
    </row>
    <row r="34" spans="1:9" s="2" customFormat="1" x14ac:dyDescent="0.25">
      <c r="A34" s="33">
        <v>45455</v>
      </c>
      <c r="B34" s="35">
        <v>1</v>
      </c>
      <c r="C34" s="36" t="s">
        <v>14</v>
      </c>
      <c r="D34" s="38"/>
      <c r="E34" s="37">
        <v>620.23</v>
      </c>
      <c r="F34" s="61">
        <f t="shared" si="0"/>
        <v>47454177.78440024</v>
      </c>
      <c r="H34" s="15"/>
      <c r="I34" s="15"/>
    </row>
    <row r="35" spans="1:9" s="2" customFormat="1" x14ac:dyDescent="0.25">
      <c r="A35" s="33">
        <v>45455</v>
      </c>
      <c r="B35" s="35">
        <v>1</v>
      </c>
      <c r="C35" s="36" t="s">
        <v>24</v>
      </c>
      <c r="D35" s="38"/>
      <c r="E35" s="37">
        <v>15225</v>
      </c>
      <c r="F35" s="61">
        <f t="shared" si="0"/>
        <v>47438952.78440024</v>
      </c>
      <c r="H35" s="15"/>
      <c r="I35" s="15"/>
    </row>
    <row r="36" spans="1:9" s="2" customFormat="1" x14ac:dyDescent="0.25">
      <c r="A36" s="33">
        <v>45456</v>
      </c>
      <c r="B36" s="35">
        <v>25368</v>
      </c>
      <c r="C36" s="36" t="s">
        <v>27</v>
      </c>
      <c r="D36" s="38"/>
      <c r="E36" s="37">
        <v>382983.05</v>
      </c>
      <c r="F36" s="61">
        <f t="shared" si="0"/>
        <v>47055969.734400243</v>
      </c>
      <c r="H36" s="15"/>
      <c r="I36" s="15"/>
    </row>
    <row r="37" spans="1:9" s="2" customFormat="1" x14ac:dyDescent="0.25">
      <c r="A37" s="33">
        <v>45456</v>
      </c>
      <c r="B37" s="35">
        <v>25369</v>
      </c>
      <c r="C37" s="36" t="s">
        <v>28</v>
      </c>
      <c r="D37" s="38"/>
      <c r="E37" s="37">
        <v>1330723.43</v>
      </c>
      <c r="F37" s="61">
        <f t="shared" si="0"/>
        <v>45725246.304400243</v>
      </c>
      <c r="H37" s="15"/>
      <c r="I37" s="15"/>
    </row>
    <row r="38" spans="1:9" s="2" customFormat="1" x14ac:dyDescent="0.25">
      <c r="A38" s="33">
        <v>45456</v>
      </c>
      <c r="B38" s="35">
        <v>1</v>
      </c>
      <c r="C38" s="36" t="s">
        <v>14</v>
      </c>
      <c r="D38" s="38"/>
      <c r="E38" s="37">
        <v>1933.83</v>
      </c>
      <c r="F38" s="61">
        <f t="shared" si="0"/>
        <v>45723312.474400245</v>
      </c>
      <c r="H38" s="15"/>
      <c r="I38" s="15"/>
    </row>
    <row r="39" spans="1:9" s="2" customFormat="1" x14ac:dyDescent="0.25">
      <c r="A39" s="33">
        <v>45457</v>
      </c>
      <c r="B39" s="35">
        <v>25370</v>
      </c>
      <c r="C39" s="36" t="s">
        <v>29</v>
      </c>
      <c r="D39" s="38"/>
      <c r="E39" s="37">
        <v>11978</v>
      </c>
      <c r="F39" s="61">
        <f t="shared" si="0"/>
        <v>45711334.474400245</v>
      </c>
      <c r="H39" s="15"/>
      <c r="I39" s="15"/>
    </row>
    <row r="40" spans="1:9" s="2" customFormat="1" x14ac:dyDescent="0.25">
      <c r="A40" s="33">
        <v>45457</v>
      </c>
      <c r="B40" s="35">
        <v>25371</v>
      </c>
      <c r="C40" s="36" t="s">
        <v>30</v>
      </c>
      <c r="D40" s="38"/>
      <c r="E40" s="37">
        <v>191110</v>
      </c>
      <c r="F40" s="61">
        <f t="shared" si="0"/>
        <v>45520224.474400245</v>
      </c>
      <c r="H40" s="15"/>
      <c r="I40" s="15"/>
    </row>
    <row r="41" spans="1:9" s="2" customFormat="1" x14ac:dyDescent="0.25">
      <c r="A41" s="33">
        <v>45457</v>
      </c>
      <c r="B41" s="35">
        <v>25372</v>
      </c>
      <c r="C41" s="36" t="s">
        <v>30</v>
      </c>
      <c r="D41" s="38"/>
      <c r="E41" s="37">
        <v>5811</v>
      </c>
      <c r="F41" s="61">
        <f t="shared" si="0"/>
        <v>45514413.474400245</v>
      </c>
      <c r="H41" s="15"/>
      <c r="I41" s="15"/>
    </row>
    <row r="42" spans="1:9" s="2" customFormat="1" x14ac:dyDescent="0.25">
      <c r="A42" s="33">
        <v>45457</v>
      </c>
      <c r="B42" s="35">
        <v>25373</v>
      </c>
      <c r="C42" s="36" t="s">
        <v>31</v>
      </c>
      <c r="D42" s="38"/>
      <c r="E42" s="37">
        <v>16351.1</v>
      </c>
      <c r="F42" s="61">
        <f t="shared" si="0"/>
        <v>45498062.374400243</v>
      </c>
      <c r="H42" s="16">
        <v>44774</v>
      </c>
      <c r="I42" s="17" t="e">
        <f>+#REF!</f>
        <v>#REF!</v>
      </c>
    </row>
    <row r="43" spans="1:9" s="2" customFormat="1" x14ac:dyDescent="0.25">
      <c r="A43" s="33">
        <v>45457</v>
      </c>
      <c r="B43" s="35">
        <v>25374</v>
      </c>
      <c r="C43" s="36" t="s">
        <v>32</v>
      </c>
      <c r="D43" s="38"/>
      <c r="E43" s="37">
        <v>120081.3</v>
      </c>
      <c r="F43" s="61">
        <f t="shared" si="0"/>
        <v>45377981.074400246</v>
      </c>
      <c r="H43" s="16"/>
      <c r="I43" s="17"/>
    </row>
    <row r="44" spans="1:9" s="2" customFormat="1" x14ac:dyDescent="0.25">
      <c r="A44" s="33">
        <v>45457</v>
      </c>
      <c r="B44" s="35">
        <v>25375</v>
      </c>
      <c r="C44" s="36" t="s">
        <v>33</v>
      </c>
      <c r="D44" s="38"/>
      <c r="E44" s="37">
        <v>155200.9</v>
      </c>
      <c r="F44" s="61">
        <f t="shared" si="0"/>
        <v>45222780.174400248</v>
      </c>
      <c r="H44" s="16"/>
      <c r="I44" s="17"/>
    </row>
    <row r="45" spans="1:9" s="2" customFormat="1" x14ac:dyDescent="0.25">
      <c r="A45" s="33">
        <v>45457</v>
      </c>
      <c r="B45" s="35">
        <v>25376</v>
      </c>
      <c r="C45" s="36" t="s">
        <v>34</v>
      </c>
      <c r="D45" s="38"/>
      <c r="E45" s="37">
        <v>474371.65</v>
      </c>
      <c r="F45" s="61">
        <f t="shared" si="0"/>
        <v>44748408.524400249</v>
      </c>
      <c r="H45" s="16"/>
      <c r="I45" s="17"/>
    </row>
    <row r="46" spans="1:9" s="2" customFormat="1" x14ac:dyDescent="0.25">
      <c r="A46" s="33">
        <v>45457</v>
      </c>
      <c r="B46" s="35">
        <v>1</v>
      </c>
      <c r="C46" s="36" t="s">
        <v>23</v>
      </c>
      <c r="D46" s="38">
        <v>5000000</v>
      </c>
      <c r="E46" s="37"/>
      <c r="F46" s="61">
        <f t="shared" si="0"/>
        <v>49748408.524400249</v>
      </c>
      <c r="H46" s="16"/>
      <c r="I46" s="17"/>
    </row>
    <row r="47" spans="1:9" s="2" customFormat="1" x14ac:dyDescent="0.25">
      <c r="A47" s="33">
        <v>45457</v>
      </c>
      <c r="B47" s="35">
        <v>1</v>
      </c>
      <c r="C47" s="36" t="s">
        <v>14</v>
      </c>
      <c r="D47" s="38"/>
      <c r="E47" s="37">
        <v>1517.9</v>
      </c>
      <c r="F47" s="61">
        <f t="shared" si="0"/>
        <v>49746890.624400251</v>
      </c>
      <c r="H47" s="16"/>
      <c r="I47" s="17"/>
    </row>
    <row r="48" spans="1:9" s="2" customFormat="1" x14ac:dyDescent="0.25">
      <c r="A48" s="33">
        <v>45460</v>
      </c>
      <c r="B48" s="35">
        <v>25377</v>
      </c>
      <c r="C48" s="36" t="s">
        <v>35</v>
      </c>
      <c r="D48" s="38"/>
      <c r="E48" s="37">
        <v>156053</v>
      </c>
      <c r="F48" s="61">
        <f t="shared" si="0"/>
        <v>49590837.624400251</v>
      </c>
      <c r="H48" s="16"/>
      <c r="I48" s="17"/>
    </row>
    <row r="49" spans="1:9" s="2" customFormat="1" x14ac:dyDescent="0.25">
      <c r="A49" s="33">
        <v>45460</v>
      </c>
      <c r="B49" s="35">
        <v>25378</v>
      </c>
      <c r="C49" s="36" t="s">
        <v>36</v>
      </c>
      <c r="D49" s="38"/>
      <c r="E49" s="37">
        <v>554530.35</v>
      </c>
      <c r="F49" s="61">
        <f t="shared" si="0"/>
        <v>49036307.274400249</v>
      </c>
      <c r="H49" s="16"/>
      <c r="I49" s="17"/>
    </row>
    <row r="50" spans="1:9" s="2" customFormat="1" x14ac:dyDescent="0.25">
      <c r="A50" s="33">
        <v>45460</v>
      </c>
      <c r="B50" s="35">
        <v>25379</v>
      </c>
      <c r="C50" s="36" t="s">
        <v>37</v>
      </c>
      <c r="D50" s="38"/>
      <c r="E50" s="37">
        <v>40254.239999999998</v>
      </c>
      <c r="F50" s="61">
        <f t="shared" si="0"/>
        <v>48996053.034400247</v>
      </c>
      <c r="H50" s="16"/>
      <c r="I50" s="17"/>
    </row>
    <row r="51" spans="1:9" s="2" customFormat="1" x14ac:dyDescent="0.25">
      <c r="A51" s="33">
        <v>45460</v>
      </c>
      <c r="B51" s="35">
        <v>25380</v>
      </c>
      <c r="C51" s="36" t="s">
        <v>38</v>
      </c>
      <c r="D51" s="38"/>
      <c r="E51" s="37">
        <v>11300</v>
      </c>
      <c r="F51" s="61">
        <f t="shared" si="0"/>
        <v>48984753.034400247</v>
      </c>
      <c r="H51" s="16"/>
      <c r="I51" s="17"/>
    </row>
    <row r="52" spans="1:9" s="2" customFormat="1" x14ac:dyDescent="0.25">
      <c r="A52" s="33">
        <v>45460</v>
      </c>
      <c r="B52" s="35">
        <v>25381</v>
      </c>
      <c r="C52" s="36" t="s">
        <v>39</v>
      </c>
      <c r="D52" s="38"/>
      <c r="E52" s="37">
        <v>56500</v>
      </c>
      <c r="F52" s="61">
        <f t="shared" si="0"/>
        <v>48928253.034400247</v>
      </c>
      <c r="H52" s="16"/>
      <c r="I52" s="17"/>
    </row>
    <row r="53" spans="1:9" s="2" customFormat="1" x14ac:dyDescent="0.25">
      <c r="A53" s="33">
        <v>45460</v>
      </c>
      <c r="B53" s="35">
        <v>25382</v>
      </c>
      <c r="C53" s="36" t="s">
        <v>40</v>
      </c>
      <c r="D53" s="38"/>
      <c r="E53" s="37">
        <v>171000</v>
      </c>
      <c r="F53" s="61">
        <f t="shared" si="0"/>
        <v>48757253.034400247</v>
      </c>
      <c r="H53" s="16"/>
      <c r="I53" s="17"/>
    </row>
    <row r="54" spans="1:9" s="2" customFormat="1" x14ac:dyDescent="0.25">
      <c r="A54" s="33">
        <v>45460</v>
      </c>
      <c r="B54" s="35">
        <v>25383</v>
      </c>
      <c r="C54" s="36" t="s">
        <v>41</v>
      </c>
      <c r="D54" s="38"/>
      <c r="E54" s="37">
        <v>80700</v>
      </c>
      <c r="F54" s="61">
        <f t="shared" si="0"/>
        <v>48676553.034400247</v>
      </c>
      <c r="H54" s="16"/>
      <c r="I54" s="17"/>
    </row>
    <row r="55" spans="1:9" s="2" customFormat="1" x14ac:dyDescent="0.25">
      <c r="A55" s="33">
        <v>45460</v>
      </c>
      <c r="B55" s="35">
        <v>1</v>
      </c>
      <c r="C55" s="36" t="s">
        <v>14</v>
      </c>
      <c r="D55" s="38"/>
      <c r="E55" s="37">
        <v>1309.17</v>
      </c>
      <c r="F55" s="61">
        <f t="shared" si="0"/>
        <v>48675243.864400245</v>
      </c>
      <c r="H55" s="16"/>
      <c r="I55" s="17"/>
    </row>
    <row r="56" spans="1:9" s="2" customFormat="1" x14ac:dyDescent="0.25">
      <c r="A56" s="33">
        <v>45461</v>
      </c>
      <c r="B56" s="35">
        <v>25384</v>
      </c>
      <c r="C56" s="36" t="s">
        <v>30</v>
      </c>
      <c r="D56" s="38"/>
      <c r="E56" s="37">
        <v>1865.4</v>
      </c>
      <c r="F56" s="61">
        <f t="shared" si="0"/>
        <v>48673378.464400247</v>
      </c>
      <c r="H56" s="16"/>
      <c r="I56" s="17"/>
    </row>
    <row r="57" spans="1:9" s="2" customFormat="1" x14ac:dyDescent="0.25">
      <c r="A57" s="33">
        <v>45461</v>
      </c>
      <c r="B57" s="35">
        <v>25385</v>
      </c>
      <c r="C57" s="36" t="s">
        <v>30</v>
      </c>
      <c r="D57" s="38"/>
      <c r="E57" s="37">
        <v>22603.43</v>
      </c>
      <c r="F57" s="61">
        <f t="shared" si="0"/>
        <v>48650775.034400247</v>
      </c>
      <c r="H57" s="16"/>
      <c r="I57" s="17"/>
    </row>
    <row r="58" spans="1:9" s="2" customFormat="1" x14ac:dyDescent="0.25">
      <c r="A58" s="33">
        <v>45461</v>
      </c>
      <c r="B58" s="35">
        <v>25386</v>
      </c>
      <c r="C58" s="36" t="s">
        <v>42</v>
      </c>
      <c r="D58" s="38"/>
      <c r="E58" s="37">
        <v>37730.699999999997</v>
      </c>
      <c r="F58" s="61">
        <f t="shared" si="0"/>
        <v>48613044.334400244</v>
      </c>
      <c r="H58" s="16"/>
      <c r="I58" s="17"/>
    </row>
    <row r="59" spans="1:9" s="2" customFormat="1" x14ac:dyDescent="0.25">
      <c r="A59" s="33">
        <v>45461</v>
      </c>
      <c r="B59" s="35">
        <v>25387</v>
      </c>
      <c r="C59" s="36" t="s">
        <v>43</v>
      </c>
      <c r="D59" s="38"/>
      <c r="E59" s="37">
        <v>2200</v>
      </c>
      <c r="F59" s="61">
        <f t="shared" si="0"/>
        <v>48610844.334400244</v>
      </c>
      <c r="H59" s="16"/>
      <c r="I59" s="17"/>
    </row>
    <row r="60" spans="1:9" s="2" customFormat="1" x14ac:dyDescent="0.25">
      <c r="A60" s="33">
        <v>45461</v>
      </c>
      <c r="B60" s="35">
        <v>25388</v>
      </c>
      <c r="C60" s="36" t="s">
        <v>44</v>
      </c>
      <c r="D60" s="38"/>
      <c r="E60" s="37">
        <v>96840</v>
      </c>
      <c r="F60" s="61">
        <f t="shared" si="0"/>
        <v>48514004.334400244</v>
      </c>
      <c r="H60" s="16"/>
      <c r="I60" s="17"/>
    </row>
    <row r="61" spans="1:9" s="2" customFormat="1" x14ac:dyDescent="0.25">
      <c r="A61" s="33">
        <v>45461</v>
      </c>
      <c r="B61" s="35">
        <v>25389</v>
      </c>
      <c r="C61" s="36" t="s">
        <v>45</v>
      </c>
      <c r="D61" s="38"/>
      <c r="E61" s="37">
        <v>30993.9</v>
      </c>
      <c r="F61" s="61">
        <f t="shared" si="0"/>
        <v>48483010.434400246</v>
      </c>
      <c r="H61" s="16"/>
      <c r="I61" s="17"/>
    </row>
    <row r="62" spans="1:9" s="2" customFormat="1" x14ac:dyDescent="0.25">
      <c r="A62" s="33">
        <v>45461</v>
      </c>
      <c r="B62" s="35">
        <v>1</v>
      </c>
      <c r="C62" s="36" t="s">
        <v>14</v>
      </c>
      <c r="D62" s="38"/>
      <c r="E62" s="37">
        <v>5071.82</v>
      </c>
      <c r="F62" s="61">
        <f t="shared" si="0"/>
        <v>48477938.614400245</v>
      </c>
      <c r="H62" s="16"/>
      <c r="I62" s="17"/>
    </row>
    <row r="63" spans="1:9" s="2" customFormat="1" x14ac:dyDescent="0.25">
      <c r="A63" s="33">
        <v>45462</v>
      </c>
      <c r="B63" s="35">
        <v>25390</v>
      </c>
      <c r="C63" s="36" t="s">
        <v>46</v>
      </c>
      <c r="D63" s="38"/>
      <c r="E63" s="37">
        <v>242303.4</v>
      </c>
      <c r="F63" s="61">
        <f t="shared" si="0"/>
        <v>48235635.214400247</v>
      </c>
      <c r="H63" s="16"/>
      <c r="I63" s="17"/>
    </row>
    <row r="64" spans="1:9" s="2" customFormat="1" x14ac:dyDescent="0.25">
      <c r="A64" s="33">
        <v>45462</v>
      </c>
      <c r="B64" s="35">
        <v>25391</v>
      </c>
      <c r="C64" s="36" t="s">
        <v>47</v>
      </c>
      <c r="D64" s="38"/>
      <c r="E64" s="37">
        <v>189468</v>
      </c>
      <c r="F64" s="61">
        <f t="shared" si="0"/>
        <v>48046167.214400247</v>
      </c>
      <c r="H64" s="16"/>
      <c r="I64" s="17"/>
    </row>
    <row r="65" spans="1:9" s="2" customFormat="1" x14ac:dyDescent="0.25">
      <c r="A65" s="33">
        <v>45462</v>
      </c>
      <c r="B65" s="35">
        <v>25392</v>
      </c>
      <c r="C65" s="36" t="s">
        <v>48</v>
      </c>
      <c r="D65" s="38"/>
      <c r="E65" s="37">
        <v>21850</v>
      </c>
      <c r="F65" s="61">
        <f t="shared" si="0"/>
        <v>48024317.214400247</v>
      </c>
      <c r="H65" s="16"/>
      <c r="I65" s="17"/>
    </row>
    <row r="66" spans="1:9" s="2" customFormat="1" x14ac:dyDescent="0.25">
      <c r="A66" s="33">
        <v>45462</v>
      </c>
      <c r="B66" s="35">
        <v>25393</v>
      </c>
      <c r="C66" s="36" t="s">
        <v>49</v>
      </c>
      <c r="D66" s="38"/>
      <c r="E66" s="37">
        <v>455961.98</v>
      </c>
      <c r="F66" s="61">
        <f t="shared" si="0"/>
        <v>47568355.23440025</v>
      </c>
      <c r="H66" s="16"/>
      <c r="I66" s="17"/>
    </row>
    <row r="67" spans="1:9" s="2" customFormat="1" x14ac:dyDescent="0.25">
      <c r="A67" s="33">
        <v>45463</v>
      </c>
      <c r="B67" s="35">
        <v>1</v>
      </c>
      <c r="C67" s="36" t="s">
        <v>50</v>
      </c>
      <c r="D67" s="38">
        <v>7800</v>
      </c>
      <c r="E67" s="37"/>
      <c r="F67" s="61">
        <f t="shared" si="0"/>
        <v>47576155.23440025</v>
      </c>
      <c r="H67" s="16"/>
      <c r="I67" s="17"/>
    </row>
    <row r="68" spans="1:9" s="2" customFormat="1" x14ac:dyDescent="0.25">
      <c r="A68" s="33">
        <v>45463</v>
      </c>
      <c r="B68" s="35">
        <v>1</v>
      </c>
      <c r="C68" s="36" t="s">
        <v>51</v>
      </c>
      <c r="D68" s="38"/>
      <c r="E68" s="37">
        <v>7759601.8200000003</v>
      </c>
      <c r="F68" s="61">
        <f t="shared" si="0"/>
        <v>39816553.41440025</v>
      </c>
      <c r="H68" s="16"/>
      <c r="I68" s="17"/>
    </row>
    <row r="69" spans="1:9" s="2" customFormat="1" x14ac:dyDescent="0.25">
      <c r="A69" s="33">
        <v>45463</v>
      </c>
      <c r="B69" s="35">
        <v>1</v>
      </c>
      <c r="C69" s="36" t="s">
        <v>52</v>
      </c>
      <c r="D69" s="38"/>
      <c r="E69" s="37">
        <v>144157.01</v>
      </c>
      <c r="F69" s="61">
        <f t="shared" si="0"/>
        <v>39672396.404400252</v>
      </c>
      <c r="H69" s="16"/>
      <c r="I69" s="17"/>
    </row>
    <row r="70" spans="1:9" s="2" customFormat="1" x14ac:dyDescent="0.25">
      <c r="A70" s="33">
        <v>45463</v>
      </c>
      <c r="B70" s="35">
        <v>1</v>
      </c>
      <c r="C70" s="36" t="s">
        <v>53</v>
      </c>
      <c r="D70" s="38"/>
      <c r="E70" s="37">
        <v>738741.6</v>
      </c>
      <c r="F70" s="61">
        <f t="shared" si="0"/>
        <v>38933654.80440025</v>
      </c>
      <c r="H70" s="16"/>
      <c r="I70" s="17"/>
    </row>
    <row r="71" spans="1:9" s="2" customFormat="1" x14ac:dyDescent="0.25">
      <c r="A71" s="33">
        <v>45463</v>
      </c>
      <c r="B71" s="35">
        <v>1</v>
      </c>
      <c r="C71" s="36" t="s">
        <v>54</v>
      </c>
      <c r="D71" s="38"/>
      <c r="E71" s="37">
        <v>11761.25</v>
      </c>
      <c r="F71" s="61">
        <f t="shared" si="0"/>
        <v>38921893.55440025</v>
      </c>
      <c r="H71" s="16"/>
      <c r="I71" s="17"/>
    </row>
    <row r="72" spans="1:9" s="2" customFormat="1" x14ac:dyDescent="0.25">
      <c r="A72" s="33">
        <v>45463</v>
      </c>
      <c r="B72" s="35">
        <v>1</v>
      </c>
      <c r="C72" s="36" t="s">
        <v>55</v>
      </c>
      <c r="D72" s="38"/>
      <c r="E72" s="37">
        <v>23055.01</v>
      </c>
      <c r="F72" s="61">
        <f t="shared" si="0"/>
        <v>38898838.544400252</v>
      </c>
      <c r="H72" s="16"/>
      <c r="I72" s="17"/>
    </row>
    <row r="73" spans="1:9" s="2" customFormat="1" x14ac:dyDescent="0.25">
      <c r="A73" s="33">
        <v>45464</v>
      </c>
      <c r="B73" s="35">
        <v>25394</v>
      </c>
      <c r="C73" s="36" t="s">
        <v>56</v>
      </c>
      <c r="D73" s="38"/>
      <c r="E73" s="37">
        <v>3000</v>
      </c>
      <c r="F73" s="61">
        <f t="shared" si="0"/>
        <v>38895838.544400252</v>
      </c>
      <c r="H73" s="16"/>
      <c r="I73" s="17"/>
    </row>
    <row r="74" spans="1:9" s="2" customFormat="1" x14ac:dyDescent="0.25">
      <c r="A74" s="33">
        <v>45464</v>
      </c>
      <c r="B74" s="35">
        <v>25395</v>
      </c>
      <c r="C74" s="36" t="s">
        <v>57</v>
      </c>
      <c r="D74" s="38"/>
      <c r="E74" s="37">
        <v>72050.179999999993</v>
      </c>
      <c r="F74" s="61">
        <f t="shared" si="0"/>
        <v>38823788.364400253</v>
      </c>
      <c r="H74" s="16"/>
      <c r="I74" s="17"/>
    </row>
    <row r="75" spans="1:9" s="2" customFormat="1" x14ac:dyDescent="0.25">
      <c r="A75" s="33">
        <v>45464</v>
      </c>
      <c r="B75" s="35">
        <v>25396</v>
      </c>
      <c r="C75" s="36" t="s">
        <v>58</v>
      </c>
      <c r="D75" s="38"/>
      <c r="E75" s="37">
        <v>37500</v>
      </c>
      <c r="F75" s="61">
        <f t="shared" ref="F75:F105" si="1">+F74+D75-E75</f>
        <v>38786288.364400253</v>
      </c>
      <c r="H75" s="16"/>
      <c r="I75" s="17"/>
    </row>
    <row r="76" spans="1:9" s="2" customFormat="1" x14ac:dyDescent="0.25">
      <c r="A76" s="33">
        <v>45464</v>
      </c>
      <c r="B76" s="35">
        <v>1</v>
      </c>
      <c r="C76" s="36" t="s">
        <v>14</v>
      </c>
      <c r="D76" s="38"/>
      <c r="E76" s="37">
        <v>1940.09</v>
      </c>
      <c r="F76" s="61">
        <f t="shared" si="1"/>
        <v>38784348.274400249</v>
      </c>
      <c r="H76" s="16"/>
      <c r="I76" s="17"/>
    </row>
    <row r="77" spans="1:9" s="2" customFormat="1" x14ac:dyDescent="0.25">
      <c r="A77" s="33">
        <v>45467</v>
      </c>
      <c r="B77" s="35">
        <v>25397</v>
      </c>
      <c r="C77" s="36" t="s">
        <v>59</v>
      </c>
      <c r="D77" s="38"/>
      <c r="E77" s="37">
        <v>95617.22</v>
      </c>
      <c r="F77" s="61">
        <f t="shared" si="1"/>
        <v>38688731.05440025</v>
      </c>
      <c r="H77" s="16"/>
      <c r="I77" s="17"/>
    </row>
    <row r="78" spans="1:9" s="2" customFormat="1" x14ac:dyDescent="0.25">
      <c r="A78" s="33">
        <v>45467</v>
      </c>
      <c r="B78" s="35">
        <v>25398</v>
      </c>
      <c r="C78" s="36" t="s">
        <v>60</v>
      </c>
      <c r="D78" s="38"/>
      <c r="E78" s="37">
        <v>128737.61</v>
      </c>
      <c r="F78" s="61">
        <f t="shared" si="1"/>
        <v>38559993.444400251</v>
      </c>
      <c r="H78" s="16"/>
      <c r="I78" s="17"/>
    </row>
    <row r="79" spans="1:9" s="2" customFormat="1" x14ac:dyDescent="0.25">
      <c r="A79" s="33">
        <v>45467</v>
      </c>
      <c r="B79" s="35">
        <v>25399</v>
      </c>
      <c r="C79" s="36" t="s">
        <v>61</v>
      </c>
      <c r="D79" s="38"/>
      <c r="E79" s="37">
        <v>675470.09</v>
      </c>
      <c r="F79" s="61">
        <f t="shared" si="1"/>
        <v>37884523.354400247</v>
      </c>
      <c r="H79" s="16"/>
      <c r="I79" s="17"/>
    </row>
    <row r="80" spans="1:9" s="2" customFormat="1" x14ac:dyDescent="0.25">
      <c r="A80" s="33">
        <v>45467</v>
      </c>
      <c r="B80" s="35">
        <v>1</v>
      </c>
      <c r="C80" s="36" t="s">
        <v>14</v>
      </c>
      <c r="D80" s="38"/>
      <c r="E80" s="37">
        <v>421.65</v>
      </c>
      <c r="F80" s="61">
        <f t="shared" si="1"/>
        <v>37884101.704400249</v>
      </c>
      <c r="H80" s="16"/>
      <c r="I80" s="17"/>
    </row>
    <row r="81" spans="1:9" s="2" customFormat="1" x14ac:dyDescent="0.25">
      <c r="A81" s="33">
        <v>45467</v>
      </c>
      <c r="B81" s="35">
        <v>25400</v>
      </c>
      <c r="C81" s="36" t="s">
        <v>62</v>
      </c>
      <c r="D81" s="38"/>
      <c r="E81" s="37">
        <v>391284.24</v>
      </c>
      <c r="F81" s="61">
        <f t="shared" si="1"/>
        <v>37492817.464400247</v>
      </c>
      <c r="H81" s="16"/>
      <c r="I81" s="17"/>
    </row>
    <row r="82" spans="1:9" s="2" customFormat="1" x14ac:dyDescent="0.25">
      <c r="A82" s="33">
        <v>45468</v>
      </c>
      <c r="B82" s="35">
        <v>1</v>
      </c>
      <c r="C82" s="36" t="s">
        <v>14</v>
      </c>
      <c r="D82" s="38"/>
      <c r="E82" s="37">
        <v>276.05</v>
      </c>
      <c r="F82" s="61">
        <f t="shared" si="1"/>
        <v>37492541.41440025</v>
      </c>
      <c r="H82" s="16"/>
      <c r="I82" s="17"/>
    </row>
    <row r="83" spans="1:9" s="2" customFormat="1" x14ac:dyDescent="0.25">
      <c r="A83" s="33">
        <v>45468</v>
      </c>
      <c r="B83" s="35">
        <v>1</v>
      </c>
      <c r="C83" s="36" t="s">
        <v>63</v>
      </c>
      <c r="D83" s="38">
        <v>3000</v>
      </c>
      <c r="E83" s="37"/>
      <c r="F83" s="61">
        <f t="shared" si="1"/>
        <v>37495541.41440025</v>
      </c>
      <c r="H83" s="16"/>
      <c r="I83" s="17"/>
    </row>
    <row r="84" spans="1:9" s="2" customFormat="1" x14ac:dyDescent="0.25">
      <c r="A84" s="33">
        <v>45469</v>
      </c>
      <c r="B84" s="35">
        <v>1</v>
      </c>
      <c r="C84" s="36" t="s">
        <v>64</v>
      </c>
      <c r="D84" s="38"/>
      <c r="E84" s="37">
        <v>62600</v>
      </c>
      <c r="F84" s="61">
        <f t="shared" si="1"/>
        <v>37432941.41440025</v>
      </c>
      <c r="H84" s="16"/>
      <c r="I84" s="17"/>
    </row>
    <row r="85" spans="1:9" s="2" customFormat="1" x14ac:dyDescent="0.25">
      <c r="A85" s="33">
        <v>45469</v>
      </c>
      <c r="B85" s="35">
        <v>1</v>
      </c>
      <c r="C85" s="36" t="s">
        <v>14</v>
      </c>
      <c r="D85" s="38"/>
      <c r="E85" s="37">
        <v>605.04</v>
      </c>
      <c r="F85" s="61">
        <f t="shared" si="1"/>
        <v>37432336.374400251</v>
      </c>
      <c r="H85" s="16"/>
      <c r="I85" s="17"/>
    </row>
    <row r="86" spans="1:9" s="2" customFormat="1" x14ac:dyDescent="0.25">
      <c r="A86" s="33">
        <v>45470</v>
      </c>
      <c r="B86" s="35">
        <v>25401</v>
      </c>
      <c r="C86" s="36" t="s">
        <v>65</v>
      </c>
      <c r="D86" s="38"/>
      <c r="E86" s="37">
        <v>792020</v>
      </c>
      <c r="F86" s="61">
        <f t="shared" si="1"/>
        <v>36640316.374400251</v>
      </c>
      <c r="H86" s="16"/>
      <c r="I86" s="17"/>
    </row>
    <row r="87" spans="1:9" s="2" customFormat="1" x14ac:dyDescent="0.25">
      <c r="A87" s="33">
        <v>45470</v>
      </c>
      <c r="B87" s="35">
        <v>25402</v>
      </c>
      <c r="C87" s="36" t="s">
        <v>66</v>
      </c>
      <c r="D87" s="38"/>
      <c r="E87" s="37">
        <v>165100.67000000001</v>
      </c>
      <c r="F87" s="61">
        <f t="shared" si="1"/>
        <v>36475215.704400249</v>
      </c>
      <c r="H87" s="16"/>
      <c r="I87" s="17"/>
    </row>
    <row r="88" spans="1:9" s="2" customFormat="1" x14ac:dyDescent="0.25">
      <c r="A88" s="33">
        <v>45470</v>
      </c>
      <c r="B88" s="35">
        <v>25403</v>
      </c>
      <c r="C88" s="36" t="s">
        <v>67</v>
      </c>
      <c r="D88" s="38"/>
      <c r="E88" s="37">
        <v>21850</v>
      </c>
      <c r="F88" s="61">
        <f t="shared" si="1"/>
        <v>36453365.704400249</v>
      </c>
      <c r="H88" s="16"/>
      <c r="I88" s="17"/>
    </row>
    <row r="89" spans="1:9" s="2" customFormat="1" x14ac:dyDescent="0.25">
      <c r="A89" s="33">
        <v>45470</v>
      </c>
      <c r="B89" s="35">
        <v>25404</v>
      </c>
      <c r="C89" s="36" t="s">
        <v>68</v>
      </c>
      <c r="D89" s="38"/>
      <c r="E89" s="37">
        <v>54720</v>
      </c>
      <c r="F89" s="61">
        <f t="shared" si="1"/>
        <v>36398645.704400249</v>
      </c>
      <c r="H89" s="16"/>
      <c r="I89" s="17"/>
    </row>
    <row r="90" spans="1:9" s="2" customFormat="1" x14ac:dyDescent="0.25">
      <c r="A90" s="33">
        <v>45470</v>
      </c>
      <c r="B90" s="35">
        <v>25405</v>
      </c>
      <c r="C90" s="36" t="s">
        <v>69</v>
      </c>
      <c r="D90" s="38"/>
      <c r="E90" s="37">
        <v>23796.13</v>
      </c>
      <c r="F90" s="61">
        <f t="shared" si="1"/>
        <v>36374849.574400246</v>
      </c>
      <c r="H90" s="16"/>
      <c r="I90" s="17"/>
    </row>
    <row r="91" spans="1:9" s="2" customFormat="1" x14ac:dyDescent="0.25">
      <c r="A91" s="33">
        <v>45470</v>
      </c>
      <c r="B91" s="35">
        <v>25406</v>
      </c>
      <c r="C91" s="36" t="s">
        <v>70</v>
      </c>
      <c r="D91" s="38"/>
      <c r="E91" s="37">
        <v>29900</v>
      </c>
      <c r="F91" s="61">
        <f t="shared" si="1"/>
        <v>36344949.574400246</v>
      </c>
      <c r="H91" s="16"/>
      <c r="I91" s="17"/>
    </row>
    <row r="92" spans="1:9" s="2" customFormat="1" x14ac:dyDescent="0.25">
      <c r="A92" s="33">
        <v>45470</v>
      </c>
      <c r="B92" s="35">
        <v>1</v>
      </c>
      <c r="C92" s="36" t="s">
        <v>14</v>
      </c>
      <c r="D92" s="38"/>
      <c r="E92" s="37">
        <v>492.03</v>
      </c>
      <c r="F92" s="61">
        <f t="shared" si="1"/>
        <v>36344457.544400245</v>
      </c>
      <c r="H92" s="16"/>
      <c r="I92" s="17"/>
    </row>
    <row r="93" spans="1:9" s="2" customFormat="1" x14ac:dyDescent="0.25">
      <c r="A93" s="33">
        <v>45471</v>
      </c>
      <c r="B93" s="35">
        <v>25407</v>
      </c>
      <c r="C93" s="36" t="s">
        <v>71</v>
      </c>
      <c r="D93" s="38"/>
      <c r="E93" s="37">
        <v>166975.79999999999</v>
      </c>
      <c r="F93" s="61">
        <f t="shared" si="1"/>
        <v>36177481.744400248</v>
      </c>
      <c r="H93" s="16"/>
      <c r="I93" s="17"/>
    </row>
    <row r="94" spans="1:9" s="2" customFormat="1" x14ac:dyDescent="0.25">
      <c r="A94" s="33">
        <v>45471</v>
      </c>
      <c r="B94" s="35">
        <v>25408</v>
      </c>
      <c r="C94" s="36" t="s">
        <v>72</v>
      </c>
      <c r="D94" s="38"/>
      <c r="E94" s="37">
        <v>137040.75</v>
      </c>
      <c r="F94" s="61">
        <f t="shared" si="1"/>
        <v>36040440.994400248</v>
      </c>
      <c r="H94" s="16"/>
      <c r="I94" s="17"/>
    </row>
    <row r="95" spans="1:9" s="2" customFormat="1" x14ac:dyDescent="0.25">
      <c r="A95" s="33">
        <v>45471</v>
      </c>
      <c r="B95" s="35">
        <v>25409</v>
      </c>
      <c r="C95" s="36" t="s">
        <v>73</v>
      </c>
      <c r="D95" s="38"/>
      <c r="E95" s="37">
        <v>84750</v>
      </c>
      <c r="F95" s="61">
        <f t="shared" si="1"/>
        <v>35955690.994400248</v>
      </c>
      <c r="H95" s="16"/>
      <c r="I95" s="17"/>
    </row>
    <row r="96" spans="1:9" s="2" customFormat="1" x14ac:dyDescent="0.25">
      <c r="A96" s="33">
        <v>45471</v>
      </c>
      <c r="B96" s="35">
        <v>25410</v>
      </c>
      <c r="C96" s="36" t="s">
        <v>74</v>
      </c>
      <c r="D96" s="38"/>
      <c r="E96" s="37">
        <v>220000</v>
      </c>
      <c r="F96" s="61">
        <f t="shared" si="1"/>
        <v>35735690.994400248</v>
      </c>
      <c r="H96" s="16"/>
      <c r="I96" s="17"/>
    </row>
    <row r="97" spans="1:9" s="2" customFormat="1" x14ac:dyDescent="0.25">
      <c r="A97" s="33">
        <v>45471</v>
      </c>
      <c r="B97" s="35">
        <v>25411</v>
      </c>
      <c r="C97" s="36" t="s">
        <v>75</v>
      </c>
      <c r="D97" s="38"/>
      <c r="E97" s="37">
        <v>6554</v>
      </c>
      <c r="F97" s="61">
        <f t="shared" si="1"/>
        <v>35729136.994400248</v>
      </c>
      <c r="H97" s="16"/>
      <c r="I97" s="17"/>
    </row>
    <row r="98" spans="1:9" s="2" customFormat="1" x14ac:dyDescent="0.25">
      <c r="A98" s="33">
        <v>45471</v>
      </c>
      <c r="B98" s="35">
        <v>25412</v>
      </c>
      <c r="C98" s="36" t="s">
        <v>76</v>
      </c>
      <c r="D98" s="38"/>
      <c r="E98" s="37">
        <v>101700</v>
      </c>
      <c r="F98" s="61">
        <f t="shared" si="1"/>
        <v>35627436.994400248</v>
      </c>
      <c r="H98" s="16"/>
      <c r="I98" s="17"/>
    </row>
    <row r="99" spans="1:9" s="2" customFormat="1" x14ac:dyDescent="0.25">
      <c r="A99" s="33">
        <v>45471</v>
      </c>
      <c r="B99" s="35">
        <v>25413</v>
      </c>
      <c r="C99" s="36" t="s">
        <v>77</v>
      </c>
      <c r="D99" s="38"/>
      <c r="E99" s="37">
        <v>3863211.7</v>
      </c>
      <c r="F99" s="61">
        <f t="shared" si="1"/>
        <v>31764225.294400249</v>
      </c>
      <c r="H99" s="16"/>
      <c r="I99" s="17"/>
    </row>
    <row r="100" spans="1:9" s="2" customFormat="1" x14ac:dyDescent="0.25">
      <c r="A100" s="33">
        <v>45471</v>
      </c>
      <c r="B100" s="35">
        <v>25414</v>
      </c>
      <c r="C100" s="36" t="s">
        <v>78</v>
      </c>
      <c r="D100" s="38"/>
      <c r="E100" s="37">
        <v>90000</v>
      </c>
      <c r="F100" s="61">
        <f t="shared" si="1"/>
        <v>31674225.294400249</v>
      </c>
      <c r="H100" s="16"/>
      <c r="I100" s="17"/>
    </row>
    <row r="101" spans="1:9" s="2" customFormat="1" x14ac:dyDescent="0.25">
      <c r="A101" s="33">
        <v>45471</v>
      </c>
      <c r="B101" s="35">
        <v>25415</v>
      </c>
      <c r="C101" s="36" t="s">
        <v>79</v>
      </c>
      <c r="D101" s="38"/>
      <c r="E101" s="37">
        <v>26391</v>
      </c>
      <c r="F101" s="61">
        <f t="shared" si="1"/>
        <v>31647834.294400249</v>
      </c>
      <c r="H101" s="16"/>
      <c r="I101" s="17"/>
    </row>
    <row r="102" spans="1:9" s="2" customFormat="1" x14ac:dyDescent="0.25">
      <c r="A102" s="33">
        <v>45471</v>
      </c>
      <c r="B102" s="35">
        <v>25416</v>
      </c>
      <c r="C102" s="36" t="s">
        <v>80</v>
      </c>
      <c r="D102" s="38"/>
      <c r="E102" s="37">
        <v>96429.4</v>
      </c>
      <c r="F102" s="61">
        <f t="shared" si="1"/>
        <v>31551404.89440025</v>
      </c>
      <c r="H102" s="16"/>
      <c r="I102" s="17"/>
    </row>
    <row r="103" spans="1:9" s="2" customFormat="1" x14ac:dyDescent="0.25">
      <c r="A103" s="33">
        <v>45471</v>
      </c>
      <c r="B103" s="35">
        <v>1</v>
      </c>
      <c r="C103" s="36" t="s">
        <v>81</v>
      </c>
      <c r="D103" s="38"/>
      <c r="E103" s="37">
        <v>20000000</v>
      </c>
      <c r="F103" s="61">
        <f t="shared" si="1"/>
        <v>11551404.89440025</v>
      </c>
      <c r="H103" s="16"/>
      <c r="I103" s="17"/>
    </row>
    <row r="104" spans="1:9" s="2" customFormat="1" x14ac:dyDescent="0.25">
      <c r="A104" s="33">
        <v>45471</v>
      </c>
      <c r="B104" s="35">
        <v>1</v>
      </c>
      <c r="C104" s="36" t="s">
        <v>14</v>
      </c>
      <c r="D104" s="38"/>
      <c r="E104" s="37">
        <v>40.06</v>
      </c>
      <c r="F104" s="61">
        <f t="shared" si="1"/>
        <v>11551364.83440025</v>
      </c>
      <c r="H104" s="16"/>
      <c r="I104" s="17"/>
    </row>
    <row r="105" spans="1:9" s="2" customFormat="1" x14ac:dyDescent="0.25">
      <c r="A105" s="33">
        <v>45471</v>
      </c>
      <c r="B105" s="35">
        <v>1</v>
      </c>
      <c r="C105" s="36" t="s">
        <v>82</v>
      </c>
      <c r="D105" s="38"/>
      <c r="E105" s="37">
        <v>175</v>
      </c>
      <c r="F105" s="61">
        <f t="shared" si="1"/>
        <v>11551189.83440025</v>
      </c>
      <c r="H105" s="16"/>
      <c r="I105" s="17"/>
    </row>
    <row r="106" spans="1:9" s="2" customFormat="1" x14ac:dyDescent="0.25">
      <c r="A106" s="33">
        <v>45471</v>
      </c>
      <c r="B106" s="35">
        <v>1</v>
      </c>
      <c r="C106" s="36" t="s">
        <v>83</v>
      </c>
      <c r="D106" s="38">
        <v>1097.72</v>
      </c>
      <c r="E106" s="37"/>
      <c r="F106" s="61">
        <f>+F105+D106-E106</f>
        <v>11552287.55440025</v>
      </c>
      <c r="H106" s="16"/>
      <c r="I106" s="17"/>
    </row>
    <row r="107" spans="1:9" s="2" customFormat="1" ht="16.5" thickBot="1" x14ac:dyDescent="0.3">
      <c r="A107" s="39"/>
      <c r="B107" s="40"/>
      <c r="C107" s="41"/>
      <c r="D107" s="42"/>
      <c r="E107" s="43"/>
      <c r="F107" s="44"/>
      <c r="H107" s="18"/>
      <c r="I107" s="18"/>
    </row>
    <row r="108" spans="1:9" s="2" customFormat="1" ht="16.5" thickBot="1" x14ac:dyDescent="0.3">
      <c r="A108" s="45" t="s">
        <v>84</v>
      </c>
      <c r="B108" s="46"/>
      <c r="C108" s="47"/>
      <c r="D108" s="48">
        <f>SUM(D8:D107)</f>
        <v>55011897.719999999</v>
      </c>
      <c r="E108" s="48">
        <f>SUM(E8:E107)</f>
        <v>56599255.859999999</v>
      </c>
      <c r="F108" s="48">
        <f>+F6+D108-E108</f>
        <v>11552287.554400235</v>
      </c>
      <c r="H108" s="18"/>
      <c r="I108" s="18"/>
    </row>
    <row r="109" spans="1:9" x14ac:dyDescent="0.25">
      <c r="A109" s="50"/>
      <c r="B109" s="28"/>
      <c r="C109" s="28"/>
      <c r="D109" s="29"/>
      <c r="E109" s="29"/>
      <c r="F109" s="51"/>
    </row>
    <row r="110" spans="1:9" x14ac:dyDescent="0.25">
      <c r="A110" s="52"/>
      <c r="B110" s="53"/>
      <c r="C110" s="53"/>
      <c r="D110" s="30"/>
      <c r="E110" s="30"/>
      <c r="F110" s="21"/>
    </row>
    <row r="111" spans="1:9" x14ac:dyDescent="0.25">
      <c r="A111" s="52"/>
      <c r="B111" s="53"/>
      <c r="C111" s="53"/>
      <c r="D111" s="30"/>
      <c r="E111" s="30"/>
      <c r="F111" s="21"/>
    </row>
    <row r="112" spans="1:9" x14ac:dyDescent="0.25">
      <c r="A112" s="52"/>
      <c r="B112" s="53"/>
      <c r="C112" s="53"/>
      <c r="D112" s="30"/>
      <c r="E112" s="30"/>
      <c r="F112" s="21"/>
    </row>
    <row r="113" spans="1:6" x14ac:dyDescent="0.25">
      <c r="A113" s="52"/>
      <c r="B113" s="53"/>
      <c r="C113" s="53"/>
      <c r="D113" s="30"/>
      <c r="E113" s="30"/>
      <c r="F113" s="21"/>
    </row>
    <row r="114" spans="1:6" x14ac:dyDescent="0.25">
      <c r="A114" s="54"/>
      <c r="B114" s="49"/>
      <c r="C114" s="49"/>
      <c r="D114" s="49"/>
      <c r="E114" s="49"/>
      <c r="F114" s="21"/>
    </row>
    <row r="115" spans="1:6" x14ac:dyDescent="0.25">
      <c r="A115" s="54"/>
      <c r="B115" s="49"/>
      <c r="C115" s="49"/>
      <c r="D115" s="49"/>
      <c r="E115" s="49"/>
      <c r="F115" s="21"/>
    </row>
    <row r="116" spans="1:6" x14ac:dyDescent="0.25">
      <c r="A116" s="56" t="s">
        <v>85</v>
      </c>
      <c r="B116" s="32"/>
      <c r="C116" s="55"/>
      <c r="D116" s="30"/>
      <c r="E116" s="32" t="s">
        <v>86</v>
      </c>
      <c r="F116" s="58"/>
    </row>
    <row r="117" spans="1:6" ht="16.5" thickBot="1" x14ac:dyDescent="0.3">
      <c r="A117" s="57" t="s">
        <v>87</v>
      </c>
      <c r="B117" s="31"/>
      <c r="C117" s="22"/>
      <c r="D117" s="23"/>
      <c r="E117" s="31" t="s">
        <v>88</v>
      </c>
      <c r="F117" s="59"/>
    </row>
    <row r="118" spans="1:6" x14ac:dyDescent="0.25">
      <c r="B118" s="25"/>
      <c r="C118" s="26"/>
      <c r="E118" s="18"/>
    </row>
    <row r="119" spans="1:6" x14ac:dyDescent="0.25">
      <c r="B119" s="25"/>
      <c r="C119" s="26"/>
      <c r="E119" s="18"/>
    </row>
    <row r="120" spans="1:6" x14ac:dyDescent="0.25">
      <c r="B120" s="25"/>
      <c r="C120" s="26"/>
      <c r="F120" s="20"/>
    </row>
    <row r="121" spans="1:6" x14ac:dyDescent="0.25">
      <c r="B121" s="25"/>
      <c r="C121" s="26"/>
      <c r="F121" s="20"/>
    </row>
    <row r="122" spans="1:6" x14ac:dyDescent="0.25">
      <c r="B122" s="25"/>
      <c r="C122" s="26"/>
      <c r="F122" s="20"/>
    </row>
    <row r="123" spans="1:6" x14ac:dyDescent="0.25">
      <c r="B123" s="25"/>
      <c r="C123" s="27"/>
      <c r="E123" s="19"/>
      <c r="F123" s="19"/>
    </row>
    <row r="124" spans="1:6" x14ac:dyDescent="0.25">
      <c r="C124" s="27"/>
      <c r="E124" s="19"/>
      <c r="F124" s="19"/>
    </row>
    <row r="125" spans="1:6" x14ac:dyDescent="0.25">
      <c r="C125" s="27"/>
      <c r="E125" s="19"/>
      <c r="F125" s="19"/>
    </row>
    <row r="133" spans="1:4" s="20" customFormat="1" x14ac:dyDescent="0.25">
      <c r="A133" s="24"/>
      <c r="B133" s="18"/>
      <c r="C133" s="18"/>
      <c r="D133" s="19"/>
    </row>
    <row r="134" spans="1:4" s="20" customFormat="1" x14ac:dyDescent="0.25">
      <c r="A134" s="24"/>
      <c r="B134" s="18"/>
      <c r="C134" s="18"/>
      <c r="D134" s="19"/>
    </row>
    <row r="135" spans="1:4" s="20" customFormat="1" x14ac:dyDescent="0.25">
      <c r="A135" s="24"/>
      <c r="B135" s="18"/>
      <c r="C135" s="18"/>
      <c r="D135" s="19"/>
    </row>
    <row r="136" spans="1:4" s="20" customFormat="1" x14ac:dyDescent="0.25">
      <c r="A136" s="24"/>
      <c r="B136" s="18"/>
      <c r="C136" s="18"/>
      <c r="D136" s="19"/>
    </row>
    <row r="137" spans="1:4" s="20" customFormat="1" x14ac:dyDescent="0.25">
      <c r="A137" s="24"/>
      <c r="B137" s="18"/>
      <c r="C137" s="18"/>
      <c r="D137" s="19"/>
    </row>
    <row r="138" spans="1:4" s="20" customFormat="1" x14ac:dyDescent="0.25">
      <c r="A138" s="24"/>
      <c r="B138" s="18"/>
      <c r="C138" s="18"/>
      <c r="D138" s="19"/>
    </row>
    <row r="139" spans="1:4" s="20" customFormat="1" x14ac:dyDescent="0.25">
      <c r="A139" s="24"/>
      <c r="B139" s="18"/>
      <c r="C139" s="18"/>
      <c r="D139" s="19"/>
    </row>
    <row r="140" spans="1:4" s="20" customFormat="1" x14ac:dyDescent="0.25">
      <c r="A140" s="24"/>
      <c r="B140" s="18"/>
      <c r="C140" s="18"/>
      <c r="D140" s="19"/>
    </row>
    <row r="141" spans="1:4" s="20" customFormat="1" x14ac:dyDescent="0.25">
      <c r="A141" s="24"/>
      <c r="B141" s="18"/>
      <c r="C141" s="18"/>
      <c r="D141" s="19"/>
    </row>
    <row r="142" spans="1:4" s="20" customFormat="1" x14ac:dyDescent="0.25">
      <c r="A142" s="24"/>
      <c r="B142" s="18"/>
      <c r="C142" s="18"/>
      <c r="D142" s="19"/>
    </row>
    <row r="143" spans="1:4" s="20" customFormat="1" x14ac:dyDescent="0.25">
      <c r="A143" s="24"/>
      <c r="B143" s="18"/>
      <c r="C143" s="18"/>
      <c r="D143" s="19"/>
    </row>
    <row r="144" spans="1:4" s="20" customFormat="1" x14ac:dyDescent="0.25">
      <c r="A144" s="24"/>
      <c r="B144" s="18"/>
      <c r="C144" s="18"/>
      <c r="D144" s="19"/>
    </row>
    <row r="145" spans="1:9" s="20" customFormat="1" x14ac:dyDescent="0.25">
      <c r="A145" s="24"/>
      <c r="B145" s="18"/>
      <c r="C145" s="18"/>
      <c r="D145" s="19"/>
    </row>
    <row r="146" spans="1:9" s="20" customFormat="1" x14ac:dyDescent="0.25">
      <c r="A146" s="24"/>
      <c r="B146" s="18"/>
      <c r="C146" s="18"/>
      <c r="D146" s="19"/>
    </row>
    <row r="147" spans="1:9" s="20" customFormat="1" x14ac:dyDescent="0.25">
      <c r="A147" s="24"/>
      <c r="B147" s="18"/>
      <c r="C147" s="18"/>
      <c r="D147" s="19"/>
    </row>
    <row r="148" spans="1:9" s="20" customFormat="1" x14ac:dyDescent="0.25">
      <c r="A148" s="24"/>
      <c r="B148" s="18"/>
      <c r="C148" s="18"/>
      <c r="D148" s="19"/>
    </row>
    <row r="151" spans="1:9" s="2" customFormat="1" x14ac:dyDescent="0.25">
      <c r="A151" s="24"/>
      <c r="B151" s="18"/>
      <c r="C151" s="18"/>
      <c r="D151" s="19"/>
      <c r="E151" s="20"/>
      <c r="F151" s="18"/>
      <c r="H151" s="18"/>
      <c r="I151" s="18"/>
    </row>
    <row r="152" spans="1:9" s="2" customFormat="1" x14ac:dyDescent="0.25">
      <c r="A152" s="24"/>
      <c r="B152" s="18"/>
      <c r="C152" s="18"/>
      <c r="D152" s="19"/>
      <c r="E152" s="20"/>
      <c r="F152" s="18"/>
      <c r="H152" s="18"/>
      <c r="I152" s="18"/>
    </row>
    <row r="153" spans="1:9" s="2" customFormat="1" x14ac:dyDescent="0.25">
      <c r="A153" s="24"/>
      <c r="B153" s="18"/>
      <c r="C153" s="18"/>
      <c r="D153" s="19"/>
      <c r="E153" s="20"/>
      <c r="F153" s="18"/>
      <c r="H153" s="18"/>
      <c r="I153" s="18"/>
    </row>
    <row r="154" spans="1:9" s="2" customFormat="1" x14ac:dyDescent="0.25">
      <c r="A154" s="24"/>
      <c r="B154" s="18"/>
      <c r="C154" s="18"/>
      <c r="D154" s="19"/>
      <c r="E154" s="20"/>
      <c r="F154" s="18"/>
      <c r="H154" s="18"/>
      <c r="I154" s="18"/>
    </row>
    <row r="155" spans="1:9" s="2" customFormat="1" x14ac:dyDescent="0.25">
      <c r="A155" s="24"/>
      <c r="B155" s="18"/>
      <c r="C155" s="18"/>
      <c r="D155" s="19"/>
      <c r="E155" s="20"/>
      <c r="F155" s="18"/>
      <c r="H155" s="18"/>
      <c r="I155" s="18"/>
    </row>
    <row r="156" spans="1:9" s="2" customFormat="1" x14ac:dyDescent="0.25">
      <c r="A156" s="24"/>
      <c r="B156" s="18"/>
      <c r="C156" s="18"/>
      <c r="D156" s="19"/>
      <c r="E156" s="20"/>
      <c r="F156" s="18"/>
      <c r="H156" s="18"/>
      <c r="I156" s="18"/>
    </row>
    <row r="157" spans="1:9" s="2" customFormat="1" x14ac:dyDescent="0.25">
      <c r="A157" s="24"/>
      <c r="B157" s="18"/>
      <c r="C157" s="18"/>
      <c r="D157" s="19"/>
      <c r="E157" s="20"/>
      <c r="F157" s="18"/>
      <c r="H157" s="18"/>
      <c r="I157" s="18"/>
    </row>
    <row r="158" spans="1:9" s="2" customFormat="1" x14ac:dyDescent="0.25">
      <c r="A158" s="24"/>
      <c r="B158" s="18"/>
      <c r="C158" s="18"/>
      <c r="D158" s="19"/>
      <c r="E158" s="20"/>
      <c r="F158" s="18"/>
      <c r="H158" s="18"/>
      <c r="I158" s="18"/>
    </row>
    <row r="159" spans="1:9" s="2" customFormat="1" x14ac:dyDescent="0.25">
      <c r="A159" s="24"/>
      <c r="B159" s="18"/>
      <c r="C159" s="18"/>
      <c r="D159" s="19"/>
      <c r="E159" s="20"/>
      <c r="F159" s="18"/>
      <c r="H159" s="18"/>
      <c r="I159" s="18"/>
    </row>
    <row r="160" spans="1:9" s="2" customFormat="1" x14ac:dyDescent="0.25">
      <c r="A160" s="24"/>
      <c r="B160" s="18"/>
      <c r="C160" s="18"/>
      <c r="D160" s="19"/>
      <c r="E160" s="20"/>
      <c r="F160" s="18"/>
      <c r="H160" s="18"/>
      <c r="I160" s="18"/>
    </row>
    <row r="161" spans="1:9" s="2" customFormat="1" x14ac:dyDescent="0.25">
      <c r="A161" s="24"/>
      <c r="B161" s="18"/>
      <c r="C161" s="18"/>
      <c r="D161" s="19"/>
      <c r="E161" s="20"/>
      <c r="F161" s="18"/>
      <c r="H161" s="18"/>
      <c r="I161" s="18"/>
    </row>
    <row r="163" spans="1:9" s="2" customFormat="1" x14ac:dyDescent="0.25">
      <c r="A163" s="24"/>
      <c r="B163" s="18"/>
      <c r="C163" s="18"/>
      <c r="D163" s="19"/>
      <c r="E163" s="20"/>
      <c r="F163" s="18"/>
      <c r="H163" s="18"/>
      <c r="I163" s="18"/>
    </row>
    <row r="167" spans="1:9" s="2" customFormat="1" x14ac:dyDescent="0.25">
      <c r="A167" s="24"/>
      <c r="B167" s="18"/>
      <c r="C167" s="18"/>
      <c r="D167" s="19"/>
      <c r="E167" s="20"/>
      <c r="F167" s="18"/>
      <c r="H167" s="18"/>
      <c r="I167" s="18"/>
    </row>
    <row r="181" spans="1:9" s="20" customFormat="1" x14ac:dyDescent="0.25">
      <c r="A181" s="24"/>
      <c r="B181" s="18"/>
      <c r="C181" s="18"/>
      <c r="D181" s="19"/>
      <c r="F181" s="18"/>
      <c r="G181" s="18"/>
      <c r="H181" s="18"/>
      <c r="I181" s="18"/>
    </row>
    <row r="182" spans="1:9" s="20" customFormat="1" x14ac:dyDescent="0.25">
      <c r="A182" s="24"/>
      <c r="B182" s="18"/>
      <c r="C182" s="18"/>
      <c r="D182" s="19"/>
      <c r="F182" s="18"/>
      <c r="G182" s="18"/>
      <c r="H182" s="18"/>
      <c r="I182" s="18"/>
    </row>
    <row r="183" spans="1:9" s="20" customFormat="1" x14ac:dyDescent="0.25">
      <c r="A183" s="24"/>
      <c r="B183" s="18"/>
      <c r="C183" s="18"/>
      <c r="D183" s="19"/>
      <c r="F183" s="18"/>
      <c r="G183" s="18"/>
      <c r="H183" s="18"/>
      <c r="I183" s="18"/>
    </row>
    <row r="184" spans="1:9" s="20" customFormat="1" x14ac:dyDescent="0.25">
      <c r="A184" s="24"/>
      <c r="B184" s="18"/>
      <c r="C184" s="18"/>
      <c r="D184" s="19"/>
      <c r="F184" s="18"/>
      <c r="G184" s="18"/>
      <c r="H184" s="18"/>
      <c r="I184" s="18"/>
    </row>
    <row r="185" spans="1:9" s="20" customFormat="1" x14ac:dyDescent="0.25">
      <c r="A185" s="24"/>
      <c r="B185" s="18"/>
      <c r="C185" s="18"/>
      <c r="D185" s="19"/>
      <c r="F185" s="18"/>
      <c r="G185" s="18"/>
      <c r="H185" s="18"/>
      <c r="I185" s="18"/>
    </row>
    <row r="186" spans="1:9" s="20" customFormat="1" x14ac:dyDescent="0.25">
      <c r="A186" s="24"/>
      <c r="B186" s="18"/>
      <c r="C186" s="18"/>
      <c r="D186" s="19"/>
      <c r="F186" s="18"/>
      <c r="G186" s="18"/>
      <c r="H186" s="18"/>
      <c r="I186" s="18"/>
    </row>
    <row r="187" spans="1:9" s="20" customFormat="1" x14ac:dyDescent="0.25">
      <c r="A187" s="24"/>
      <c r="B187" s="18"/>
      <c r="C187" s="18"/>
      <c r="D187" s="19"/>
      <c r="F187" s="18"/>
      <c r="G187" s="18"/>
      <c r="H187" s="18"/>
      <c r="I187" s="18"/>
    </row>
    <row r="188" spans="1:9" s="20" customFormat="1" x14ac:dyDescent="0.25">
      <c r="A188" s="24"/>
      <c r="B188" s="18"/>
      <c r="C188" s="18"/>
      <c r="D188" s="19"/>
      <c r="F188" s="18"/>
      <c r="G188" s="18"/>
      <c r="H188" s="18"/>
      <c r="I188" s="18"/>
    </row>
    <row r="189" spans="1:9" s="20" customFormat="1" x14ac:dyDescent="0.25">
      <c r="A189" s="24"/>
      <c r="B189" s="18"/>
      <c r="C189" s="18"/>
      <c r="D189" s="19"/>
      <c r="F189" s="18"/>
      <c r="G189" s="18"/>
      <c r="H189" s="18"/>
      <c r="I189" s="18"/>
    </row>
    <row r="190" spans="1:9" s="20" customFormat="1" x14ac:dyDescent="0.25">
      <c r="A190" s="24"/>
      <c r="B190" s="18"/>
      <c r="C190" s="18"/>
      <c r="D190" s="19"/>
      <c r="F190" s="18"/>
      <c r="G190" s="18"/>
      <c r="H190" s="18"/>
      <c r="I190" s="18"/>
    </row>
    <row r="191" spans="1:9" s="20" customFormat="1" x14ac:dyDescent="0.25">
      <c r="A191" s="24"/>
      <c r="B191" s="18"/>
      <c r="C191" s="18"/>
      <c r="D191" s="19"/>
      <c r="F191" s="18"/>
      <c r="G191" s="18"/>
      <c r="H191" s="18"/>
      <c r="I191" s="18"/>
    </row>
    <row r="192" spans="1:9" s="20" customFormat="1" x14ac:dyDescent="0.25">
      <c r="A192" s="24"/>
      <c r="B192" s="18"/>
      <c r="C192" s="18"/>
      <c r="D192" s="19"/>
      <c r="F192" s="18"/>
      <c r="G192" s="18"/>
      <c r="H192" s="18"/>
      <c r="I192" s="18"/>
    </row>
    <row r="193" spans="1:9" s="20" customFormat="1" x14ac:dyDescent="0.25">
      <c r="A193" s="24"/>
      <c r="B193" s="18"/>
      <c r="C193" s="18"/>
      <c r="D193" s="19"/>
      <c r="F193" s="18"/>
      <c r="G193" s="18"/>
      <c r="H193" s="18"/>
      <c r="I193" s="18"/>
    </row>
    <row r="194" spans="1:9" s="20" customFormat="1" x14ac:dyDescent="0.25">
      <c r="A194" s="24"/>
      <c r="B194" s="18"/>
      <c r="C194" s="18"/>
      <c r="D194" s="19"/>
      <c r="F194" s="18"/>
      <c r="G194" s="18"/>
      <c r="H194" s="18"/>
      <c r="I194" s="18"/>
    </row>
    <row r="195" spans="1:9" s="20" customFormat="1" x14ac:dyDescent="0.25">
      <c r="A195" s="24"/>
      <c r="B195" s="18"/>
      <c r="C195" s="18"/>
      <c r="D195" s="19"/>
      <c r="F195" s="18"/>
      <c r="G195" s="18"/>
      <c r="H195" s="18"/>
      <c r="I195" s="18"/>
    </row>
    <row r="196" spans="1:9" s="20" customFormat="1" x14ac:dyDescent="0.25">
      <c r="A196" s="24"/>
      <c r="B196" s="18"/>
      <c r="C196" s="18"/>
      <c r="D196" s="19"/>
      <c r="F196" s="18"/>
      <c r="G196" s="18"/>
      <c r="H196" s="18"/>
      <c r="I196" s="18"/>
    </row>
    <row r="197" spans="1:9" s="20" customFormat="1" x14ac:dyDescent="0.25">
      <c r="A197" s="24"/>
      <c r="B197" s="18"/>
      <c r="C197" s="18"/>
      <c r="D197" s="19"/>
      <c r="F197" s="18"/>
      <c r="G197" s="18"/>
      <c r="H197" s="18"/>
      <c r="I197" s="18"/>
    </row>
    <row r="198" spans="1:9" s="20" customFormat="1" x14ac:dyDescent="0.25">
      <c r="A198" s="24"/>
      <c r="B198" s="18"/>
      <c r="C198" s="18"/>
      <c r="D198" s="19"/>
      <c r="F198" s="18"/>
      <c r="G198" s="18"/>
      <c r="H198" s="18"/>
      <c r="I198" s="18"/>
    </row>
    <row r="199" spans="1:9" s="20" customFormat="1" x14ac:dyDescent="0.25">
      <c r="A199" s="24"/>
      <c r="B199" s="18"/>
      <c r="C199" s="18"/>
      <c r="D199" s="19"/>
      <c r="F199" s="18"/>
      <c r="G199" s="18"/>
      <c r="H199" s="18"/>
      <c r="I199" s="18"/>
    </row>
    <row r="200" spans="1:9" s="20" customFormat="1" x14ac:dyDescent="0.25">
      <c r="A200" s="24"/>
      <c r="B200" s="18"/>
      <c r="C200" s="18"/>
      <c r="D200" s="19"/>
      <c r="F200" s="18"/>
      <c r="G200" s="18"/>
      <c r="H200" s="18"/>
      <c r="I200" s="18"/>
    </row>
    <row r="201" spans="1:9" s="20" customFormat="1" x14ac:dyDescent="0.25">
      <c r="A201" s="24"/>
      <c r="B201" s="18"/>
      <c r="C201" s="18"/>
      <c r="D201" s="19"/>
      <c r="F201" s="18"/>
      <c r="G201" s="18"/>
      <c r="H201" s="18"/>
      <c r="I201" s="18"/>
    </row>
    <row r="202" spans="1:9" s="20" customFormat="1" x14ac:dyDescent="0.25">
      <c r="A202" s="24"/>
      <c r="B202" s="18"/>
      <c r="C202" s="18"/>
      <c r="D202" s="19"/>
      <c r="F202" s="18"/>
      <c r="G202" s="18"/>
      <c r="H202" s="18"/>
      <c r="I202" s="18"/>
    </row>
    <row r="203" spans="1:9" s="20" customFormat="1" x14ac:dyDescent="0.25">
      <c r="A203" s="24"/>
      <c r="B203" s="18"/>
      <c r="C203" s="18"/>
      <c r="D203" s="19"/>
      <c r="F203" s="18"/>
      <c r="G203" s="18"/>
      <c r="H203" s="18"/>
      <c r="I203" s="18"/>
    </row>
    <row r="204" spans="1:9" s="20" customFormat="1" x14ac:dyDescent="0.25">
      <c r="A204" s="24"/>
      <c r="B204" s="18"/>
      <c r="C204" s="18"/>
      <c r="D204" s="19"/>
      <c r="F204" s="18"/>
      <c r="G204" s="18"/>
      <c r="H204" s="18"/>
      <c r="I204" s="18"/>
    </row>
    <row r="205" spans="1:9" s="20" customFormat="1" x14ac:dyDescent="0.25">
      <c r="A205" s="24"/>
      <c r="B205" s="18"/>
      <c r="C205" s="18"/>
      <c r="D205" s="19"/>
      <c r="F205" s="18"/>
      <c r="G205" s="18"/>
      <c r="H205" s="18"/>
      <c r="I205" s="18"/>
    </row>
    <row r="206" spans="1:9" s="20" customFormat="1" x14ac:dyDescent="0.25">
      <c r="A206" s="24"/>
      <c r="B206" s="18"/>
      <c r="C206" s="18"/>
      <c r="D206" s="19"/>
      <c r="F206" s="18"/>
      <c r="G206" s="18"/>
      <c r="H206" s="18"/>
      <c r="I206" s="18"/>
    </row>
    <row r="207" spans="1:9" s="20" customFormat="1" x14ac:dyDescent="0.25">
      <c r="A207" s="24"/>
      <c r="B207" s="18"/>
      <c r="C207" s="18"/>
      <c r="D207" s="19"/>
      <c r="F207" s="18"/>
      <c r="G207" s="18"/>
      <c r="H207" s="18"/>
      <c r="I207" s="18"/>
    </row>
    <row r="208" spans="1:9" s="20" customFormat="1" x14ac:dyDescent="0.25">
      <c r="A208" s="24"/>
      <c r="B208" s="18"/>
      <c r="C208" s="18"/>
      <c r="D208" s="19"/>
      <c r="F208" s="18"/>
      <c r="G208" s="18"/>
      <c r="H208" s="18"/>
      <c r="I208" s="18"/>
    </row>
    <row r="209" spans="1:9" s="20" customFormat="1" x14ac:dyDescent="0.25">
      <c r="A209" s="24"/>
      <c r="B209" s="18"/>
      <c r="C209" s="18"/>
      <c r="D209" s="19"/>
      <c r="F209" s="18"/>
      <c r="G209" s="18"/>
      <c r="H209" s="18"/>
      <c r="I209" s="18"/>
    </row>
  </sheetData>
  <autoFilter ref="C1:C209" xr:uid="{2EE22254-8775-4884-A711-DB61859863D5}"/>
  <mergeCells count="12">
    <mergeCell ref="A116:B116"/>
    <mergeCell ref="A117:B117"/>
    <mergeCell ref="E116:F116"/>
    <mergeCell ref="E117:F117"/>
    <mergeCell ref="H6:I6"/>
    <mergeCell ref="A108:C108"/>
    <mergeCell ref="A1:F1"/>
    <mergeCell ref="A2:F2"/>
    <mergeCell ref="A3:F3"/>
    <mergeCell ref="A4:F4"/>
    <mergeCell ref="A5:F5"/>
    <mergeCell ref="A6:E6"/>
  </mergeCells>
  <printOptions horizontalCentered="1"/>
  <pageMargins left="0.15748031496062992" right="0.15748031496062992" top="0.16" bottom="0.31496062992125984" header="0.18" footer="0.19685039370078741"/>
  <pageSetup scale="62" fitToHeight="0" orientation="portrait" r:id="rId1"/>
  <rowBreaks count="1" manualBreakCount="1">
    <brk id="70" max="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14" ma:contentTypeDescription="Crear nuevo documento." ma:contentTypeScope="" ma:versionID="b2a24577f90cfd05fd82c1a5d76ea8ba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c6d758aef4907c8719f4ba8df5011785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966e0af8-eb04-4871-9ba3-4bac4d7ba40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FBEE388-C6D0-4321-B590-202033538816}"/>
</file>

<file path=customXml/itemProps2.xml><?xml version="1.0" encoding="utf-8"?>
<ds:datastoreItem xmlns:ds="http://schemas.openxmlformats.org/officeDocument/2006/customXml" ds:itemID="{60798972-5D07-47E5-BD06-A387020E567B}"/>
</file>

<file path=customXml/itemProps3.xml><?xml version="1.0" encoding="utf-8"?>
<ds:datastoreItem xmlns:ds="http://schemas.openxmlformats.org/officeDocument/2006/customXml" ds:itemID="{C6430B94-92B0-4692-83D8-FB01B10E18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Junio 2024 </vt:lpstr>
      <vt:lpstr>'Junio 2024 '!Área_de_impresión</vt:lpstr>
      <vt:lpstr>'Junio 2024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Felicia Pamela Collado Jiménez</dc:creator>
  <cp:lastModifiedBy>Felicia Pamela Collado Jiménez</cp:lastModifiedBy>
  <cp:lastPrinted>2024-07-09T13:53:45Z</cp:lastPrinted>
  <dcterms:created xsi:type="dcterms:W3CDTF">2024-07-09T13:46:08Z</dcterms:created>
  <dcterms:modified xsi:type="dcterms:W3CDTF">2024-07-09T13:54:36Z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</Properties>
</file>