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9-Septiembre 2023/"/>
    </mc:Choice>
  </mc:AlternateContent>
  <xr:revisionPtr revIDLastSave="14" documentId="8_{D8F6C29F-3482-4492-BF8F-EADB415FD895}" xr6:coauthVersionLast="47" xr6:coauthVersionMax="47" xr10:uidLastSave="{2A679EB5-7C9B-4BCD-857C-89F098179048}"/>
  <bookViews>
    <workbookView xWindow="-120" yWindow="-120" windowWidth="29040" windowHeight="15720" firstSheet="9" activeTab="9" xr2:uid="{7E821287-61C9-4B8D-9573-94DDCB595323}"/>
  </bookViews>
  <sheets>
    <sheet name="Diciembre 22" sheetId="1" r:id="rId1"/>
    <sheet name="enero 2023" sheetId="2" r:id="rId2"/>
    <sheet name="Febrero 2023" sheetId="4" r:id="rId3"/>
    <sheet name="Marzo 2023" sheetId="6" r:id="rId4"/>
    <sheet name="Abril 2023" sheetId="7" r:id="rId5"/>
    <sheet name="Mayo 2023" sheetId="8" r:id="rId6"/>
    <sheet name="Junio 2023 " sheetId="10" r:id="rId7"/>
    <sheet name="Julio 2023" sheetId="9" r:id="rId8"/>
    <sheet name="Agosto 2023" sheetId="11" r:id="rId9"/>
    <sheet name="Septiembre 2023" sheetId="12" r:id="rId10"/>
  </sheets>
  <definedNames>
    <definedName name="_xlnm.Print_Area" localSheetId="0">'Diciembre 22'!$A$1:$E$157</definedName>
    <definedName name="_xlnm.Print_Area" localSheetId="1">'enero 2023'!$A$1:$E$134</definedName>
    <definedName name="_xlnm.Print_Area" localSheetId="5">'Mayo 2023'!$A$1:$E$162</definedName>
    <definedName name="_xlnm.Print_Titles" localSheetId="4">'Abril 2023'!$1:$10</definedName>
    <definedName name="_xlnm.Print_Titles" localSheetId="8">'Agosto 2023'!$1:$10</definedName>
    <definedName name="_xlnm.Print_Titles" localSheetId="0">'Diciembre 22'!$1:$11</definedName>
    <definedName name="_xlnm.Print_Titles" localSheetId="1">'enero 2023'!$1:$10</definedName>
    <definedName name="_xlnm.Print_Titles" localSheetId="7">'Julio 2023'!$1:$10</definedName>
    <definedName name="_xlnm.Print_Titles" localSheetId="6">'Junio 2023 '!$1:$10</definedName>
    <definedName name="_xlnm.Print_Titles" localSheetId="3">'Marzo 2023'!$1:$10</definedName>
    <definedName name="_xlnm.Print_Titles" localSheetId="5">'Mayo 2023'!$1:$10</definedName>
    <definedName name="_xlnm.Print_Titles" localSheetId="9">'Septiembre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3" i="12" l="1"/>
  <c r="D133" i="12"/>
  <c r="E114" i="11"/>
  <c r="D114" i="11"/>
  <c r="D146" i="9" l="1"/>
  <c r="E146" i="9"/>
  <c r="D151" i="10" l="1"/>
  <c r="E58" i="10"/>
  <c r="E151" i="10" s="1"/>
  <c r="D156" i="8"/>
  <c r="E120" i="8"/>
  <c r="E59" i="8"/>
  <c r="E57" i="8"/>
  <c r="E12" i="8"/>
  <c r="E139" i="7"/>
  <c r="D139" i="7"/>
  <c r="E156" i="8" l="1"/>
  <c r="E134" i="6"/>
  <c r="D134" i="6"/>
  <c r="D128" i="2" l="1"/>
  <c r="E45" i="2"/>
  <c r="E14" i="2"/>
  <c r="E128" i="2" l="1"/>
  <c r="E151" i="1" l="1"/>
  <c r="D151" i="1"/>
  <c r="E89" i="1"/>
  <c r="E51" i="1"/>
</calcChain>
</file>

<file path=xl/sharedStrings.xml><?xml version="1.0" encoding="utf-8"?>
<sst xmlns="http://schemas.openxmlformats.org/spreadsheetml/2006/main" count="1394" uniqueCount="889">
  <si>
    <t xml:space="preserve"> </t>
  </si>
  <si>
    <t>Superintendencia de Pensiones</t>
  </si>
  <si>
    <t>Ingresos y Egresos</t>
  </si>
  <si>
    <t>Banco de Reservas de la República Dominicana</t>
  </si>
  <si>
    <t>Del 01 al 31 de Diciembre del 2022</t>
  </si>
  <si>
    <t>Fecha</t>
  </si>
  <si>
    <t>No. Ck/Transf</t>
  </si>
  <si>
    <t>Descripción</t>
  </si>
  <si>
    <t>Credito</t>
  </si>
  <si>
    <t>Debido</t>
  </si>
  <si>
    <t>Reembolso de Impuesto 0.15% TSS Nov. 2022</t>
  </si>
  <si>
    <t>Impuesto 0.15%</t>
  </si>
  <si>
    <t>Cancelación de Un (1) Certificado Financiero</t>
  </si>
  <si>
    <t>Pago Token usuario Netbanking</t>
  </si>
  <si>
    <t>Transferencia desde la Cuenta Operaciones</t>
  </si>
  <si>
    <t>Colector de Impuestos Internos</t>
  </si>
  <si>
    <t>Alquiler y Soporte Técnico Equipos de Impresión, Escaneo y Copias</t>
  </si>
  <si>
    <t>Servicio Telefonico, Fax e Internet, mes de Nov 2022</t>
  </si>
  <si>
    <t>Compra Botellones de Agua y faldos para uso personal SIPEN</t>
  </si>
  <si>
    <t>Servicio Internet plus negocios Cta. No. 821279 y 821280 mes de Nov 2022</t>
  </si>
  <si>
    <t>Pago Publicidad TV, mes de nov 2022</t>
  </si>
  <si>
    <t>Maestria en Finanzas para Empleado de la SIPEN</t>
  </si>
  <si>
    <t>Legalización de firmas de los contratos, recibos de descargo y  acuerdos</t>
  </si>
  <si>
    <t>Servicio de Publicidad TV, mes de Nov 2022</t>
  </si>
  <si>
    <t>Servicio de Publicidad podcast , mes de Nov 2022</t>
  </si>
  <si>
    <t>Servicio de Dispersión de Fondos Provenientes de la Ley 87-01</t>
  </si>
  <si>
    <t>Servicio de Mant. Base de datos SQL 2012</t>
  </si>
  <si>
    <t>Mantenimiento Sistema de Contabilidad mes de Noviembre  2022</t>
  </si>
  <si>
    <t>Servicio de Internet de SIPEN Cta. No.28927552</t>
  </si>
  <si>
    <t>Vida Reservas</t>
  </si>
  <si>
    <t>Nómina Combustible y Compensación por Res. Dic. 22</t>
  </si>
  <si>
    <t>Transferencia hacia la Cuenta Nómina</t>
  </si>
  <si>
    <t>Nómina Regalía Pascual 2022 Empleado</t>
  </si>
  <si>
    <t>Nómina Gratificación Navideña 2022 Empleado</t>
  </si>
  <si>
    <t>Servicios de Fumigación y Tratamiento contra todo tipo de roedores, mes Nov 2022</t>
  </si>
  <si>
    <t>Servicio Recogida de Basura del edificio Sipen, Codigo 14314</t>
  </si>
  <si>
    <t>Servicio de Servidores en la Nube para uso SIPEN, mes de Nov 2022</t>
  </si>
  <si>
    <t>Regalía Pascual Militares</t>
  </si>
  <si>
    <t>Compensación Gasto de Alimentación Militar</t>
  </si>
  <si>
    <t>Confección de (95) letreros señalativos para uso parqueo de la SIPEN</t>
  </si>
  <si>
    <t>Mantenimiento del UPS Central de Sistema y Tecnologia 3er piso,</t>
  </si>
  <si>
    <t>Reposición Fondo de Caja Chica</t>
  </si>
  <si>
    <t>Taller de Excell Avanzado para empleados de la SIPEN, modalidad presencial</t>
  </si>
  <si>
    <t>Impresión de 500 Brochures de la Renovación Carta Compromiso al Ciudadano.</t>
  </si>
  <si>
    <t>Alquiler de Nave para guardar cajas y equipos de SIPEN,  Dic 2022</t>
  </si>
  <si>
    <t>Bono por Antigüedad Belardy Peña</t>
  </si>
  <si>
    <t>Bono por Antigüedad Diana Pérez</t>
  </si>
  <si>
    <t>Bono por Antigüedad Felipe Montes de Oca</t>
  </si>
  <si>
    <t>Servicio de Publicidad por TV</t>
  </si>
  <si>
    <t>Adquisición de Productos Quimicos para mant. de planta electrica de emergencia</t>
  </si>
  <si>
    <t>Mant. Preventivo a la Planta Eléctrica de emergencia de la SIPEN</t>
  </si>
  <si>
    <t>Servicios Técnico para Revisión y Diagnóstico de Control de Acceso de SIPEN</t>
  </si>
  <si>
    <t>Diagramación Boletin Trimestral No.77.</t>
  </si>
  <si>
    <t>Curso Adm de Windows Server, modalidad online, para empleados SIPEN</t>
  </si>
  <si>
    <t>Reintegro de Cheque 24078 d/f 23/09/2022</t>
  </si>
  <si>
    <t>Reintegro de Cheque 24132 d/f 24/10/2022</t>
  </si>
  <si>
    <t>Reintegro de Cheque 24145 d/f 26/10/2022</t>
  </si>
  <si>
    <t>Reintegro de Cheque 24176 d/f 11/11/2022</t>
  </si>
  <si>
    <t>Reintegro de Cheque 24181 d/f 16/11/2022</t>
  </si>
  <si>
    <t>Bono por Antigüedad Valentín Lapaix Familia</t>
  </si>
  <si>
    <t>Nómina Financiamiento de Vehiculo Dic. 2022</t>
  </si>
  <si>
    <t>Adquisición de 2 Baterias LTH instaladas en planta electrica</t>
  </si>
  <si>
    <t>Reposición de cheque - cambio de firmas-</t>
  </si>
  <si>
    <t>Reposición de cheque- Publicidad radial  del 3 Sept al 3 Oct 2022</t>
  </si>
  <si>
    <t>Publicidad Radial del 3 oct al 3 dic 2022</t>
  </si>
  <si>
    <t>Pago Factura adq. De Boletos Aereos para Funcionarios de la SIPEN</t>
  </si>
  <si>
    <t>Reposición de cheque- cambio de firmas - Servicio de Catering</t>
  </si>
  <si>
    <t>Reposición de cheque- cambio de firmas - Boletos aereos</t>
  </si>
  <si>
    <t>Nulo</t>
  </si>
  <si>
    <t xml:space="preserve">Servicio de Transporte para realizar traslado de mobiliarios y Unidades AC </t>
  </si>
  <si>
    <t>Servicio de Agua Potable del Edificio SIPEN y Edificio Adquirido, código 172578</t>
  </si>
  <si>
    <t>Bono por Antigüedad Camila Peña</t>
  </si>
  <si>
    <t>Prestaciones Económicas de Ex -  Empleados</t>
  </si>
  <si>
    <t>Dieta CTD corresp. A los meses de Oct. y Nov.2022</t>
  </si>
  <si>
    <t>Gratificación por Navidad Miembros CTD</t>
  </si>
  <si>
    <t>Servicios de Catering por el 21 aniversario de la SIPEN</t>
  </si>
  <si>
    <t>Compra  (750 Gls) Diesel Regular para Planta Electricia de emergencia de SIPEN</t>
  </si>
  <si>
    <t>Compra Pinturas, mangueras, etc, para mantenimiento áreas del edificio</t>
  </si>
  <si>
    <t>Servicios Telefonicos y de Internet de SIPEN, mes de Dic 2022</t>
  </si>
  <si>
    <t>Servicio de Telecable de la SIPEN, Cuenta No. 3508095, mes de Dic 2022</t>
  </si>
  <si>
    <t>Adecuación y Decoración Parroquia San Ant Padua, para aniversario SIPEN</t>
  </si>
  <si>
    <t>Compra Pinturas, mangueras, etc, para mantenimiento areas del edificio</t>
  </si>
  <si>
    <t>Servicio Eucaristico por el Vigésimo primer Aniversario de SIPEN</t>
  </si>
  <si>
    <t>Servicio de Fotografia y Edición de video para Aniversario de SIPEN</t>
  </si>
  <si>
    <t>Publicación de Resoluciones de la CCRyLI, en la sección economia</t>
  </si>
  <si>
    <t>Alquiler de (3) Autobús para el personal de SIPEN, Misa Aniversario</t>
  </si>
  <si>
    <t>Depósito (Reembolso de Impuesto José Luís León)</t>
  </si>
  <si>
    <t>Bono por Antigüedad Christy Lied</t>
  </si>
  <si>
    <t>Regalía Pascual Militares (Inactivo)</t>
  </si>
  <si>
    <t>Servicio de Energia Electrica mes de Dic 2022</t>
  </si>
  <si>
    <t xml:space="preserve">Ambientación de Espacios en Edificio de la Institución. </t>
  </si>
  <si>
    <t>Publicidad de los Beneficios del SDP, mes de Dic 2022</t>
  </si>
  <si>
    <t>Adq. Tickets de Combustibles para uso institucional</t>
  </si>
  <si>
    <t>Adquisición de (60) cajas de archivo tipo legal de carton para organizar docs</t>
  </si>
  <si>
    <t>Compensación Servicio de Seguridad Militar Dic. 22</t>
  </si>
  <si>
    <t>Pago Seguro Complementario de Salud de los Empleados de SIPEN, mes de Dic 22</t>
  </si>
  <si>
    <t>Pago por Recolección y Disposición de desechos p/reciclaje mes de Dic 22</t>
  </si>
  <si>
    <t xml:space="preserve">Pago Plan Corporativo de Gimnasio de los Empleados de SIPEN </t>
  </si>
  <si>
    <t xml:space="preserve">Servicio de Ambientación e Iluminación en el Edif SIPEN, en el Aniversario </t>
  </si>
  <si>
    <t>Servicios de Limpieza y Aspirado de alfombras fijas del 1er, 2do, 3er y 4to piso</t>
  </si>
  <si>
    <t xml:space="preserve">Servicios de Internet Plus Negocios Cta 821273, 821280 uso sipen, </t>
  </si>
  <si>
    <t>Reintegro del Cheque No. 24158 d/f 07-11-2022</t>
  </si>
  <si>
    <t>Reintegro del Cheque No. 24178 d/f 15-11-2022</t>
  </si>
  <si>
    <t>Subsidio por Enfermedad Común</t>
  </si>
  <si>
    <t>Pago Seguridad Social mes de Diciembre 2022</t>
  </si>
  <si>
    <t>Adquisición de Paquetes de Nescafe,  para la Institución</t>
  </si>
  <si>
    <t>1er avance por Contratación de una Firma de Auditoria Externa para el año 2021</t>
  </si>
  <si>
    <t>Bono por Nacimiento de Hijo  Crystal Abreu</t>
  </si>
  <si>
    <t>Servicio de  Publicidad Radial</t>
  </si>
  <si>
    <t>Servicio de Actualización de los Equipos Fortigate en la SIPEN</t>
  </si>
  <si>
    <t>Servicio de Mantenimiento ascensor del Edificio SIPEN, del 9/11 al 9/12/2022</t>
  </si>
  <si>
    <t>Adquisición de Vasos Plasticos para uso Institución</t>
  </si>
  <si>
    <t>Suministro de Aseo y Limpieza, ambientadores, faldos de fundas basura</t>
  </si>
  <si>
    <t>Pago Publicidad TV, del 15/10 al 15/12/2022</t>
  </si>
  <si>
    <t>Adquisición de Medicamentos uso botiquin de la Institución</t>
  </si>
  <si>
    <t>Servicios de Mantenimiento y Areas verdes del Edificio SIPEN</t>
  </si>
  <si>
    <t>Comisión Manejo de Cuenta</t>
  </si>
  <si>
    <t>Balance al 31 de Diciembre del 2022</t>
  </si>
  <si>
    <t>Graciela Herrera de la Rosa</t>
  </si>
  <si>
    <t>Ana Zoila Tejada García</t>
  </si>
  <si>
    <t>Encargada de Contabilidad</t>
  </si>
  <si>
    <t>Directora Administrativa y Financiera</t>
  </si>
  <si>
    <t>Comisión Certificaciones Audtores Externos</t>
  </si>
  <si>
    <t>Transferencia desde la Cuenta Operacciones</t>
  </si>
  <si>
    <t>Depósito (Certificación)</t>
  </si>
  <si>
    <t>Pago Seguro de Vehiculo Director de Estudios</t>
  </si>
  <si>
    <t>Transferencia hacia la Cuena Nómina</t>
  </si>
  <si>
    <t>Bono Vacacional Ismely Dominguez</t>
  </si>
  <si>
    <t>Bono Vacacional Guillermo Fiorentino</t>
  </si>
  <si>
    <t>Bono Vacacional Estephany Nuñez</t>
  </si>
  <si>
    <t xml:space="preserve">Nómina Combustible y Compensación por Result. </t>
  </si>
  <si>
    <t>Nómina Financiamiento de Vehiculo</t>
  </si>
  <si>
    <t>Bono por Antigüedad Vanessa Pérez</t>
  </si>
  <si>
    <t>Bono por Antigüedad Genesis Marte</t>
  </si>
  <si>
    <t>Bono por Antigüedad Rolando González</t>
  </si>
  <si>
    <t>Bono por Antigüedad Vicente Roque</t>
  </si>
  <si>
    <t>Bono por Antigüedad Fausto Arciniega</t>
  </si>
  <si>
    <t>Bono por Antigüedad Wanda Ramos</t>
  </si>
  <si>
    <t>Compensación Gasto de Alimentación Personal Militar</t>
  </si>
  <si>
    <t>Débito por Saldo Préstamo Ex-Empleada Fiorenny de Paula</t>
  </si>
  <si>
    <t>Transferencia de US$7,500.00 x 57.95 (Cuota AIOS 2023)</t>
  </si>
  <si>
    <t>Com. Por Transf. de US$7,500.00 x 57.95 (Cuota AIOS 2023)</t>
  </si>
  <si>
    <t>Pago Seguro de Vehiculo Enc. De RRHH</t>
  </si>
  <si>
    <t>Comisión Transferencia Orden</t>
  </si>
  <si>
    <t>Pago Seguro Director Control Operativo Fdiaz</t>
  </si>
  <si>
    <t>Bono por Antigüedad Santos del Bois</t>
  </si>
  <si>
    <t>Sipen-Comisión Clasificadora de Riesgos</t>
  </si>
  <si>
    <t>Reembolso de Impuesto (José Luís León)</t>
  </si>
  <si>
    <t>Compensación Servicio de Seguridad Personal Militar</t>
  </si>
  <si>
    <t>Débito por Saldo Préstamo Ex-Empleada Walkiria Medina</t>
  </si>
  <si>
    <t>Débito por Saldo Préstamo Ex-Empleado Cruzdeyvi de los Santos</t>
  </si>
  <si>
    <t>Débito por Saldo Préstamo Ex-Empleada Alexandra Diloné</t>
  </si>
  <si>
    <t>Débito por Saldo Préstamo Ex-Empleado Juan Y. de la Cruz</t>
  </si>
  <si>
    <t>Comisión Cheque Certificado 24295</t>
  </si>
  <si>
    <t>Dieta Comisiones Médicas mes de Diciembre 2022</t>
  </si>
  <si>
    <t>Bono por Antigüedad Arianny Pérez</t>
  </si>
  <si>
    <t>Bono por Antigüedad Nadia Ureña</t>
  </si>
  <si>
    <t>Comisión Bancaria</t>
  </si>
  <si>
    <t>Balance al 31 de Enero del 2023</t>
  </si>
  <si>
    <t>Crédito</t>
  </si>
  <si>
    <t>Débido</t>
  </si>
  <si>
    <t>Pago Retenciones del ISR de los empleados</t>
  </si>
  <si>
    <t>Pago Impuestos retenidos a proveedores del estado ITBIS</t>
  </si>
  <si>
    <t>Pago Impuestos retenidos a proveedores del estado 5%, 10%, 2%</t>
  </si>
  <si>
    <t>Servicio de Internet de SIPEN Cta. No. 28927552, mes de Dic 2022</t>
  </si>
  <si>
    <t>Servicio de Publicidad  TV , mes de dic 2022</t>
  </si>
  <si>
    <t>Servicio de Dispersión de Fondos Provenientes de la Ley 87-01, mes de Dic 2022</t>
  </si>
  <si>
    <t>Alquiler y Soporte Técnico p/equipos de Impresión, escaneo  copias,mes dic 22</t>
  </si>
  <si>
    <t>Servicios de fumigación y tratamiento contra todo tipo de roedores, mes dic 2022</t>
  </si>
  <si>
    <t>Mantenimiento Sistema de Contabilidad mes de Diciembre 2022</t>
  </si>
  <si>
    <t>Alquiler de Nave para guardar cajas y equipos de SIPEN,  Ene 2023</t>
  </si>
  <si>
    <t>Servicio de Publicidad podcast , mes de Diciembre 2022</t>
  </si>
  <si>
    <t>Servicio de servidores en la Nube para uso SIPEN, mes de Dic 2022</t>
  </si>
  <si>
    <t>Adquisición de utensilios varios para uso de la Institución</t>
  </si>
  <si>
    <t>Adquisición (154) Licencias MFE complete EP protecto bus,  uso SIPEN</t>
  </si>
  <si>
    <t>Servicio telecable de Sipen, Cta. 3508095, mes de Enero 2023</t>
  </si>
  <si>
    <t>Servicios Telefonicos y de Internet de SIPEN, Cta. 4157069, mes de Enero 2023</t>
  </si>
  <si>
    <t>Adquisición de (1) silla de visita para depto de contabilidad</t>
  </si>
  <si>
    <t>Compra de insumos de café para uso de la Institución</t>
  </si>
  <si>
    <t>Adquisición de Toner HP 85A negro, para uso de la Institución</t>
  </si>
  <si>
    <t xml:space="preserve">Suministro de aseo y limpieza para uso de la Institución. </t>
  </si>
  <si>
    <t>Renovación de 154 licencias Fotigate-80F, para uso de SIPEN</t>
  </si>
  <si>
    <t>Adquisición de 3 sillas de vsitas con brazos y 3 sillos ergonomicos, uso SIPEN</t>
  </si>
  <si>
    <t>Adquisición de equipos de computos (monitor, cpu, impresora) uso en la SIPEN</t>
  </si>
  <si>
    <t>Adquisición de (3) Sillones ejecutivos HT-7021AEX para uso de SIPEN</t>
  </si>
  <si>
    <t xml:space="preserve">Suministro de aseo y limpieza para uso de la Institución, según documentos </t>
  </si>
  <si>
    <t xml:space="preserve">Servicios de publicidad televisiva de la SIPEN, </t>
  </si>
  <si>
    <t xml:space="preserve">Publicidad de los beneficios de Sistema Dom de Pensiones, </t>
  </si>
  <si>
    <t>Adquisición (1) equipo de seguridad FG-80F-BDL-950-12,  (UTP), uso SIPEN</t>
  </si>
  <si>
    <t>Pago Seguridad Social TSS mes de Enero 2023</t>
  </si>
  <si>
    <t>Pago Seguro Complementario de salud de los empleados, mes de Enero 2023</t>
  </si>
  <si>
    <t>Plan Corporativo de Gimnasio de los empleados de SIPEN,  Enero 2023</t>
  </si>
  <si>
    <t>Adquisición de suministros de oficina para uso de la Institución.</t>
  </si>
  <si>
    <t>Servicio de energia electrica del Edfi SIPEN, mes de Enero 2023</t>
  </si>
  <si>
    <t>Adquisiciónde suministros de oficina varios, según documentos</t>
  </si>
  <si>
    <t>Pago diplomado Taller Análisis de Estados Financieros, para 9 empleados</t>
  </si>
  <si>
    <t>Compra de insumos de azúcar para uso de la Institución</t>
  </si>
  <si>
    <t>Adquisición de (1) Nevera Ejecutiva para uso depto de seguridad de SIPEN</t>
  </si>
  <si>
    <t>Mant preventivo al autobús Toyota Haice 2017, placa 108385, color blanco</t>
  </si>
  <si>
    <t>Adquisición  (1) Sillón ejecutivo y butacas para uso en SIPEN</t>
  </si>
  <si>
    <t>Servicio Internet plus negocios, Cta 821279, 821280, uso de la Institución.</t>
  </si>
  <si>
    <t>Servicio de mantenimiento general de los jardines y areas verdes, Enero 2023</t>
  </si>
  <si>
    <t>Compra 116 botellones de agua y faldos de agua Planeta Azul, para uso personal</t>
  </si>
  <si>
    <t>Amaury Féliz Flores</t>
  </si>
  <si>
    <t>Director  Administrativo y Financiero</t>
  </si>
  <si>
    <t>Pago publicidad televisiva la Hora de la Verdad, Dic 2022 (pago final)</t>
  </si>
  <si>
    <t>Servicio de agua potable del edificio SIPEN código 172578, mes de enero 23</t>
  </si>
  <si>
    <t>Servicio  basura de SIPEN, código No.14314, mes de Enero 2023</t>
  </si>
  <si>
    <t>Del 01 al 30 de Enero del 2023</t>
  </si>
  <si>
    <t>Maestria en Dirección de Recursos Humanos y Gestión  para Empleada</t>
  </si>
  <si>
    <t>Servicios legales prestados  de los derechos e intereses de SIPEN</t>
  </si>
  <si>
    <t>Del 01 al 28 de Febrero del 2023</t>
  </si>
  <si>
    <t>Reintegro del Cheque No. 24202 de fecha 05-12-2022</t>
  </si>
  <si>
    <t>Reintegro del Cheque No. 24229 de fecha 13-12-2022</t>
  </si>
  <si>
    <t>Reintegro del Cheque No. 24233 de fecha 13-12-2022</t>
  </si>
  <si>
    <t>Reintegro del Cheque No. 24235 de fecha 13-12-2022</t>
  </si>
  <si>
    <t>Reintegro del Cheque No. 24238 de fecha 13-12-2022</t>
  </si>
  <si>
    <t>Reintegro del Cheque No. 24272 de fecha 30-12-2022</t>
  </si>
  <si>
    <t>Reintegro del Cheque No. 24273 de fecha 30-12-2022</t>
  </si>
  <si>
    <t>Reintedro del Cheque No. 24275 de fecha 30-12-2022</t>
  </si>
  <si>
    <t>Reintegro del Cheque No. 24296 de fecha 18-01-2023</t>
  </si>
  <si>
    <t>Reintegro del Cheque No. 24333 de fecha 31-01-2023</t>
  </si>
  <si>
    <t>Financiamiento de Vehiculo (Prima de Transporte) Febrero 23</t>
  </si>
  <si>
    <t>Bono por Antigüedad Daysi Montero de Oleo</t>
  </si>
  <si>
    <t>Bono por Antigüedad Alvary Mesa</t>
  </si>
  <si>
    <t>Bono por Antigüedad Concepción María Muñiz</t>
  </si>
  <si>
    <t>Bono por Antigüedad Arilyn Teresa Jiménez</t>
  </si>
  <si>
    <t>Bono por Antigüedad Francisca Estevez</t>
  </si>
  <si>
    <t>Bono por Antigüedad Lucía María Rosa</t>
  </si>
  <si>
    <t>Bono por Antigüedad Raynel Miguel Cabral</t>
  </si>
  <si>
    <t>Bono por Antigüedad Gabriel Alfreso Mendez</t>
  </si>
  <si>
    <t>Bono por Antigüedad Michelle Fret Arce</t>
  </si>
  <si>
    <t>Bono por Antigüedad Leandro Alberto González</t>
  </si>
  <si>
    <t>Bono por Antigüedad Scarlet Nicole Méndez</t>
  </si>
  <si>
    <t>Bono por Antigüedad Isis Pineda</t>
  </si>
  <si>
    <t>Bono por Antigüedad Clisnel Obed Pérez</t>
  </si>
  <si>
    <t>Bono por Nacimiento de Hijo Scarlet Nicole Méndez</t>
  </si>
  <si>
    <t>Bono por Nacimiento de Hijo Diana Pérez</t>
  </si>
  <si>
    <t>Nómina Combustible y Compensación por Resultado Feb. 2023</t>
  </si>
  <si>
    <t>Balance al 28 de Febrero del 2023</t>
  </si>
  <si>
    <t>Preparado por:</t>
  </si>
  <si>
    <t>Mantenimiento preventivo Autobús Toyota Haice 2017, PlacaI078386</t>
  </si>
  <si>
    <t>Reposición de cheques</t>
  </si>
  <si>
    <t>Servicio de recogida de basura del Edif SIPEN, Mes de Febrero 2023</t>
  </si>
  <si>
    <t>Servicio de servidores en la nube para uso SIPEN, mes de enero 2023</t>
  </si>
  <si>
    <t>Servicio de Implementación de 12 horas migración y configuración de un fortigate</t>
  </si>
  <si>
    <t>Servicio de Dispersión de Fondos Provenientes de la Ley 87-01, mes de Enero 2023</t>
  </si>
  <si>
    <t>Servicios de telefonos, fax e internet mes de Enero 2023</t>
  </si>
  <si>
    <t>Servicio de publicidad mes de enero 2023</t>
  </si>
  <si>
    <t>Mantenimiento Sistema de Contabilidad mes de enero 2023</t>
  </si>
  <si>
    <t>Pago por recolección y disposición de desechos p/reciclaje mes de Enero 2023</t>
  </si>
  <si>
    <t>Servicios de fumigación y tratamiento contra todo tipo de roedores, mes  enero 2023</t>
  </si>
  <si>
    <t>Alquiler de Nave para guardar cajas y equipos de SIPEN,  Febrero 2023</t>
  </si>
  <si>
    <t>Altice Dominicana, S. A.</t>
  </si>
  <si>
    <t>Compensación Gasto de Alimentación Personal Militar Feb. 2023</t>
  </si>
  <si>
    <t>Federación Nac. De Trab. De Zonas Franca</t>
  </si>
  <si>
    <t>DR&amp;R Abogados y Consultores Fiscales, SRL</t>
  </si>
  <si>
    <t>Centro Copiadora Naco, SRL</t>
  </si>
  <si>
    <t>Consultores en Seguridad Tecnologica e Infomática, ARC, SRL</t>
  </si>
  <si>
    <t>Fiorenny Mishel de Paula Antigua</t>
  </si>
  <si>
    <t>P. Universidad Católica Madre y Maestra</t>
  </si>
  <si>
    <t>All Office Solutions TS, SRL</t>
  </si>
  <si>
    <t>Gremios de Servicios Funerarios, SRL</t>
  </si>
  <si>
    <t>Lenin Rafael Herrera Sánchez</t>
  </si>
  <si>
    <t>Walkiria Medina de Alvarez</t>
  </si>
  <si>
    <t>Bono por Antigüedad Ramses Collado</t>
  </si>
  <si>
    <t>Bono por Antigüedad Malvis Camila García</t>
  </si>
  <si>
    <t>Bono por Antigüedad Milca D. Suazo</t>
  </si>
  <si>
    <t>Bono por Antigüedad Erik Rosario</t>
  </si>
  <si>
    <t>Bono por Antigüedad Luis Tomas Desangles</t>
  </si>
  <si>
    <t>Bono por Antigüedad Ariandra Alvarez María</t>
  </si>
  <si>
    <t>Bono por Antigüedad Carolyn Infante</t>
  </si>
  <si>
    <t>Bono por Antigüedad Alberty Matos Rosa</t>
  </si>
  <si>
    <t>Bono por Antigüedad Ariandra Federica Tortorella</t>
  </si>
  <si>
    <t>Servicio de agua potable del edificio SIPEN código No. 172578,  febrero 23</t>
  </si>
  <si>
    <t>Del 01 al 31 de Marzo del 2023</t>
  </si>
  <si>
    <t>Saldo Préstamo Empleado Feliz Ex Empleada Paloma Montás</t>
  </si>
  <si>
    <t>Saldo Préstamo Empleado Feliz Ex Empleada Rossyn Ramírez</t>
  </si>
  <si>
    <t>Dieta Comisiones Médicas mes de Enero 2023</t>
  </si>
  <si>
    <t>Bono por Antigüedad Paloma Montás Lovera</t>
  </si>
  <si>
    <t>Compensación Gasto de Alimentación Militares</t>
  </si>
  <si>
    <t>Compensación Uso de Vehiculo mes de Marzo 2023</t>
  </si>
  <si>
    <t>Gasto de Combustible y Compensación por Resultado Marzo 2023</t>
  </si>
  <si>
    <t>Bono Vacacional Ana Tejada</t>
  </si>
  <si>
    <t>Bono Vacacional Patricia Lora</t>
  </si>
  <si>
    <t>Bono Vacacional Milca Suazo</t>
  </si>
  <si>
    <t>Bono Vacacional José Suriel</t>
  </si>
  <si>
    <t>Bono Vacacional María Isabel Belliard</t>
  </si>
  <si>
    <t>Bono Vacacional Orlando Mateo</t>
  </si>
  <si>
    <t>Bono Vacacional Francisca Estevez</t>
  </si>
  <si>
    <t>Bono Vacacional Ariandra Alvarez</t>
  </si>
  <si>
    <t>Bono Vacacional Crystal Abreu</t>
  </si>
  <si>
    <t>Bono Vacacional Jeffry del Villar</t>
  </si>
  <si>
    <t>Bono Vacacional Otoniel Medina</t>
  </si>
  <si>
    <t>Bono Vacacional Wanda Ramos</t>
  </si>
  <si>
    <t>Bono Vacacional José Miguel Peña</t>
  </si>
  <si>
    <t>Bono Vacacional Martín Cuevas</t>
  </si>
  <si>
    <t>Bono Vacacional Lina M. Higuita</t>
  </si>
  <si>
    <t>Bono Vacacional Felipe Montes de Oca</t>
  </si>
  <si>
    <t>Bono Vacacional Carlos Hernández</t>
  </si>
  <si>
    <t>Bono Vacacional Ana Sebastian</t>
  </si>
  <si>
    <t>Bono Vacacional Angel Reyes</t>
  </si>
  <si>
    <t>Clinica Cruz Jiminian, SRL</t>
  </si>
  <si>
    <t>Bono por Antigüedad Aliocha Morel</t>
  </si>
  <si>
    <t>Bono por Antigüedad Franklin Díaz</t>
  </si>
  <si>
    <t>Aperuta de Dos (2) Certificados Financieros</t>
  </si>
  <si>
    <t>Floristería Rocema, SRL</t>
  </si>
  <si>
    <t>María Isabel Belliard (Custodio)</t>
  </si>
  <si>
    <t>Reembolso de Impuesto 0.15% pagos al Colector mes de Feb. 23</t>
  </si>
  <si>
    <t>Reintegro del Cheque No. 24276 d/f 30-12-2022</t>
  </si>
  <si>
    <t>Compensación Servicio de Seguridad Militar Marzo 2023</t>
  </si>
  <si>
    <t>Dieta Comisiones Médicas mes de Febrero 2023</t>
  </si>
  <si>
    <t>Bono por Antigüedad Marlen Merejo</t>
  </si>
  <si>
    <t>Saldo Préstamo Empleado Feliz Ex Empleado Adilio Trinidad</t>
  </si>
  <si>
    <t>Balance al 31 de Marzo del 2023</t>
  </si>
  <si>
    <t>Mant y Reparación de barra control vehicular del sótano de SIPEN y controles de mando</t>
  </si>
  <si>
    <t>Contratación de Auditor lider externo Norma ISO9001:2015 de la SIPEN</t>
  </si>
  <si>
    <t>Mantenimiento Sistema de Contabilidad mes de Febrero 2023</t>
  </si>
  <si>
    <t>Pago por Alquiler y Soporte Tecnico para equipos de impresión, mes de marzo 2023</t>
  </si>
  <si>
    <t>Servicio de catering para reunión con el personal de CTD en la Institución</t>
  </si>
  <si>
    <t>Servicios de fumigación y tratamiento contra todo tipo de roedores, mes de febrero 2023</t>
  </si>
  <si>
    <t>Servicio de Servidores en la NUBE para uso de SIPEN, mes de febrero 2023</t>
  </si>
  <si>
    <t>Servicio Internet de SIPEN, mes de febrero 2023</t>
  </si>
  <si>
    <t>Servicio de Telefonos, Fax e Internet de SIPEN, mes de febrero 2023</t>
  </si>
  <si>
    <t>Servicio de recogida de basura del Edif SIPEN, mes de marzo  2023</t>
  </si>
  <si>
    <t>Pago Indemnización a Ex - Empleados, según Art. 60, Ley 41-08</t>
  </si>
  <si>
    <t>Adquisición de pinturas y materiales para el mantenimiento del edificio</t>
  </si>
  <si>
    <t>Compra de (7) Radios y (7) Hans free Motorola, para uso de seguridad de la Sipen</t>
  </si>
  <si>
    <t>Publicidad Televisa en el espacio Panorama Actual, mes de marzo 2023</t>
  </si>
  <si>
    <t>Servicios de Publicidad Televisa de la SIPEN, mes de marzo 2023</t>
  </si>
  <si>
    <t>Tickets de Combustibles para uso institucional, mes de marzo 2023</t>
  </si>
  <si>
    <t>Adquisición de (2) disco duro sólido kingston, para uso de la SIPEN</t>
  </si>
  <si>
    <t>Servicio de Publicidad mes de febrero 23</t>
  </si>
  <si>
    <t>Confección de letreros de parqueos varios para uso en Sipen, en metal y vinil</t>
  </si>
  <si>
    <t>Revisión, ajuste e instal de sensor, alto-bajo, para cambio de transfer de la Institución.</t>
  </si>
  <si>
    <t>Servicio de Mantenimiento general de todas las areas verdes de SIPEN, mes de Febrero 23</t>
  </si>
  <si>
    <t>nulo</t>
  </si>
  <si>
    <t>31/02/2023</t>
  </si>
  <si>
    <t>Depósito (Reembolso de Impuesto)</t>
  </si>
  <si>
    <t>Reembolso de Impuesto 0.15% pagos a TSS mes de Feb. 23</t>
  </si>
  <si>
    <t>Multigrabado, SRL</t>
  </si>
  <si>
    <t>Productos Electricos Industriales, SRL</t>
  </si>
  <si>
    <t>Soluciones Integrales CAF, SRL</t>
  </si>
  <si>
    <t>Bono por Antigüedad  Martin Cuevas</t>
  </si>
  <si>
    <t>Body Shop Athletic Club, SRL</t>
  </si>
  <si>
    <t xml:space="preserve">Humano Seguros, S. A. </t>
  </si>
  <si>
    <t>Seguro Nacional de Salud</t>
  </si>
  <si>
    <r>
      <t xml:space="preserve">Transferencia de </t>
    </r>
    <r>
      <rPr>
        <sz val="12"/>
        <color theme="1"/>
        <rFont val="Calibri"/>
        <family val="2"/>
      </rPr>
      <t>€</t>
    </r>
    <r>
      <rPr>
        <sz val="10.199999999999999"/>
        <color theme="1"/>
        <rFont val="Times New Roman"/>
        <family val="1"/>
      </rPr>
      <t>11,000.00 x 62.00 (Cuota IOPS 2022-2023)</t>
    </r>
  </si>
  <si>
    <r>
      <t xml:space="preserve">Com. X Transferencia de </t>
    </r>
    <r>
      <rPr>
        <sz val="12"/>
        <color theme="1"/>
        <rFont val="Calibri"/>
        <family val="2"/>
      </rPr>
      <t>€</t>
    </r>
    <r>
      <rPr>
        <sz val="10.199999999999999"/>
        <color theme="1"/>
        <rFont val="Times New Roman"/>
        <family val="1"/>
      </rPr>
      <t>11,000.00 x 62.00 (Cuota IOPS 2022-2023)</t>
    </r>
  </si>
  <si>
    <t>Pago Seguridad Social de los Empleados correspondiente al mes de Marzo 2023</t>
  </si>
  <si>
    <t>Maestria de Alta Gerencia (ene/abr/2023) a favor de Nilda Uribe empleada de SIPEN</t>
  </si>
  <si>
    <t>Adquisición de (2) Invitaciones para el Desayuno conferencia  de la 1ra Dama Raquel Arbaje</t>
  </si>
  <si>
    <t>Servicio de Mant. de Base de Datos SQL Server 2012 de SIPEN, mes de marzo 2023</t>
  </si>
  <si>
    <t xml:space="preserve">Reembolso de Impuesto 0.15% </t>
  </si>
  <si>
    <t>Compensación Uso de Vehiculo mes de Abril 2023</t>
  </si>
  <si>
    <t>Gasto de Combustible y Compensación por Resultado Abril 2023</t>
  </si>
  <si>
    <t>Gastos Educativos Año 2022</t>
  </si>
  <si>
    <t xml:space="preserve">                                                       </t>
  </si>
  <si>
    <t>Saldo Préstamo Empleado Féliz Ex - Empleada Tejada Tejada</t>
  </si>
  <si>
    <t>Saldo Préstamo Empleado Féliz Ex - Empleada Carolyn Infante</t>
  </si>
  <si>
    <t>Saldo Préstamo Empleado Féliz Ex - Empleada Francisca Estevez</t>
  </si>
  <si>
    <t>Saldo Préstamo Empleado Féliz Ex - Empleada Teresa Cruz</t>
  </si>
  <si>
    <t>Bono por Antigüedad Carlos A. Hernández</t>
  </si>
  <si>
    <t>Bono por Antigüedad Roberto Terc</t>
  </si>
  <si>
    <t>Bono por Antigüedad Francisco de los Santos</t>
  </si>
  <si>
    <t>Bono por Antigüedad Omar Samora</t>
  </si>
  <si>
    <t>Bono por Antigüedad Jenniffer Samantha</t>
  </si>
  <si>
    <t>Bono por Antigüedad Maritza M. Corona</t>
  </si>
  <si>
    <t>Bono por Antigüedad Heidy A. Curiel</t>
  </si>
  <si>
    <t>Bono Vacacional Vanessa Pérez</t>
  </si>
  <si>
    <t>Bono Vacacional Nadia Ureña</t>
  </si>
  <si>
    <t>Bono Vacacional Marlen Merejo</t>
  </si>
  <si>
    <t>Bono Vacacional Diana Pérez</t>
  </si>
  <si>
    <t>Bono Vacacional Francisco de los Santos</t>
  </si>
  <si>
    <t>Bono Vacacional Anulka Rojas</t>
  </si>
  <si>
    <t>Bono Vacacional Channy Liranzo</t>
  </si>
  <si>
    <t>Bono Vacacional Aliocha Morel</t>
  </si>
  <si>
    <t>Bono Vacacional Angelica Inoa</t>
  </si>
  <si>
    <t>Bono Vacacional Jorge E. Rivas</t>
  </si>
  <si>
    <t>Bono Vacacional Beira Ventura</t>
  </si>
  <si>
    <t>Bono Vacacional Felino Morel</t>
  </si>
  <si>
    <t>Bono Vacacional Juan Pable David Guerrero</t>
  </si>
  <si>
    <t>Bono Vacacional Ramses Collado</t>
  </si>
  <si>
    <t>Bono Vacacional Zinayda Rodríguez</t>
  </si>
  <si>
    <t>Bono Vacacional Maritza Corona</t>
  </si>
  <si>
    <t>Dieta Comisiones Médicas mes de Marzo 2023</t>
  </si>
  <si>
    <t>Compensación Servicio de Seguridad Militar Abril 2023</t>
  </si>
  <si>
    <t>Reintegro del Cheque No. 24299 d/f 18-01-2023</t>
  </si>
  <si>
    <t>Reintegro del Cheque No. 24301 d/f 18-01-2024</t>
  </si>
  <si>
    <t>Balance al 30 de Abril del 2023</t>
  </si>
  <si>
    <t xml:space="preserve">Publicación de las Resoluciones no.230 tamaño 3x7, no.231 3x7 en b/n de la CCRyLI </t>
  </si>
  <si>
    <t xml:space="preserve">Aquisición de Gafetes Impresos con diseño y logo Institucional, full color 4x5 </t>
  </si>
  <si>
    <t>Plan Corporativo de Gimnasio de los empleados de SIPEN</t>
  </si>
  <si>
    <t xml:space="preserve">Curso taller especializado para consultores jurídicos, modalidad presencial. </t>
  </si>
  <si>
    <t>Mantenimiento Sistema de Contabilidad mes de Marzo 2023</t>
  </si>
  <si>
    <t>Publicidad Televisiva en el espacio Panorama Actual,  del 25/2 hasta 25/3 2023</t>
  </si>
  <si>
    <t>Serv. De Catering p/14 personas utilizado en reunión  con las directivas de las AFP</t>
  </si>
  <si>
    <t>Pago 12/12 Servicios de Fumigación y tratamiento contra todo tipo de insectos y roedores</t>
  </si>
  <si>
    <t xml:space="preserve">Contratación de una empresa externa para Serv. De Adecuación y Mant  5to piso d SIPEN. </t>
  </si>
  <si>
    <t>Servicios de alquiler de 30 sillas Luis XV (4) mesas rectangulares, para actividad en la SIPEN</t>
  </si>
  <si>
    <t>Reposición ck no.24299 d/f 18/01/2023 devuelto por cambio de firma</t>
  </si>
  <si>
    <t>Reposición ck. No. 24301 d/f 18/01/2023 devuelto  por cambio de firma</t>
  </si>
  <si>
    <t xml:space="preserve">Adquisición de lapices (1,000) estuche escolar, (500) de colores, uso Escuela previsonal </t>
  </si>
  <si>
    <t xml:space="preserve">Impresión (3000) Flyers, tiro y retiro,full color satinado, carpeta logo uso de la Escuela Previsional. </t>
  </si>
  <si>
    <t>Del 01 al 30 de Abril del 2023</t>
  </si>
  <si>
    <t>Pago Impuesto Retenido a empleados mes de Marzo 2023</t>
  </si>
  <si>
    <t>Pago Impuestos Retenidos a Proveedores del Estado 5%, 10% mes de Marzo 2023</t>
  </si>
  <si>
    <t>Pago ITBIS Retenidos a Proveedores del Estado mes de Marzo 2023</t>
  </si>
  <si>
    <t>Compensación Gasto de Alimentación Militares mes de Abril 2023</t>
  </si>
  <si>
    <t>Servicio de Teléfonos, fax e internet de SIPEN, mes de Marzo 2023</t>
  </si>
  <si>
    <t>Compra de 900(Gls) Gasoil  para uso de la Planta Eléctrica de la SIPEN</t>
  </si>
  <si>
    <t xml:space="preserve">Servicio de Internet de SIPEN, mes de marzo 2023 </t>
  </si>
  <si>
    <t>Servicio de Publicidad Televisiva de la SIPEN,  a través del Programa Toque Final  marzo 2023</t>
  </si>
  <si>
    <t xml:space="preserve">Reposición de Ck. No. 24276 d/f. 30/12/2023 devuelto por el Banco por cambio de firma, </t>
  </si>
  <si>
    <t xml:space="preserve">Diagramación Boletín Estadistico Trimestral del SDP. Periodo (oct-dic 2022) </t>
  </si>
  <si>
    <t xml:space="preserve">Servicios de Intenet Plus Negocios para uso Institucional </t>
  </si>
  <si>
    <t>Serv. De agua potable de SIPEN mes de Abril 2023</t>
  </si>
  <si>
    <t>Serv. Energía Eléctrica de SIPEN mes de Marzo 2023</t>
  </si>
  <si>
    <t xml:space="preserve">Reposición de los cheques No. 24235 y 24233 por compra Boleto Aéreos </t>
  </si>
  <si>
    <t>Servicio de Mantenimiento General de los Jardines y Areas verdes de la SIPEN</t>
  </si>
  <si>
    <t>Alquiler de Nave para guardar Cajas yEequipos de la SIPEN, mes  Marzo 2023</t>
  </si>
  <si>
    <t>Seguro de Vehiculo Director de Beneficios RL</t>
  </si>
  <si>
    <t>Pago Indemnización a Ex - Empleados, según Art. 53, 55 y 60, Ley 41-08</t>
  </si>
  <si>
    <t>Servicios de Servidores en la Nube, para uso de SIPEN, del 1ro. Al 15 de Marzo 2023</t>
  </si>
  <si>
    <t xml:space="preserve">Suministros de Aseo, limpieza y productos de papel, para uso de la Institucón </t>
  </si>
  <si>
    <t>Servicio de Recolección de Basura del Edificio SIPEN mes de Abril 2023</t>
  </si>
  <si>
    <t>Adquisición de Café molido, para uso de la Intitución</t>
  </si>
  <si>
    <t xml:space="preserve">Servicio de Lavado mecanizado con limpieza profunda (para eliminar suciedad o manchas) </t>
  </si>
  <si>
    <t>Pago de Seguro Complementario de Salud de los Empleados de SIPEN mes de abril 2023</t>
  </si>
  <si>
    <t xml:space="preserve">Contración Servicios de adecuación y decoración para activ. en el conversatorio con el Ex-Superintendente  Pensiones de Chile </t>
  </si>
  <si>
    <t>Pago Seguridad Social  mes de Abril 2023</t>
  </si>
  <si>
    <t>Servicio de Energía Eléctrica de SIPEN Abril 2023</t>
  </si>
  <si>
    <t>Adquisición de Productos Eléctricos para uso de la Institución</t>
  </si>
  <si>
    <t>Compensación Uso de Vehiculo mes de Mayo 2023</t>
  </si>
  <si>
    <t>Bono por Antigüedad Pedro Pauel Montero De Oleo</t>
  </si>
  <si>
    <t>Bono por Antigüedad Maximo Luciano Rosario</t>
  </si>
  <si>
    <t>Bono Vacacional Arianny M. Pérez</t>
  </si>
  <si>
    <t>Bono Vacacional Lucía María Rosa Marte</t>
  </si>
  <si>
    <t>Bono Vacacional Alvary Mesa Ruíz</t>
  </si>
  <si>
    <t>Bono Vacacional Pedro P. Montero de Oleo</t>
  </si>
  <si>
    <t xml:space="preserve">Bono Vacacional Marianela de paula </t>
  </si>
  <si>
    <t>Bono Vacacional Roselin I. Contreras</t>
  </si>
  <si>
    <t>Bono Vacacional María del Carmen Vargas</t>
  </si>
  <si>
    <t>Bono Vacacional Herasmo Leocadio Santos</t>
  </si>
  <si>
    <t>Bono Vacacional Genesis Marte Peguero</t>
  </si>
  <si>
    <t>Bono Vacacional Malvis Camila García</t>
  </si>
  <si>
    <t>Bono Vacacional Elaiddy Taveras Bonifacio</t>
  </si>
  <si>
    <t>Bono Vacacional Raysa Alt. Cruz Abreu</t>
  </si>
  <si>
    <t>Bono Vacacional Carmen Roig</t>
  </si>
  <si>
    <t>Bono Vacacional Scarlet N. Méndez Mesa</t>
  </si>
  <si>
    <t>Transferencia (Certificación)</t>
  </si>
  <si>
    <t>Tranferencia de CHF 11,760.00 x 65.00 (Cuota AISS 2023)</t>
  </si>
  <si>
    <t>Com. Por Tranf. de CHF 11,760.00 x 65.00 (Cuota AISS 2023)</t>
  </si>
  <si>
    <t>Dieta Comisiones Médicas mes de Abril 2023</t>
  </si>
  <si>
    <t>Compensación Servicio de Seguridad Militar Mayo 2023</t>
  </si>
  <si>
    <t>Reintegro del Cheque No. 24350 de fecha 09-02-2023</t>
  </si>
  <si>
    <t>Seguro de Vehiculo Coordinador Técnico JJ</t>
  </si>
  <si>
    <t>Balance al 31 de Mayo del 2023</t>
  </si>
  <si>
    <t>Seguro de Salud Internacional individual y familiar para el Superintendente de Pensiones</t>
  </si>
  <si>
    <t>Servicio de Internet Plus Negocios Cta. No.821279 y 821260 mes de Abril 2023</t>
  </si>
  <si>
    <t>Servicio de Telecable de la SIPEN Cta. No. 3508095, mes de Abril 2023</t>
  </si>
  <si>
    <t>Adquisición de Licencia Perpetua Sofware Jaws para no videntes</t>
  </si>
  <si>
    <t>Alquiler de espacio para entrenamiento en comunicaciones de (8) empleados de la SIPEN</t>
  </si>
  <si>
    <t>Servicio  Telef, fax e Internet de SIPEN, Cta. 716742264, mes de Abril 2023</t>
  </si>
  <si>
    <t>Servicio Teléfonico de SIPEN Abril y Mayo 2023, Cta. 89429522</t>
  </si>
  <si>
    <t>Servcicio Teléfonico e Internet de SIPEN, mes de Mayo 2023 Cta. No. 4157069</t>
  </si>
  <si>
    <t>Servicio de Internet de SIPEN, Cta. No. 28927552, mes de abril 2023</t>
  </si>
  <si>
    <t>Servicios de Publicidad por TV, de SIPEN, mes de Marzo 2023</t>
  </si>
  <si>
    <t>Seguro Complementario de los Empleados de SIPEN,  Mayo 2023</t>
  </si>
  <si>
    <t>Compra de Botellones de agua para uso en la Institución, mes de Febrero 2023</t>
  </si>
  <si>
    <t>Compra de Botellones de agua para uso en la Institución, mes de Marzo 2023</t>
  </si>
  <si>
    <t xml:space="preserve">Publicidad Televisiva en el espacio Panorama Actual, Transmitido por el canal 25 Sport Visión </t>
  </si>
  <si>
    <t>Servicio de Catering (Almuerzo) para reunión en la Institución</t>
  </si>
  <si>
    <t>Compra de materiales de oficina, según Orden No. 2023-00089</t>
  </si>
  <si>
    <t>Pago Corporativo de Gimnasio de los Empleados de Sipen, mes de Mayo 2023</t>
  </si>
  <si>
    <t>Servicio de Recolección y disposición de desechos para reciclaje de SIPEN, mes de Marzo 2023</t>
  </si>
  <si>
    <t>Servicio de Recolección y disposición de desechos para reciclaje de SIPEN, mes de Febrero 2023</t>
  </si>
  <si>
    <t>Adquisición de 2 Alfombras de oficina para el área de Despacho</t>
  </si>
  <si>
    <t>Adq. (4) Cortinas enrollables para uso 5to piso del Edficio SIPEN</t>
  </si>
  <si>
    <t>Pago Maestria Derecho Adm para los empleados de la SIPEN</t>
  </si>
  <si>
    <t>Servicio de Internet Plus Negocios Cta. No.821279 y 821280 mes de Mayo 2023</t>
  </si>
  <si>
    <t>Servicio de Pruebas Psicométricas para empleados de la Institución</t>
  </si>
  <si>
    <t>Servicio de Alquiler de equipos de Impresión, Escaneo y Copias en el Edificio, mes de abril 2023</t>
  </si>
  <si>
    <t>Alquiler de Stand con diseño especial para participar en la Feria Ed. Económica y Finan en el BC</t>
  </si>
  <si>
    <t>Pago Seguridad Social de los Empleados correspondiente al mes de Mayo 2023</t>
  </si>
  <si>
    <t>Pago Impuestos Retenidos a Proveedores del Estado 5%, 10% mes de Abril 2023</t>
  </si>
  <si>
    <t>Pago ITBIS Retenidos a Proveedores del Estado mes de Abril 2023</t>
  </si>
  <si>
    <t xml:space="preserve">Mant vehiculo Toyota Gun para uso de la SIPEN, </t>
  </si>
  <si>
    <t>Adquisición Mobiliario de oficina para diferentes áreas de la SIPEN</t>
  </si>
  <si>
    <t>Servicio y lavado  profundo  al vapor de alfombras del 2do piso del Salón de los Patriotas</t>
  </si>
  <si>
    <t>Servicio de Catering el dia 8-5-23 y 10-5-2023, para (50 y 70 personas) reuniones en la Institución</t>
  </si>
  <si>
    <t>Servicio de Catering actividad de presentación Plan de Educación con FINJUS y la EPS</t>
  </si>
  <si>
    <t>Servicio de Energia Electrica, mes de Mayo 2023</t>
  </si>
  <si>
    <t>Diagramación de Boletín Estadístico Trimestral No. 79, Periodo Enero-marzo 2023 del SDP</t>
  </si>
  <si>
    <t>Contratación Servicios de Catering y Alquiler varios para actividades en el 
Salón de los Patriotas</t>
  </si>
  <si>
    <t>Del 01 al 31 de Mayo del 2023</t>
  </si>
  <si>
    <t>Seguro de Vida Universal para el Superintendente de Pensiones</t>
  </si>
  <si>
    <t>Servicios Telefonicos  y de Internet de SIPEN, mes de abril 2023</t>
  </si>
  <si>
    <t>Servicio de Catering para reunión con el Superintendente ,</t>
  </si>
  <si>
    <t>Servicio de Catering para reunión con el Superintendente y colaboradores de la CTD.</t>
  </si>
  <si>
    <t>Pago Impuesto Retenido a Empleados mes de Abril  2023</t>
  </si>
  <si>
    <t>Compensación Servicio de Alimentación  P. Militar mes de Mayo 2023</t>
  </si>
  <si>
    <t>Nómina Gasto de Combustible y Compensación por Resultado mes de Mayo 2023</t>
  </si>
  <si>
    <t>Mant/ Actualizaciones y Soporte de los Módulos, Nomina,RR:HH. Presupuesto, Compra, Abril 23</t>
  </si>
  <si>
    <t>Servicio Recogida de Basura de SIPEN, código No.14314, mes de Mayo 2023</t>
  </si>
  <si>
    <t>Servicio de Agua Potable de SIPEN, Cód. 172678, mes de Mayo 2023</t>
  </si>
  <si>
    <t xml:space="preserve">Servicio de Telecable de SIPEN, Cta No. 3508095, mes de Mayo 2023, </t>
  </si>
  <si>
    <t>Publicidad Televisiva  mes de Abril 2023</t>
  </si>
  <si>
    <t xml:space="preserve">Adquisición de tres (3) Trituradora de papel para uso institucional, </t>
  </si>
  <si>
    <t xml:space="preserve">Curso Auditor Lider ISO 45001 Modalidad Live Training </t>
  </si>
  <si>
    <t>Adquisición del Counter para Recepción 1.40x65x105 mts, color honey OAK</t>
  </si>
  <si>
    <t>Adquisición de Mobiliario de Oficina para diferentes áreas de SIPEN.</t>
  </si>
  <si>
    <t>Adquisición de Muebles de Oficinas varios para uso Institucional</t>
  </si>
  <si>
    <t>Adquisición de Materiales Electricos para uso en diferentes áreas de la Institución.</t>
  </si>
  <si>
    <t>Saldo Prestamo Empleado Feliz Ex Empleada Papía Moreno</t>
  </si>
  <si>
    <t>Seguro de Vehiculo Asistente Despacho</t>
  </si>
  <si>
    <t>Servicio de Mant. General de los jardines y áreas  verdes de la Institución.</t>
  </si>
  <si>
    <t>Servicio de Levantamiento de Estructura y Diseño del comedor del 6to piso el Edificio SIPEN</t>
  </si>
  <si>
    <t>Servicio de Reparación y Mant.  De la Planta Electrica de emergencia del Edif SIPEN,</t>
  </si>
  <si>
    <t>Contratación de publicidad para la participación de la Institución, 
en el especial anual de  la Revista Mercado</t>
  </si>
  <si>
    <t>Alquiler de Nave para guardar cajas y equipos de la SIPEN,  Abril y Mayo 2023</t>
  </si>
  <si>
    <t>Contratación de Empresa externa para Encuesta de Satisfacción hacia el 
Sistema Dom Pensiones</t>
  </si>
  <si>
    <t>Reposición cheque devuelto (Compra Botellones de Agua)</t>
  </si>
  <si>
    <t>Maestria en Finanzas a favor de Empleada de SIPEN, Trimestre Mayo-Julio 2023</t>
  </si>
  <si>
    <t>Pago final Contratación de Firma de Auditoria Externa  para auditar los Estados Financieros de la
Institución al 31/12/2021</t>
  </si>
  <si>
    <t>Del 01 al 30 de Junio del 2023</t>
  </si>
  <si>
    <t>Transf. de US$10,931.20 x 55.70 (Renovación Licencia TeamMate)</t>
  </si>
  <si>
    <t>Com. Por Transf. de US$10,931.20 x 55.70 (Renovación Licencia TeamMate)</t>
  </si>
  <si>
    <t>Apertura de Un (1) Certificado Financiero JMMB</t>
  </si>
  <si>
    <t>Compensación Uso de Vehiculo mes de Junio 2023</t>
  </si>
  <si>
    <t>Compensación Gasto de Alimentación Militares Junio 2023</t>
  </si>
  <si>
    <t>Bono Vacacional Juan Carlos Jiménez</t>
  </si>
  <si>
    <t>Bono Vacacional Rhoden de León Nerys</t>
  </si>
  <si>
    <t>Bono Vacacional Luis Tomas Desangles</t>
  </si>
  <si>
    <t>Bono Vacacional  Rocío Soto Fernández</t>
  </si>
  <si>
    <t>Bono Vacacional Geordany A. Nova Peña</t>
  </si>
  <si>
    <t>Bono por Aniguedad Juan Carlos Jiménez</t>
  </si>
  <si>
    <t>Bono por Antigüedad Angel Reyes</t>
  </si>
  <si>
    <t>Bono por Antigüedad Brayan E. Cueto Moreno</t>
  </si>
  <si>
    <t>Bono por Antigüedad Keyla Jiménez Vásquez</t>
  </si>
  <si>
    <t>Bono por Antigüedad María Isabel Belliard Martínez</t>
  </si>
  <si>
    <t>Bono por Antigüedad Mayra D. Encarnación</t>
  </si>
  <si>
    <t>Bono por Antigüedad Norma Rocío Soto Fernández</t>
  </si>
  <si>
    <t>Bono por Antigüedad Rhoden de León Nerys</t>
  </si>
  <si>
    <t>Compensación Servicio de Seguridad Militar mes de Junio 2023</t>
  </si>
  <si>
    <t>Apertura de Un (1) Certificado Financiero BR</t>
  </si>
  <si>
    <t>Seguro de Vehiculo a favor del Superintendente FT</t>
  </si>
  <si>
    <t>Seguro de Vehiculo a favor de la Asistente del Despacho NM</t>
  </si>
  <si>
    <t>Balance al 30 de Junio del 2023</t>
  </si>
  <si>
    <t>Servicio de Servidores en la NUBE, para uso de SIPEN del 16/03 al 31/05/2023</t>
  </si>
  <si>
    <t>Servicio de Agua Potable de SIPEN, mes de Junio 2023</t>
  </si>
  <si>
    <t>Servicio de Recogida de Basura de SIPEN, mes de Junio 2023</t>
  </si>
  <si>
    <t>Servicio Telefónicos de Sipen, Cta. No. 89429522,  mes de Junio 2023</t>
  </si>
  <si>
    <t>Servicio Internet de SIPEN, Cta. No. 28927552, mes de Mayo 2023</t>
  </si>
  <si>
    <t>Publicidad Televisiva por el Canal 25, del 25/4/2023 al 25/5/2023</t>
  </si>
  <si>
    <t>Alquiler Nave p/guardar cajas y equipos de SIPEN,  mes de Junio 2023</t>
  </si>
  <si>
    <t>Adquisición de 75 Portaretratos p/fotos 5x7, p/las madres de SIPEN</t>
  </si>
  <si>
    <t xml:space="preserve">Pago 1 de 12 Fumigación y control de plagas en el Edificio SIPEN, </t>
  </si>
  <si>
    <t>Servicio Telecable de la SIPEN, Cta No. 3508095, mes de Junio 2023</t>
  </si>
  <si>
    <t>Servicios Teléfonicos y de Internet Cta. No.4157069, mes de Junio 2023</t>
  </si>
  <si>
    <t>Servicio de Catering p/30 personas en reuniones de la AFP y SIPEN</t>
  </si>
  <si>
    <t>Servicio de Alquiler varios para actividad con las AFPs y SIPEN</t>
  </si>
  <si>
    <t>Compra (900 gls) Diesel Regular Gasoil para Planta Eléctrica de emergencia de SIPEN</t>
  </si>
  <si>
    <t>Seguro Complementario de los Empleados de SIPEN, Mes de Junio 2023, Póliza No. 30-95-208427</t>
  </si>
  <si>
    <t>Seguro Complementario de los Empleados de SIPEN, Mes de Junio 2023, Póliza No. 31235</t>
  </si>
  <si>
    <t>Servicios de Limpieza del 5to piso completo y Depto de Comunicaciones del 2do piso, en Edif SIPEN</t>
  </si>
  <si>
    <t>Compra Botellones de Aguas y Botellitas de agua para uso en la Institución.</t>
  </si>
  <si>
    <t>Servicio de Mantenimiento Ascensor de la SIPEN, mes de Junio 2023</t>
  </si>
  <si>
    <t>Cubicación No.2, Construcción del Edif Escuela Previsional y Parqueo Soterrado de la SIPEN</t>
  </si>
  <si>
    <t>Pago 1 de 12 Contratación Empresa externa Servicios de Asesoría en materia 
de Propiedad Intelectual  (Onapi)</t>
  </si>
  <si>
    <t>Servicio de Mant de los Jardines y áreas verdes de la SIPEN, mes de Mayo 2023</t>
  </si>
  <si>
    <t>Compra de €4,480.00 x 60.54 (GR, Viaticos Superintendente)</t>
  </si>
  <si>
    <t>Publicidad Institucional por participación en 10mo. Congeso Nac de Riesgos 
Laborales en el INFAS</t>
  </si>
  <si>
    <t>(20) Arreglo Tipo Puchero, Centro de Mesa Buffet p/adecuación y decoración en 
actividad AFP y SIPEN</t>
  </si>
  <si>
    <t>Servicio de Asesoría Legal  externa sobre el Régimen de Supervisión y Regulación 
en la Ley 87-01</t>
  </si>
  <si>
    <t>Saldo Prestamo Empleado Feliz Ex - Empleado Juan Cancio Pérez</t>
  </si>
  <si>
    <t>Saldo Prestamo Empleada Feliz Ex - Empleada Marianela de Paula</t>
  </si>
  <si>
    <t>Amaury Feliz Flores</t>
  </si>
  <si>
    <t>Director Administrativo y Financiero</t>
  </si>
  <si>
    <t>Comtra de US$7,721.00 x 55.30 (GR, Viaticos Superintendente y Asesor del Despacho)</t>
  </si>
  <si>
    <t>Compensación por Resultado y Combustible mes de Junio 2023</t>
  </si>
  <si>
    <t>Pago Impuesto Retenido a Empleados mes de Mayo  2023</t>
  </si>
  <si>
    <t>Pago ITBIS Retenidos a Proveedores del Estado mes de Mayo 2023</t>
  </si>
  <si>
    <t>Pago Impuestos Retenidos a Proveedores del Estado 5%, 10% mes de Mayo 2023</t>
  </si>
  <si>
    <t>Contratación Servicio de Legalización de Docuementos</t>
  </si>
  <si>
    <t>Mant/ Actualizaciones y Soporte de los Módulos, Nomina, RR:HH. Presupuesto, Compra y Contabilidad, correspondiente al mes de Mayo 2023</t>
  </si>
  <si>
    <t>1ra Pago 20% Contratación Honoraios Prof. por Servicio de Asesoría Externa 
Proyecto Aportes Comp</t>
  </si>
  <si>
    <t>Depósito (Reembolso de Impuesto Retenido a José Luís León)</t>
  </si>
  <si>
    <t>Pago Prestaciones Económicas a Ex - Empleados, según Art. 53, 55 y 60, Ley 41-08</t>
  </si>
  <si>
    <t>Servicio de Electricidad mes de Junio 2023</t>
  </si>
  <si>
    <t>Avance 20% por Auditoría Técnica Financiera de la Obra Construcción Escuela Previsional</t>
  </si>
  <si>
    <t>Alquiler y Soporte Técnicos de Impresoras y Fotocopiadoras</t>
  </si>
  <si>
    <t>Laminado de Cristales de Oficinas</t>
  </si>
  <si>
    <t>Servicio de Internet Plus Negocio del 25-05-2023 al 25-06-2023</t>
  </si>
  <si>
    <t>Compra Tickets de Combustible</t>
  </si>
  <si>
    <t>Alquiler de Equipos Multifuncionales mes de Mayo 2023.</t>
  </si>
  <si>
    <t>Serv./Profesionales de Infraestructura y Nube-Implementación de LAPS p/Dir. De Sistemas</t>
  </si>
  <si>
    <t xml:space="preserve">Servicio de Mantenimiento e impermeabilización de los ventanales del Edificio SIPEN, </t>
  </si>
  <si>
    <t>Mantenimiento Base de Datos SQL</t>
  </si>
  <si>
    <t>Mantenimiento de Jardines y Areas verdes mes de Junio 2023.</t>
  </si>
  <si>
    <t>Reposición Fondo Fijo de Caja Chica</t>
  </si>
  <si>
    <t>Servicio de Fumigación mes de Mayo 2023</t>
  </si>
  <si>
    <t>Pago Seguridad Social mes de Junio 2023</t>
  </si>
  <si>
    <t>Completivo Gastos Médicos del Fenecido Fausto Arciniega, empleado de SIPEN</t>
  </si>
  <si>
    <t xml:space="preserve">Contratación de una empresa externa p/alquiler audiovisuales p/entrenamiento </t>
  </si>
  <si>
    <t>Publicación Resoluciones No. 232 y 234, de la CCRyLI, publicadas el 31 /05/2023</t>
  </si>
  <si>
    <t>Manteimiento de (2) Motocicleta de la SIPEN, placa No. K1838835 y K1211197,</t>
  </si>
  <si>
    <t>Adquisición de (1) Termomero Digial TRH 158-0-8, para uso Institucional</t>
  </si>
  <si>
    <t>Adquisición de (2) bebederos de agua, (1) Nevera, (1) Plancha de vapor para uso de SIPEN</t>
  </si>
  <si>
    <t xml:space="preserve">Contratación de Servicios de Publicidad p/conversatorio sobre la modif a la Ley 87-01 </t>
  </si>
  <si>
    <t>Servicio Mantenimiento del Ascensor del Edif SIPEN, del 22/12/2022 al 22/01/2023</t>
  </si>
  <si>
    <t>Servicio Mantenimiento del Ascensor del Edif SIPEN, del 22/01/2023 al 22/02/2023</t>
  </si>
  <si>
    <t>Servicio Mantenimiento del Ascensor del Edif SIPEN, del 22/02/2023 al 22/05/2023</t>
  </si>
  <si>
    <t>Pago Corporativo de Gimnasio de los Empleados de SIPEN,  mes de Junio 2023</t>
  </si>
  <si>
    <t>Maestría en Gerencia y Productividad periodo Mayo-Agosto 2023, para empleada de SIPEN</t>
  </si>
  <si>
    <t>Pago Indemnización a Ex - Empleada, según Art. 53, 55 y 60, Ley 41-08</t>
  </si>
  <si>
    <t>Servicio de Catering en actividad mesa de trabajo, ADAFP, AFP y la SIPEN,  Taller Auditor Interno</t>
  </si>
  <si>
    <t>Pago Retención (1x1000)  Decreto No. 319-98 por Cubicación No. 2</t>
  </si>
  <si>
    <t>Pago Prestaciones Económicas a Ex - Empleada, según Art. 53, 55 y 60, Ley 41-08</t>
  </si>
  <si>
    <t>Pago 2/12 por Asesoría Especializada en materia de Propiedad Intelectual y Derechos de Autor</t>
  </si>
  <si>
    <t>Taller Gestión en los Procesos conforme Norma ISO 9001:2015</t>
  </si>
  <si>
    <t>Del 01 al 31 de Julio del 2023</t>
  </si>
  <si>
    <t>Balance al 31 de Julio del 2023</t>
  </si>
  <si>
    <t>Dieta Comisiones Médicas CTD</t>
  </si>
  <si>
    <t xml:space="preserve">1er. Avance (20%) Por adquisición de equipos informáticos </t>
  </si>
  <si>
    <t xml:space="preserve">Vidas Reservas </t>
  </si>
  <si>
    <t xml:space="preserve">Nulo </t>
  </si>
  <si>
    <t>AILAM Engineering &amp; Supplies, SRL</t>
  </si>
  <si>
    <t>Transferencia dedes la Cuenta Nómina</t>
  </si>
  <si>
    <t>Nómina Combustible y Compensación por Resultados Julio 2023</t>
  </si>
  <si>
    <t>Compensación Servicio de Alimentación Personal Militar Julio 2023</t>
  </si>
  <si>
    <t xml:space="preserve">Bono por Antigüedad Felino Morel Reynoso </t>
  </si>
  <si>
    <t>Bono por Antigüedad Karina anabel Cepeda</t>
  </si>
  <si>
    <t>Bono por Antigüedad Otoniel Medina</t>
  </si>
  <si>
    <t>Bono por Antigüedad Noria B. Hilario Brito</t>
  </si>
  <si>
    <t xml:space="preserve">Bono por Antigüedad Wilmy R. Rodríguez Bautista </t>
  </si>
  <si>
    <t>Bono por Antigüedad Angelica Massiel Inoa Medina</t>
  </si>
  <si>
    <t>Bono por Antigüedad Carmen R. Pichardo Casasnovas</t>
  </si>
  <si>
    <t>Bono por Antigüedad Jeannette Rodriguez Eusebio</t>
  </si>
  <si>
    <t xml:space="preserve">Transferencia dede la Cuenta Operaciones </t>
  </si>
  <si>
    <t>Tranferencia dedes la Cuenta Operaciones</t>
  </si>
  <si>
    <t>Nómina Compensación de Vehículo Julio 2023</t>
  </si>
  <si>
    <t xml:space="preserve">Servicio de recogida de basura de SIPEN No.14314 </t>
  </si>
  <si>
    <t xml:space="preserve">Servicio de agua potable  de SIPEN </t>
  </si>
  <si>
    <t xml:space="preserve">Pago de Retenciones del ISR a los empleados de la SIPEN mes de junio </t>
  </si>
  <si>
    <t>Pago de Impuestos Retenidos a Proveedores Del Estado 5% , 10% junio 2023</t>
  </si>
  <si>
    <t>Pago de Impuestos Retenidos a Proveedores Del Estado 18% , 100% junio 2023</t>
  </si>
  <si>
    <t xml:space="preserve">Adquisición de Aire acondicionado de 36,000 BTU de EER16 GREE FANCOIL y condensador </t>
  </si>
  <si>
    <t>Pago Publicidad TV, del 25/05/2023 al 25/06/2023</t>
  </si>
  <si>
    <t>Servicio teléfonico julio/2023</t>
  </si>
  <si>
    <t>Pago Servicio Renovación Certificado SSL, para el dominio correspondiente a la Escuela Prev. Jun 2023</t>
  </si>
  <si>
    <t>Pago Servicio de intenet SIPEN jul/2023</t>
  </si>
  <si>
    <t>Adquisición de alimentos y bebidas varios para uso de la Institución</t>
  </si>
  <si>
    <t>Servicio de Alquiler Nave para guardar cajas y equipo de SIPEN jul/2023</t>
  </si>
  <si>
    <t xml:space="preserve">Adquisición de suministros para ser usados en SIPEN </t>
  </si>
  <si>
    <t>Pago Servicio de asesoría especializada en la gestión, meses abril-mayo 2023</t>
  </si>
  <si>
    <t>Mant/Actualizaciones y soporte de los modulos de Nómina, RR.HH Presup.Compra e Invent. Etc.jun-2023</t>
  </si>
  <si>
    <t xml:space="preserve">Pago final (80%) Por adquisición de equipos informáticos para ser utilizados en SIPEN </t>
  </si>
  <si>
    <t>Servicio teléfonico, fax e intenet  julio/2023</t>
  </si>
  <si>
    <t>Adquisición de suministros de limpieza para ser utilizados en SIPEN</t>
  </si>
  <si>
    <t>Pago de reservación de espacio para varias actividades del Seminario (AIOS) del 6-9 de nov 2023</t>
  </si>
  <si>
    <t>Adquisición de articulos de cocina para uso de SIPEN</t>
  </si>
  <si>
    <t>Transferencia dedes la Cuenta de Operaciones</t>
  </si>
  <si>
    <t xml:space="preserve">Confección de prendas de vestir p/uso Depto. Seguridad fisica, camareros, mensajeros externo e internos </t>
  </si>
  <si>
    <t>Contratación servicio de auditoria líder externo al Sistema Gestión de Calidad-Norma ISO9001-2015</t>
  </si>
  <si>
    <t>Contratación de Servicio técnicos de Soporte y Asedoría en Ciberseguridad.</t>
  </si>
  <si>
    <t>Servicio Tele-cable de la SIPEN julio 2023</t>
  </si>
  <si>
    <t>Servicio telefonico y de internet de SIPEN</t>
  </si>
  <si>
    <t xml:space="preserve">Transferencia hacia la Cuenta Nómina </t>
  </si>
  <si>
    <t>Compensación Servicio de Seguridad Militar julio 2023</t>
  </si>
  <si>
    <t>Completivo Compensación Servicio de Seguridad Militar julio 2023</t>
  </si>
  <si>
    <t xml:space="preserve">Bono Vacacional Nicaury Mojica Sepulveda </t>
  </si>
  <si>
    <t>Bono vacacional Carmen Rafaela Pichardo</t>
  </si>
  <si>
    <t>Bono Vacacional Priscilla Montás Mármol</t>
  </si>
  <si>
    <t xml:space="preserve">Bono Vacacional Brayan Cueto Moreno </t>
  </si>
  <si>
    <t>Bono Vacacional Karina Cepeda Abreu</t>
  </si>
  <si>
    <t>Bono Vacacional Heidy Curiel Tolentino</t>
  </si>
  <si>
    <t>Bono Vacacional Erick Rosario</t>
  </si>
  <si>
    <t>Bono Vacacional Jeannette Rodríguez</t>
  </si>
  <si>
    <t>Bono Vacacional Jennifer Matos Columna</t>
  </si>
  <si>
    <t>Bono Vacacional Noria Hilario</t>
  </si>
  <si>
    <t>Bono Vacacional Michelle Fret Arce</t>
  </si>
  <si>
    <t>Bono Vacacional Mayra Encarnación Encarnación</t>
  </si>
  <si>
    <t>Bono Vacacional Rolando González de la Cruz</t>
  </si>
  <si>
    <t>Bono Vacacional Concepción Muñiz Marte</t>
  </si>
  <si>
    <t>Bono Vacacional Franki Trinidad García</t>
  </si>
  <si>
    <t>Bono Vacacional Daysi Montero D Oleo</t>
  </si>
  <si>
    <t>Bono Vacacional Keyla Jiménez Vasquez</t>
  </si>
  <si>
    <t>Bono Vacacional Santos del Bois Mercedes</t>
  </si>
  <si>
    <t>Honorarios Legales por Legalización de de acuerdo al Marco de colaboración entre el INAP &amp; SIPEN</t>
  </si>
  <si>
    <t xml:space="preserve">Servicio confección de invitaciones con sobres, con el logo de SIPEN en material opalina color crema </t>
  </si>
  <si>
    <t>Contratación servicio catering p/activida  coordinación inicio Auditoría conjunta con las demás Superintendencias</t>
  </si>
  <si>
    <t>Pago contratación de empresa externa para realizar servicio de asesoria especializada (ONAPI)</t>
  </si>
  <si>
    <t>Servicio de Asesoría Extena Legal  especializada para asistir a la SIPEN</t>
  </si>
  <si>
    <t xml:space="preserve">Pago coorporativo de Gimnasio de los empleados de SIPEN </t>
  </si>
  <si>
    <t>Bono Escolar 2023</t>
  </si>
  <si>
    <t>Depósito (Reembolso de Impuesto retenido a José Luís León)</t>
  </si>
  <si>
    <t>Pago seguridad social de los empleados de SIPEN correspondiente a julio 2023</t>
  </si>
  <si>
    <t>Pago de prestaciones de ex-empleado según Ley 41-08 art. 53,55</t>
  </si>
  <si>
    <t>Pago de prestaciones de ex-empleado según Ley 41-08 art. 53,56</t>
  </si>
  <si>
    <t>Pago de prestaciones de ex-empleado según Ley 41-08 art. 53,57</t>
  </si>
  <si>
    <t>Pago de prestaciones de ex-empleado según Ley 41-08 art. 53,58</t>
  </si>
  <si>
    <t>Pago de prestaciones de ex-empleado según Ley 41-08 art. 53,59</t>
  </si>
  <si>
    <t>Pago de prestaciones de ex-empleado según Ley 41-08 art. 53,60</t>
  </si>
  <si>
    <t>Pago Seguro complementario de los empleados de SIPEN mes de julio 2023</t>
  </si>
  <si>
    <t>Pago seguro complementario de salud de los empleados de SIPEN mes de julio 2023</t>
  </si>
  <si>
    <t>Reposición fondo de caja chica</t>
  </si>
  <si>
    <t>Pago de servicio de Mantenimiento Ascensor del edificio SIPEN</t>
  </si>
  <si>
    <t xml:space="preserve">Pago servicio telefono, fax e internet de SIPEN </t>
  </si>
  <si>
    <t>Servicio de legalización de contratos y convenios de SIPEN</t>
  </si>
  <si>
    <t xml:space="preserve">Pago servicio de confección de Banner </t>
  </si>
  <si>
    <t xml:space="preserve">Pago publicidad TV, del 30/06/2023 al 25/07/2023 </t>
  </si>
  <si>
    <t>Pago de servicio limpieza profunda en SIPEN</t>
  </si>
  <si>
    <t xml:space="preserve">Compra de suministros de limpieza para uso de SIPEN </t>
  </si>
  <si>
    <t xml:space="preserve">Contratación servicio alquiler de equipos varios multifuncionales </t>
  </si>
  <si>
    <t>Publicidad de las resoluciones no.235 y 236 de la CCyLY, publicada en julio 2023</t>
  </si>
  <si>
    <t xml:space="preserve">Pago (3 de 12) servicio de fumigación y control de plagas comunes. En el edificio de SIPEN </t>
  </si>
  <si>
    <t xml:space="preserve">Contratación para los servicios Notariales de documentos varios de SIPEN </t>
  </si>
  <si>
    <t xml:space="preserve">Servicio de impresión de letreto tensado, impresión full color tamaño 6x7 pies 25/07/2023 </t>
  </si>
  <si>
    <t xml:space="preserve">Compra de 151 botellones de agua 5Gls a 60 c/u y 100 fardos de botellitas de agua 155.01 c/u </t>
  </si>
  <si>
    <t xml:space="preserve">Servicio de Catering para la sesión ordinaria de la CCyLY 04/07/2023 </t>
  </si>
  <si>
    <t>Servicio de confección de tazas de cerámica con sublimación personalizada para el día de los padres.</t>
  </si>
  <si>
    <t>Servicio de restauración, reparación y mantenimiento de ls ducterías de los aires acondicionados de SIPEN</t>
  </si>
  <si>
    <t xml:space="preserve">Servicio de Rediseño del Logo Institucional de la Superintendencia de Pensiones. </t>
  </si>
  <si>
    <t xml:space="preserve">Servicio de internet Plus negocios (150/50MB,IP) para uso institucional </t>
  </si>
  <si>
    <t xml:space="preserve">Pago Publicidad TV, del 22 de mayo al 22 de julio por canal 31 </t>
  </si>
  <si>
    <t xml:space="preserve">Servicio de mantenimiento preventivo a la camioneta de Hilux de SIPEN </t>
  </si>
  <si>
    <t>Pago Servicio de energía electrica de SIPEN mes de julio 2023</t>
  </si>
  <si>
    <t>Débito</t>
  </si>
  <si>
    <t>Del 01 al 31 de Agosto del 2023</t>
  </si>
  <si>
    <t>Balance al 31 de Agosto del 2023</t>
  </si>
  <si>
    <t>Balance Inicial:</t>
  </si>
  <si>
    <t>Debito</t>
  </si>
  <si>
    <t>Saldo Préstamo Empleado Feliz de Exempleado Fausto Arciniegas</t>
  </si>
  <si>
    <t>Bono Vacacional Ramón E. Claudio Rojas</t>
  </si>
  <si>
    <t>Bono por Antigüedad Ramón E. Claudio</t>
  </si>
  <si>
    <t>Bono por Antigüedad Channy Liranzo Montero</t>
  </si>
  <si>
    <t>Bono por Antigüedad Ismely Domínguez</t>
  </si>
  <si>
    <t>Bono por Antigüedad Juan Pablo Guerrero</t>
  </si>
  <si>
    <t>Compensación Uso de Vehiculo mes de Agosto 2023</t>
  </si>
  <si>
    <t>Gasto de Combustible y Compensación por Resultado Agosto 2023</t>
  </si>
  <si>
    <t>Compensación Gasto de Alimentación Personal Militar Agosto 2023</t>
  </si>
  <si>
    <t>Reintegro del Cheque No. 24728 de fecha 31-07-2023</t>
  </si>
  <si>
    <t>Compensación Servicio de Seguridad Militar Agosto 2023.</t>
  </si>
  <si>
    <t>Contratación de Servicios Varios para capacitaciones del Programa intermedio de RR.HH de SIPEN 01/06/2023</t>
  </si>
  <si>
    <t xml:space="preserve">Pago de impuestos retenidos a proveedores del Estado según Norma 02-05,18% ITBIS. Retención Norma 07-07 del 100 % del  ITBIS mes de julio </t>
  </si>
  <si>
    <t>Pago de impuestos retenidos a proveedores del Estado 5% de Ley 253-12, Honorarios Profesionales 10 %, mes de julio 2023</t>
  </si>
  <si>
    <t>Pago de retenciones del ISR a los Empleados de la SIPEN, mes de julio 2023</t>
  </si>
  <si>
    <t xml:space="preserve">1er Avance (20%) por adquisición de equipos audiovisuales para ser utilizados por el departamento de comunicaciones de SIPEN/Contrato No.BS-0005859-2023 Ley 253-12 Retención de Proveedores del Estado. </t>
  </si>
  <si>
    <t xml:space="preserve">Contratación de Servicios de mantenimiento preventivo UPS Central de la SIPEN, Descripción UPS Ge LP33 de 30KVA. Ley 253-12 Retención Proveedores del Estado. </t>
  </si>
  <si>
    <t>Servicio de recogida de basura de SIPEN. Código.14314 mes de agosto 2023.</t>
  </si>
  <si>
    <t>Man/Actualizaciones y soporte de los Módulos Nómina, RR.HH,Presupuesto, Compras e Inventario, control Bancario,Administrativo, Cuentas por Pagar,Control de Tiempo y Contabilidad de SIPEN, mes de julio 2023</t>
  </si>
  <si>
    <t xml:space="preserve">Servicio para elaboración de bizcocho para actividad del Listín Diario y SIPEN </t>
  </si>
  <si>
    <t xml:space="preserve">Servicio de adecuación y mantenimiento de la oficina de monitoreo y videovigilancia. </t>
  </si>
  <si>
    <t xml:space="preserve">Servicio de adecuación y mantenimiento de la oficina del Departamento de Seguridad Física. </t>
  </si>
  <si>
    <t>Adquisicíón de 5 sillas de visita Jean color negro, 1 portasaco ejecutivo plateado y una credenza de 2 puertas corredizas.</t>
  </si>
  <si>
    <t>Servicio de Internet SIPEN No.28927552 correspondiente al mes de agosto 2023.</t>
  </si>
  <si>
    <t>Servicio Telefónico de SIPEN. Cuenta No.89429522 correspondiente al mes de agosto 2023.</t>
  </si>
  <si>
    <t>Servicio servidores en la nube para uso de SIPEN, mes de julio 2023.</t>
  </si>
  <si>
    <t>2do pago (40%) por anticipo contratación honorarios profesionales por servicio de asesoria externa proyecto aportes complementarios y acompañamiento resolución casos INABIMA.</t>
  </si>
  <si>
    <t xml:space="preserve">Alquiler Nave para guardar cajas y equipos de la SIPEN que están en proceso de descargo. </t>
  </si>
  <si>
    <t>Pago publicidad TV, del 25/06/2023 al 05/07/2023</t>
  </si>
  <si>
    <t xml:space="preserve">Servicio de Mantenimiento General de los jardines y áreas verdes de SIPEN, mes de julio </t>
  </si>
  <si>
    <t>1er. Avance (20%) por adquisición de equipos audiovisuales para ser utilizados por el departamento de comunicaciones de SIPEN.</t>
  </si>
  <si>
    <t>Pago prestaciones económicas de ex-empleado de acuerdo a los Art. No. 53,55 y 60 de la Ley No.41-08.</t>
  </si>
  <si>
    <t>Pago prestaciones económicas de ex-empleado de acuerdo a los Art. No. 53,55 y 60 de la Ley No.41-08 .</t>
  </si>
  <si>
    <t>Pago de prestaciones económicas de ex-empleado de acuerdo a los Art.53,55 y 60 de la Ley 41-08.</t>
  </si>
  <si>
    <t>Pago Seguro Complementario de salud de los empleados de SIPEN, mes de agosto 2023</t>
  </si>
  <si>
    <t>Servicio telefónico y de internet de SIPEN</t>
  </si>
  <si>
    <t>Servicio de Tele-cable de la SIPEN mes de agosto 2023.</t>
  </si>
  <si>
    <t>Pago publicidad TV, del 30/06/2023 al 30/07/2023</t>
  </si>
  <si>
    <t>Pago corporativo de Gimnasio de los empleados de SIPEN mes de agosto 2023</t>
  </si>
  <si>
    <t>Corp. Del Acueducto y Alcantarillado de SD</t>
  </si>
  <si>
    <t>Humano Seguros, S.A</t>
  </si>
  <si>
    <t>Publicidad de las resoluciones no.237,238 y 239 de la CCyLY, publicada en agosto 2023</t>
  </si>
  <si>
    <t>Maestria en Finanzas a favor de Empleada de SIPEN, Trimestre agosto-octubre 2023</t>
  </si>
  <si>
    <t>Pago de seguridad social de los empleados de SIPEN, mes de agosto 2023</t>
  </si>
  <si>
    <t>Pago de servicio de energia electrica de SIPEN, mes de agosto 2023</t>
  </si>
  <si>
    <t>Compra de sillas ejecutivas para uso en las diferentes áreas de SIPEN.</t>
  </si>
  <si>
    <t>Contratación de Serv. Técnicos de Soporte y Asesoría en Ciberseguridad para SIPEN del 10 de abril al 09 de julio 2023</t>
  </si>
  <si>
    <t>Pago de servicio de boletín estadístico trimestral SIPEN, periodo abril-junio 2023</t>
  </si>
  <si>
    <t>Pago de Servicio Técnico y Asesoría en Ciberseguridad del 10/07/2023 hasta el 09/08/2023 de  agosto 2023</t>
  </si>
  <si>
    <t>Pago publicidad TV, del 30/07/2023 hasta el 30/08/2023.</t>
  </si>
  <si>
    <t xml:space="preserve">Pago de servicio y adecuación de la oficina del Superintendente. </t>
  </si>
  <si>
    <t>Pago de servicio de Catering y alquileres varios para el lanzamiento de la Especialidad sobre los Fondos de Pensiones en la Universidad Apec</t>
  </si>
  <si>
    <t xml:space="preserve">Pago de servicio de extintores de SIPEN </t>
  </si>
  <si>
    <t>Compra de 170 botellones de agua de 5Gls. A 60.00 c/u para uso de la SIPEN.</t>
  </si>
  <si>
    <t>Servicio de Catering para almuerso ejecutivo el 17/08/2023 para 13 personas en SIPEN.</t>
  </si>
  <si>
    <t>Compra de 16 sillas técnicas, 12 de fibra de vidrio, 2 escritorios en melamina y metal, etc. Para diferentes areas de la Institución</t>
  </si>
  <si>
    <t>Pago de Maestría en Derecho Administrativo y Gestión Pública, a 2 empleados de la SIPEN</t>
  </si>
  <si>
    <t>Cancelación de Dos (2) Certificados Financieros</t>
  </si>
  <si>
    <t>Bono Aniversario 2023</t>
  </si>
  <si>
    <t>Dieta Funcionarios y empleados</t>
  </si>
  <si>
    <t>Reintegro del Cheque No. 24611 de fecha 13-06-2023</t>
  </si>
  <si>
    <t>Reintegro del Cheque No. 24703 de fecha 14-07-2023</t>
  </si>
  <si>
    <t>Compra de dólares para viáticos del Superintendente (US$3,279)</t>
  </si>
  <si>
    <t>Bono Escolar 2023 Grupo II</t>
  </si>
  <si>
    <t>NULO</t>
  </si>
  <si>
    <t>Servicio de reparación de laptops de la Institución</t>
  </si>
  <si>
    <t>Viáticos a personal por participación en la Inauguración de Proyectos
Energéticos, de Infraestructura y Turistico, en Monte Cristi</t>
  </si>
  <si>
    <t>rea</t>
  </si>
  <si>
    <t>Del 01 al 30 de Septiembre del 2023</t>
  </si>
  <si>
    <t>Bono por Antigüedad Nicauri Sarai Mojica Sepulveda</t>
  </si>
  <si>
    <t>Bono por Antigüedad Juan Manuel Pérez  Osorio</t>
  </si>
  <si>
    <t>Bono por Antigüedad Zoila L. Martínez Sánchez</t>
  </si>
  <si>
    <t>Bono por Antigüedad Patricia Lora Ortíz</t>
  </si>
  <si>
    <t>Bono por Antigüedad Jeffry del Villar Cabral</t>
  </si>
  <si>
    <t>Bono por Antigüedad Magdalena Durán Cabral</t>
  </si>
  <si>
    <t>Bono por Antigüedad Ana Rosalinda Sebastián Pineda</t>
  </si>
  <si>
    <t>Bono por Antigüedad Raysa Alt. Cruz Abreu</t>
  </si>
  <si>
    <t>Bono por Antigüedad Estephany Johane Núñez Santos</t>
  </si>
  <si>
    <t>Bono por Antigüedad Pedro Emilio Concepción</t>
  </si>
  <si>
    <t>Nómina Combustible y Compensación por Resultado Sept. 2023</t>
  </si>
  <si>
    <t>Nómina Compensación Uso de Vehiculo Sept. 2023</t>
  </si>
  <si>
    <t>Compensación Gasto de Alimentación Personal Militar Sept. 2023</t>
  </si>
  <si>
    <t>Bono Vacacional Zoila L. Martínez Sánchez</t>
  </si>
  <si>
    <t>Bono Vacacional Pedro Emilio Concepción</t>
  </si>
  <si>
    <t>Dieta Comisiones Médicas mes de Julio 2023</t>
  </si>
  <si>
    <t>Transferencia hacia la Cuenta Inversión JMMB</t>
  </si>
  <si>
    <t>Apertura de Un Certificado Financiero</t>
  </si>
  <si>
    <t>Comisión por Transferencias al Instante (2)</t>
  </si>
  <si>
    <t>Debito Autorizado (Pago Tarjeta de Crédito Corporativa)</t>
  </si>
  <si>
    <t>Nómina Personal Contratado 1ra. Q. Sept. 2023</t>
  </si>
  <si>
    <t xml:space="preserve">Pago de Taller de Clima Organizacional dirgido al Dpto. de RR.HH. </t>
  </si>
  <si>
    <t>Servicio de recogida de basura de SIPEN. Código.14314 mes de septiembre 2023.</t>
  </si>
  <si>
    <t>Pago de servicio de Mant./Jardinería y Areas Verdes del Edif. SIPEN 2023.</t>
  </si>
  <si>
    <t>Balance al 30 de Septiembre del 2023</t>
  </si>
  <si>
    <t xml:space="preserve">Pago de contratación de Servicio Técnico de Soporte y Asesoría en Ciberseguridad </t>
  </si>
  <si>
    <t>Compensación Servicio de Seguridad Personal Militar Sept. 2023</t>
  </si>
  <si>
    <t>Nómina 2da. Q. Personal Contratado Septiembre 2023</t>
  </si>
  <si>
    <t>Reembolso de Impuesto 0.15% Pago TSS mes de Julio 2023</t>
  </si>
  <si>
    <t>Apertura de Un (1) Certificado Financiero</t>
  </si>
  <si>
    <t>Prestaciones Económicas a favor de los Herederos Legales del Fenecido Fausto Arciniega.</t>
  </si>
  <si>
    <t>Pago Impuesto Retenido a los Empleados mes de Agosto 2023</t>
  </si>
  <si>
    <t>Pago Impuestos Retenidos a Proveedores del Estado 5%  Honorarios Profesionales 10 %, mes de agosto 2023</t>
  </si>
  <si>
    <t>Pago Iitbis Retenidos a Proveedores del Estado, según Norma 02-05
18% ITBIS. y Norma 07-07 del 100 % del  ITBIS mes de agosto 2023</t>
  </si>
  <si>
    <t xml:space="preserve">Adquisición de Electrodomésticos </t>
  </si>
  <si>
    <t xml:space="preserve">Pago Publicidad TV. </t>
  </si>
  <si>
    <t xml:space="preserve">Alquiler de Nave para guardar cajas y equipos de SIPEN, que están en proceso de descargo </t>
  </si>
  <si>
    <t>Renovación de Licencias Microsoft 365 Business Standard por un mes para uso de SIPEN.</t>
  </si>
  <si>
    <t>Servicio de Internet Plus Negocios, para uso de la Institución mes de Agosto 2023</t>
  </si>
  <si>
    <t>Pago de servicio de asesoría, capacitación y acompañamiento sobre SNCP</t>
  </si>
  <si>
    <t>Mantenimiento del Ascensor del edificio de SIPEN. Desde el 22/07/2023 hasta el 22/08/2023.</t>
  </si>
  <si>
    <t>Servicios de Alquiler de torres ecológicas y pantallas inteligentes para ser colocadas en 
la XXV Feria Intern. Del Libro 2023</t>
  </si>
  <si>
    <t>Pago completivo 80 % adquisición de equipos audiovisuales para ser usados por el Dpto. 
de Comunicaciones  en la Institución.</t>
  </si>
  <si>
    <t>Servicio de Producción y montaje del stand del SSDS en la XXV Feria Intern. Del Libro 2023</t>
  </si>
  <si>
    <t>Servicio de Servidores en la Nube para uso de SIPEN, mes de agosto 2023</t>
  </si>
  <si>
    <t xml:space="preserve">Diplomado en Habilidades Directivas y Coaching Virtual para colaboradora de la Institución. </t>
  </si>
  <si>
    <t>Mant/Actualizaciones y Soporte de los modulos de Nómina, RR.HH Presup.Compra e Invent
mes Agosto-2023</t>
  </si>
  <si>
    <t>Contratación de Servicio de Alquiler de Equipos varios. (impresión, escaneos y copias) con instalaciones en el edificio de SIPEN. Mes de Agosto 2023.</t>
  </si>
  <si>
    <t>Pago de Prestaciones económicas Ex - empleado, según Art. 62 de la Ley 41-08.</t>
  </si>
  <si>
    <t>Pago de Prestaciones económicas Ex - empleada, según Art. 62 de la Ley 41-08.</t>
  </si>
  <si>
    <t>Pago Publicidad TV, del 22/07/2023 hasta el 22/08/2023.</t>
  </si>
  <si>
    <t>Servicio de Asesoría Externa Legal Especializada para asistir a la SIPEN en el régimen de
Supervisión y Regulación establecidos en la Ley 87-01.</t>
  </si>
  <si>
    <t>Pago Publicidad TV, por periodo de 2 meses (julio y agosto 2023).</t>
  </si>
  <si>
    <t>Servicio de Fumigación y Control de plagas comunes, etc. En el edif. De SIPEN desde agosto/sept. 2023</t>
  </si>
  <si>
    <t xml:space="preserve">Servicio de mantenimiento preventivo y reemplazo de planta eléctronica de emergencia. </t>
  </si>
  <si>
    <t>Servicio de Publicidad para la participación de la Institución en el XXI Congreso COPARDOM 
sobre prevención de Riesgos Laborales.</t>
  </si>
  <si>
    <t>Confección de unifomes para el Personal Militar de la Institución.</t>
  </si>
  <si>
    <t>Adquisición de 2 Aires Acondicionados para los Dptos. De Servicios Generales y Seguridad
Física de la Institución.</t>
  </si>
  <si>
    <t>Servicio de Mantenimiento preventivo de la camioneta Hilux año 2020, propiedad de la SIPEN.</t>
  </si>
  <si>
    <t>Servicio del Nuevo Diseño de Redistribución de la Escuela Previsonal.</t>
  </si>
  <si>
    <t>Avance  20% de Consultoría Externa Especializada en Materia Actuarial para asistir a la
SIPEN, en proceso de Regularización y Supervisión de las Pensiones bajo modalidad de Renta Vitalicia.</t>
  </si>
  <si>
    <t>Pago de Publicidad de Comunicado de la SIPEN y la CCRyLI</t>
  </si>
  <si>
    <t>Saldo Prestamo Empleado Feliz Ex Empleada Lina Higuita</t>
  </si>
  <si>
    <t>Saldo Prestamo Empleado Feliz Ex Empleado Wilmy Rodríguez</t>
  </si>
  <si>
    <t>Seguro Complementario de Salud de los empleados de SIPEN, mes de septiembre 2023</t>
  </si>
  <si>
    <t>Plan Corporativo de Gimnasio de los empleados de SIPEN mes de septiembre 2023</t>
  </si>
  <si>
    <t>Reembolso de Impuesto 0.15% Pago Colector mes de Agosto 2023</t>
  </si>
  <si>
    <t>Pago de Seguridad Social de los empleados de SIPEN, mes de septiembre 2023</t>
  </si>
  <si>
    <t>Servicio de Energia Electrica de SIPEN, mes de septiembre 2023</t>
  </si>
  <si>
    <t>Servicio Telefónico de SIPEN. Cuenta No.89429522 mes de septiembre 2023.</t>
  </si>
  <si>
    <t xml:space="preserve">Pago Servicio de Instalación de Aire Acondicionado en la Oficina de Seguridad Física. </t>
  </si>
  <si>
    <t>Adquisición de Medicamentos para el personal de la Institución.</t>
  </si>
  <si>
    <t>Contratación de Empresa Externa para realizar Servicio de Asesoria Especializada (ONAPI)</t>
  </si>
  <si>
    <t>Mantenimiento de Base de Datos SQL Server 2012 de la SIPEN. Desde el 20/05/2023
hasta el 20/08/2023</t>
  </si>
  <si>
    <t>Mantenimiento del ascensor del edificio SIPEN correspondiente al periodo 22/08/2023 al 22/09/2023</t>
  </si>
  <si>
    <t xml:space="preserve">Participación de la Superintendencia de Pensiones en la conferencia "Annual Investors 
Conference" a celebrarse el 20/09/2023 en el Hotel Real Intercontinental. </t>
  </si>
  <si>
    <t>Adquisición de Ticket Aéreo ipara la Representación de la SIPEN en Foro Regional de Seguridad de la AISS para las Américas, los días 4 al 6 de septiembre 2023.</t>
  </si>
  <si>
    <t>Servicio de Catering para entrenamiento y sesiones de trabajo con personal externo y Alta
 Direccion de SIPEN</t>
  </si>
  <si>
    <t>Subsidio por Materinidad y Enfermedad Común</t>
  </si>
  <si>
    <t>Renovación de Polizas de Seguros de Bienes Muebles e Inmuebles</t>
  </si>
  <si>
    <t>Compra Botellones de Agus</t>
  </si>
  <si>
    <t>Alquiles de Equipos varios Multifuncionales (Impresión,Escaneos y copias) con instalación en el edificio SIPEN, mes de agosto 2023</t>
  </si>
  <si>
    <t xml:space="preserve">Servicio de Internet Plus Negocios (150/50MB,IP) para uso Institucional </t>
  </si>
  <si>
    <t>Adquisición de Herramientas para uso de la Institución.</t>
  </si>
  <si>
    <t>Compra de (2) Motocicletas Platina 125CBS 115CC para uso de la Institución</t>
  </si>
  <si>
    <t>Servicio de Asesoría Especializada en la Gestión, Reputación y Crisis Comunicacionales p/ asistir a la SIPEN correspondientes a los meses de junio-agosto 2023</t>
  </si>
  <si>
    <t>Avance (20%) por Adquisición de Equipos de Video Vigilancia y Control de Acceso para ser
utilizados por el Dpto. de Seguridad Física de SIPEN.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</si>
</sst>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</font>
    <font>
      <sz val="10.199999999999999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name val="Century Gothic"/>
      <family val="2"/>
    </font>
    <font>
      <sz val="8"/>
      <name val="Calibri"/>
      <family val="2"/>
      <scheme val="minor"/>
    </font>
    <font>
      <b/>
      <sz val="12"/>
      <name val="Abadi Extra Light"/>
      <family val="2"/>
    </font>
    <font>
      <b/>
      <sz val="10"/>
      <name val="Abadi Extra Light"/>
      <family val="2"/>
    </font>
    <font>
      <sz val="12"/>
      <name val="Abadi Extra Light"/>
      <family val="2"/>
    </font>
    <font>
      <sz val="12"/>
      <color theme="1"/>
      <name val="Abadi Extra Light"/>
      <family val="2"/>
    </font>
    <font>
      <b/>
      <sz val="12"/>
      <color theme="1"/>
      <name val="Abadi Extra Light"/>
      <family val="2"/>
    </font>
    <font>
      <sz val="10"/>
      <color theme="1"/>
      <name val="Abadi Extra Light"/>
      <family val="2"/>
    </font>
    <font>
      <b/>
      <sz val="10"/>
      <color theme="1"/>
      <name val="Abadi Extra Light"/>
      <family val="2"/>
    </font>
    <font>
      <sz val="10"/>
      <name val="Abadi Extra Light"/>
      <family val="2"/>
    </font>
    <font>
      <sz val="12"/>
      <color theme="1"/>
      <name val="Century Gothic"/>
      <family val="2"/>
    </font>
    <font>
      <sz val="11"/>
      <color theme="1"/>
      <name val="Abadi Extra Light"/>
      <family val="2"/>
    </font>
    <font>
      <b/>
      <sz val="11"/>
      <color theme="1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8">
    <xf numFmtId="0" fontId="0" fillId="0" borderId="0" xfId="0"/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0" fontId="3" fillId="0" borderId="0" xfId="0" applyFont="1"/>
    <xf numFmtId="164" fontId="2" fillId="0" borderId="4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43" fontId="2" fillId="0" borderId="4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/>
    </xf>
    <xf numFmtId="43" fontId="2" fillId="2" borderId="7" xfId="0" applyNumberFormat="1" applyFont="1" applyFill="1" applyBorder="1" applyAlignment="1">
      <alignment horizontal="center" wrapText="1"/>
    </xf>
    <xf numFmtId="43" fontId="2" fillId="2" borderId="7" xfId="0" applyNumberFormat="1" applyFont="1" applyFill="1" applyBorder="1" applyAlignment="1">
      <alignment horizontal="center"/>
    </xf>
    <xf numFmtId="43" fontId="2" fillId="2" borderId="7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/>
    <xf numFmtId="43" fontId="3" fillId="0" borderId="9" xfId="1" applyFont="1" applyFill="1" applyBorder="1"/>
    <xf numFmtId="43" fontId="3" fillId="0" borderId="3" xfId="1" applyFont="1" applyFill="1" applyBorder="1"/>
    <xf numFmtId="14" fontId="3" fillId="0" borderId="4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3" fontId="3" fillId="0" borderId="10" xfId="1" applyFont="1" applyFill="1" applyBorder="1"/>
    <xf numFmtId="43" fontId="3" fillId="0" borderId="5" xfId="1" applyFont="1" applyFill="1" applyBorder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0" xfId="0" applyFont="1"/>
    <xf numFmtId="1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3" xfId="0" applyFont="1" applyBorder="1"/>
    <xf numFmtId="43" fontId="3" fillId="0" borderId="12" xfId="1" applyFont="1" applyFill="1" applyBorder="1"/>
    <xf numFmtId="43" fontId="3" fillId="0" borderId="14" xfId="1" applyFont="1" applyFill="1" applyBorder="1"/>
    <xf numFmtId="14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3" fontId="2" fillId="0" borderId="10" xfId="1" applyFont="1" applyFill="1" applyBorder="1"/>
    <xf numFmtId="43" fontId="2" fillId="0" borderId="5" xfId="1" applyFont="1" applyFill="1" applyBorder="1"/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43" fontId="2" fillId="0" borderId="12" xfId="1" applyFont="1" applyFill="1" applyBorder="1"/>
    <xf numFmtId="43" fontId="6" fillId="0" borderId="16" xfId="1" applyFont="1" applyFill="1" applyBorder="1"/>
    <xf numFmtId="43" fontId="6" fillId="0" borderId="18" xfId="1" applyFont="1" applyFill="1" applyBorder="1"/>
    <xf numFmtId="164" fontId="3" fillId="0" borderId="1" xfId="0" applyNumberFormat="1" applyFont="1" applyBorder="1" applyAlignment="1">
      <alignment horizontal="center"/>
    </xf>
    <xf numFmtId="43" fontId="3" fillId="0" borderId="2" xfId="1" applyFont="1" applyFill="1" applyBorder="1"/>
    <xf numFmtId="164" fontId="3" fillId="0" borderId="4" xfId="0" applyNumberFormat="1" applyFont="1" applyBorder="1" applyAlignment="1">
      <alignment horizontal="left"/>
    </xf>
    <xf numFmtId="43" fontId="3" fillId="0" borderId="0" xfId="1" applyFont="1" applyFill="1" applyBorder="1"/>
    <xf numFmtId="164" fontId="3" fillId="0" borderId="4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11" xfId="0" applyNumberFormat="1" applyFont="1" applyBorder="1" applyAlignment="1">
      <alignment horizontal="left"/>
    </xf>
    <xf numFmtId="164" fontId="3" fillId="0" borderId="13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3" fontId="3" fillId="0" borderId="0" xfId="1" applyFont="1" applyFill="1"/>
    <xf numFmtId="0" fontId="3" fillId="0" borderId="0" xfId="0" applyFont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43" fontId="2" fillId="2" borderId="20" xfId="0" applyNumberFormat="1" applyFont="1" applyFill="1" applyBorder="1" applyAlignment="1">
      <alignment horizontal="center" wrapText="1"/>
    </xf>
    <xf numFmtId="43" fontId="6" fillId="0" borderId="0" xfId="1" applyFont="1" applyFill="1" applyBorder="1"/>
    <xf numFmtId="43" fontId="6" fillId="0" borderId="2" xfId="1" applyFont="1" applyFill="1" applyBorder="1"/>
    <xf numFmtId="164" fontId="8" fillId="0" borderId="1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left"/>
    </xf>
    <xf numFmtId="164" fontId="2" fillId="2" borderId="19" xfId="0" applyNumberFormat="1" applyFont="1" applyFill="1" applyBorder="1" applyAlignment="1">
      <alignment horizontal="center"/>
    </xf>
    <xf numFmtId="43" fontId="2" fillId="2" borderId="20" xfId="0" applyNumberFormat="1" applyFont="1" applyFill="1" applyBorder="1" applyAlignment="1">
      <alignment horizontal="center"/>
    </xf>
    <xf numFmtId="43" fontId="2" fillId="2" borderId="20" xfId="1" applyFont="1" applyFill="1" applyBorder="1" applyAlignment="1">
      <alignment horizontal="center"/>
    </xf>
    <xf numFmtId="0" fontId="3" fillId="0" borderId="13" xfId="0" applyFont="1" applyBorder="1"/>
    <xf numFmtId="43" fontId="2" fillId="0" borderId="14" xfId="1" applyFont="1" applyFill="1" applyBorder="1"/>
    <xf numFmtId="43" fontId="8" fillId="0" borderId="3" xfId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43" fontId="8" fillId="0" borderId="5" xfId="1" applyFont="1" applyFill="1" applyBorder="1" applyAlignment="1">
      <alignment horizontal="center"/>
    </xf>
    <xf numFmtId="43" fontId="2" fillId="2" borderId="21" xfId="1" applyFont="1" applyFill="1" applyBorder="1" applyAlignment="1">
      <alignment horizontal="center" wrapText="1"/>
    </xf>
    <xf numFmtId="14" fontId="2" fillId="0" borderId="11" xfId="0" applyNumberFormat="1" applyFont="1" applyBorder="1" applyAlignment="1">
      <alignment horizontal="center"/>
    </xf>
    <xf numFmtId="164" fontId="8" fillId="2" borderId="19" xfId="0" applyNumberFormat="1" applyFont="1" applyFill="1" applyBorder="1" applyAlignment="1">
      <alignment horizontal="center"/>
    </xf>
    <xf numFmtId="43" fontId="8" fillId="2" borderId="20" xfId="0" applyNumberFormat="1" applyFont="1" applyFill="1" applyBorder="1" applyAlignment="1">
      <alignment horizontal="center"/>
    </xf>
    <xf numFmtId="43" fontId="8" fillId="2" borderId="20" xfId="1" applyFont="1" applyFill="1" applyBorder="1" applyAlignment="1">
      <alignment horizontal="center"/>
    </xf>
    <xf numFmtId="43" fontId="8" fillId="2" borderId="20" xfId="1" applyFont="1" applyFill="1" applyBorder="1" applyAlignment="1">
      <alignment horizontal="center" wrapText="1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/>
    <xf numFmtId="43" fontId="2" fillId="0" borderId="0" xfId="1" applyFont="1" applyFill="1" applyBorder="1"/>
    <xf numFmtId="0" fontId="6" fillId="0" borderId="0" xfId="0" applyFont="1" applyAlignment="1">
      <alignment horizontal="center"/>
    </xf>
    <xf numFmtId="43" fontId="6" fillId="0" borderId="10" xfId="1" applyFont="1" applyFill="1" applyBorder="1"/>
    <xf numFmtId="14" fontId="3" fillId="0" borderId="12" xfId="0" applyNumberFormat="1" applyFont="1" applyBorder="1" applyAlignment="1">
      <alignment horizontal="center"/>
    </xf>
    <xf numFmtId="0" fontId="3" fillId="0" borderId="12" xfId="0" applyFont="1" applyBorder="1"/>
    <xf numFmtId="43" fontId="6" fillId="2" borderId="16" xfId="1" applyFont="1" applyFill="1" applyBorder="1"/>
    <xf numFmtId="43" fontId="6" fillId="2" borderId="18" xfId="1" applyFont="1" applyFill="1" applyBorder="1"/>
    <xf numFmtId="43" fontId="6" fillId="0" borderId="13" xfId="1" applyFont="1" applyFill="1" applyBorder="1"/>
    <xf numFmtId="43" fontId="3" fillId="0" borderId="13" xfId="1" applyFont="1" applyFill="1" applyBorder="1"/>
    <xf numFmtId="43" fontId="6" fillId="0" borderId="0" xfId="1" applyFont="1" applyFill="1"/>
    <xf numFmtId="0" fontId="6" fillId="0" borderId="10" xfId="0" applyFont="1" applyBorder="1"/>
    <xf numFmtId="14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/>
    <xf numFmtId="0" fontId="3" fillId="3" borderId="10" xfId="0" applyFont="1" applyFill="1" applyBorder="1"/>
    <xf numFmtId="43" fontId="8" fillId="0" borderId="0" xfId="1" applyFont="1" applyFill="1" applyBorder="1"/>
    <xf numFmtId="43" fontId="8" fillId="0" borderId="10" xfId="1" applyFont="1" applyFill="1" applyBorder="1"/>
    <xf numFmtId="0" fontId="8" fillId="0" borderId="0" xfId="0" applyFont="1" applyAlignment="1">
      <alignment horizontal="center"/>
    </xf>
    <xf numFmtId="0" fontId="8" fillId="0" borderId="10" xfId="0" applyFont="1" applyBorder="1"/>
    <xf numFmtId="43" fontId="6" fillId="0" borderId="9" xfId="1" applyFont="1" applyFill="1" applyBorder="1"/>
    <xf numFmtId="43" fontId="8" fillId="0" borderId="4" xfId="0" applyNumberFormat="1" applyFont="1" applyBorder="1" applyAlignment="1">
      <alignment vertical="center"/>
    </xf>
    <xf numFmtId="43" fontId="8" fillId="0" borderId="0" xfId="0" applyNumberFormat="1" applyFont="1" applyAlignment="1">
      <alignment vertical="center"/>
    </xf>
    <xf numFmtId="0" fontId="6" fillId="0" borderId="0" xfId="0" applyFont="1"/>
    <xf numFmtId="43" fontId="6" fillId="0" borderId="0" xfId="1" applyFont="1"/>
    <xf numFmtId="0" fontId="3" fillId="0" borderId="9" xfId="0" applyFont="1" applyBorder="1"/>
    <xf numFmtId="43" fontId="2" fillId="0" borderId="13" xfId="1" applyFont="1" applyFill="1" applyBorder="1"/>
    <xf numFmtId="43" fontId="8" fillId="2" borderId="21" xfId="1" applyFont="1" applyFill="1" applyBorder="1" applyAlignment="1">
      <alignment horizontal="center" wrapText="1"/>
    </xf>
    <xf numFmtId="0" fontId="4" fillId="0" borderId="10" xfId="0" applyFont="1" applyBorder="1"/>
    <xf numFmtId="43" fontId="3" fillId="0" borderId="10" xfId="1" applyFont="1" applyFill="1" applyBorder="1" applyAlignment="1"/>
    <xf numFmtId="0" fontId="5" fillId="0" borderId="10" xfId="0" applyFont="1" applyBorder="1"/>
    <xf numFmtId="164" fontId="8" fillId="0" borderId="0" xfId="0" applyNumberFormat="1" applyFont="1" applyAlignment="1">
      <alignment horizontal="center"/>
    </xf>
    <xf numFmtId="43" fontId="3" fillId="0" borderId="12" xfId="1" applyFont="1" applyFill="1" applyBorder="1" applyAlignment="1"/>
    <xf numFmtId="43" fontId="3" fillId="0" borderId="17" xfId="1" applyFont="1" applyFill="1" applyBorder="1"/>
    <xf numFmtId="43" fontId="2" fillId="2" borderId="22" xfId="0" applyNumberFormat="1" applyFont="1" applyFill="1" applyBorder="1" applyAlignment="1">
      <alignment horizontal="center" wrapText="1"/>
    </xf>
    <xf numFmtId="43" fontId="8" fillId="2" borderId="23" xfId="1" applyFont="1" applyFill="1" applyBorder="1" applyAlignment="1">
      <alignment horizontal="center"/>
    </xf>
    <xf numFmtId="43" fontId="8" fillId="2" borderId="18" xfId="0" applyNumberFormat="1" applyFont="1" applyFill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43" fontId="8" fillId="0" borderId="11" xfId="0" applyNumberFormat="1" applyFont="1" applyBorder="1" applyAlignment="1">
      <alignment vertical="center"/>
    </xf>
    <xf numFmtId="43" fontId="8" fillId="0" borderId="13" xfId="0" applyNumberFormat="1" applyFont="1" applyBorder="1" applyAlignment="1">
      <alignment vertical="center"/>
    </xf>
    <xf numFmtId="43" fontId="8" fillId="0" borderId="14" xfId="0" applyNumberFormat="1" applyFont="1" applyBorder="1" applyAlignment="1">
      <alignment vertical="center"/>
    </xf>
    <xf numFmtId="0" fontId="2" fillId="4" borderId="0" xfId="0" applyFont="1" applyFill="1"/>
    <xf numFmtId="0" fontId="3" fillId="0" borderId="0" xfId="0" applyFont="1" applyAlignment="1">
      <alignment wrapText="1"/>
    </xf>
    <xf numFmtId="43" fontId="6" fillId="0" borderId="17" xfId="1" applyFont="1" applyFill="1" applyBorder="1"/>
    <xf numFmtId="43" fontId="11" fillId="0" borderId="10" xfId="1" applyFont="1" applyFill="1" applyBorder="1"/>
    <xf numFmtId="43" fontId="8" fillId="0" borderId="4" xfId="0" applyNumberFormat="1" applyFont="1" applyBorder="1" applyAlignment="1">
      <alignment horizontal="center" vertical="center"/>
    </xf>
    <xf numFmtId="43" fontId="8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43" fontId="8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164" fontId="8" fillId="2" borderId="18" xfId="0" applyNumberFormat="1" applyFont="1" applyFill="1" applyBorder="1" applyAlignment="1">
      <alignment horizontal="center"/>
    </xf>
    <xf numFmtId="43" fontId="8" fillId="2" borderId="18" xfId="0" applyNumberFormat="1" applyFont="1" applyFill="1" applyBorder="1" applyAlignment="1">
      <alignment horizontal="center" wrapText="1"/>
    </xf>
    <xf numFmtId="43" fontId="8" fillId="2" borderId="16" xfId="0" applyNumberFormat="1" applyFont="1" applyFill="1" applyBorder="1" applyAlignment="1">
      <alignment horizontal="center"/>
    </xf>
    <xf numFmtId="43" fontId="8" fillId="2" borderId="17" xfId="1" applyFont="1" applyFill="1" applyBorder="1" applyAlignment="1">
      <alignment horizontal="center" wrapText="1"/>
    </xf>
    <xf numFmtId="43" fontId="8" fillId="2" borderId="18" xfId="1" applyFont="1" applyFill="1" applyBorder="1" applyAlignment="1">
      <alignment horizontal="center"/>
    </xf>
    <xf numFmtId="43" fontId="3" fillId="0" borderId="13" xfId="1" applyFont="1" applyFill="1" applyBorder="1" applyAlignment="1"/>
    <xf numFmtId="0" fontId="12" fillId="4" borderId="10" xfId="0" applyFont="1" applyFill="1" applyBorder="1"/>
    <xf numFmtId="0" fontId="12" fillId="4" borderId="10" xfId="0" applyFont="1" applyFill="1" applyBorder="1" applyAlignment="1">
      <alignment wrapText="1"/>
    </xf>
    <xf numFmtId="0" fontId="12" fillId="0" borderId="10" xfId="0" applyFont="1" applyBorder="1"/>
    <xf numFmtId="0" fontId="12" fillId="0" borderId="10" xfId="0" applyFont="1" applyBorder="1" applyAlignment="1">
      <alignment wrapText="1"/>
    </xf>
    <xf numFmtId="164" fontId="13" fillId="0" borderId="1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43" fontId="13" fillId="0" borderId="2" xfId="1" applyFont="1" applyFill="1" applyBorder="1" applyAlignment="1">
      <alignment horizontal="center"/>
    </xf>
    <xf numFmtId="0" fontId="14" fillId="0" borderId="0" xfId="0" applyFont="1"/>
    <xf numFmtId="164" fontId="13" fillId="0" borderId="4" xfId="0" applyNumberFormat="1" applyFont="1" applyBorder="1" applyAlignment="1">
      <alignment horizontal="center"/>
    </xf>
    <xf numFmtId="43" fontId="12" fillId="0" borderId="0" xfId="0" applyNumberFormat="1" applyFont="1" applyAlignment="1">
      <alignment horizontal="center"/>
    </xf>
    <xf numFmtId="43" fontId="13" fillId="0" borderId="0" xfId="0" applyNumberFormat="1" applyFont="1" applyAlignment="1">
      <alignment horizontal="center"/>
    </xf>
    <xf numFmtId="43" fontId="13" fillId="0" borderId="0" xfId="1" applyFont="1" applyFill="1" applyBorder="1" applyAlignment="1">
      <alignment horizontal="center"/>
    </xf>
    <xf numFmtId="164" fontId="13" fillId="2" borderId="19" xfId="0" applyNumberFormat="1" applyFont="1" applyFill="1" applyBorder="1" applyAlignment="1">
      <alignment horizontal="center"/>
    </xf>
    <xf numFmtId="43" fontId="13" fillId="2" borderId="20" xfId="0" applyNumberFormat="1" applyFont="1" applyFill="1" applyBorder="1" applyAlignment="1">
      <alignment horizontal="center"/>
    </xf>
    <xf numFmtId="43" fontId="13" fillId="2" borderId="20" xfId="1" applyFont="1" applyFill="1" applyBorder="1" applyAlignment="1">
      <alignment horizontal="center"/>
    </xf>
    <xf numFmtId="43" fontId="13" fillId="2" borderId="20" xfId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9" xfId="0" applyFont="1" applyBorder="1"/>
    <xf numFmtId="43" fontId="15" fillId="0" borderId="3" xfId="1" applyFont="1" applyFill="1" applyBorder="1"/>
    <xf numFmtId="0" fontId="15" fillId="0" borderId="0" xfId="0" applyFont="1"/>
    <xf numFmtId="0" fontId="15" fillId="0" borderId="10" xfId="0" applyFont="1" applyBorder="1"/>
    <xf numFmtId="43" fontId="15" fillId="0" borderId="5" xfId="1" applyFont="1" applyFill="1" applyBorder="1"/>
    <xf numFmtId="43" fontId="15" fillId="0" borderId="0" xfId="1" applyFont="1" applyFill="1"/>
    <xf numFmtId="0" fontId="15" fillId="0" borderId="5" xfId="0" applyFont="1" applyBorder="1"/>
    <xf numFmtId="43" fontId="12" fillId="0" borderId="5" xfId="1" applyFont="1" applyFill="1" applyBorder="1"/>
    <xf numFmtId="43" fontId="12" fillId="0" borderId="10" xfId="1" applyFont="1" applyFill="1" applyBorder="1"/>
    <xf numFmtId="0" fontId="14" fillId="0" borderId="4" xfId="0" applyFont="1" applyBorder="1" applyAlignment="1">
      <alignment horizontal="center"/>
    </xf>
    <xf numFmtId="0" fontId="14" fillId="0" borderId="10" xfId="0" applyFont="1" applyBorder="1"/>
    <xf numFmtId="43" fontId="14" fillId="0" borderId="5" xfId="1" applyFont="1" applyFill="1" applyBorder="1"/>
    <xf numFmtId="14" fontId="15" fillId="0" borderId="11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/>
    <xf numFmtId="43" fontId="14" fillId="0" borderId="18" xfId="1" applyFont="1" applyFill="1" applyBorder="1"/>
    <xf numFmtId="164" fontId="15" fillId="0" borderId="1" xfId="0" applyNumberFormat="1" applyFont="1" applyBorder="1" applyAlignment="1">
      <alignment horizontal="center"/>
    </xf>
    <xf numFmtId="0" fontId="15" fillId="0" borderId="2" xfId="0" applyFont="1" applyBorder="1"/>
    <xf numFmtId="43" fontId="14" fillId="0" borderId="2" xfId="1" applyFont="1" applyFill="1" applyBorder="1"/>
    <xf numFmtId="164" fontId="15" fillId="0" borderId="4" xfId="0" applyNumberFormat="1" applyFont="1" applyBorder="1" applyAlignment="1">
      <alignment horizontal="left"/>
    </xf>
    <xf numFmtId="43" fontId="14" fillId="0" borderId="0" xfId="1" applyFont="1" applyFill="1" applyBorder="1"/>
    <xf numFmtId="43" fontId="15" fillId="0" borderId="0" xfId="1" applyFont="1" applyFill="1" applyBorder="1"/>
    <xf numFmtId="164" fontId="15" fillId="0" borderId="4" xfId="0" applyNumberFormat="1" applyFont="1" applyBorder="1" applyAlignment="1">
      <alignment horizontal="center"/>
    </xf>
    <xf numFmtId="164" fontId="15" fillId="0" borderId="11" xfId="0" applyNumberFormat="1" applyFont="1" applyBorder="1" applyAlignment="1">
      <alignment horizontal="left"/>
    </xf>
    <xf numFmtId="164" fontId="15" fillId="0" borderId="13" xfId="0" applyNumberFormat="1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164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43" fontId="14" fillId="0" borderId="0" xfId="1" applyFont="1" applyFill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1" applyFont="1"/>
    <xf numFmtId="43" fontId="13" fillId="2" borderId="20" xfId="0" applyNumberFormat="1" applyFont="1" applyFill="1" applyBorder="1" applyAlignment="1">
      <alignment horizontal="center" wrapText="1"/>
    </xf>
    <xf numFmtId="164" fontId="14" fillId="0" borderId="4" xfId="0" applyNumberFormat="1" applyFont="1" applyBorder="1" applyAlignment="1">
      <alignment horizontal="left"/>
    </xf>
    <xf numFmtId="43" fontId="14" fillId="0" borderId="0" xfId="1" applyFont="1" applyBorder="1"/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43" fontId="15" fillId="0" borderId="14" xfId="1" applyFont="1" applyFill="1" applyBorder="1"/>
    <xf numFmtId="0" fontId="12" fillId="4" borderId="12" xfId="0" applyFont="1" applyFill="1" applyBorder="1"/>
    <xf numFmtId="43" fontId="15" fillId="4" borderId="3" xfId="1" applyFont="1" applyFill="1" applyBorder="1"/>
    <xf numFmtId="43" fontId="15" fillId="4" borderId="0" xfId="1" applyFont="1" applyFill="1"/>
    <xf numFmtId="43" fontId="15" fillId="4" borderId="5" xfId="1" applyFont="1" applyFill="1" applyBorder="1"/>
    <xf numFmtId="14" fontId="15" fillId="4" borderId="4" xfId="0" applyNumberFormat="1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0" xfId="0" applyFont="1" applyFill="1"/>
    <xf numFmtId="0" fontId="12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10" xfId="0" applyFont="1" applyBorder="1" applyAlignment="1">
      <alignment wrapText="1"/>
    </xf>
    <xf numFmtId="0" fontId="14" fillId="4" borderId="4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43" fontId="13" fillId="4" borderId="2" xfId="1" applyFont="1" applyFill="1" applyBorder="1" applyAlignment="1">
      <alignment horizontal="center"/>
    </xf>
    <xf numFmtId="43" fontId="13" fillId="4" borderId="0" xfId="1" applyFont="1" applyFill="1" applyBorder="1" applyAlignment="1">
      <alignment horizontal="center"/>
    </xf>
    <xf numFmtId="43" fontId="12" fillId="4" borderId="10" xfId="1" applyFont="1" applyFill="1" applyBorder="1"/>
    <xf numFmtId="43" fontId="12" fillId="4" borderId="5" xfId="1" applyFont="1" applyFill="1" applyBorder="1"/>
    <xf numFmtId="43" fontId="15" fillId="4" borderId="14" xfId="1" applyFont="1" applyFill="1" applyBorder="1"/>
    <xf numFmtId="43" fontId="14" fillId="4" borderId="18" xfId="1" applyFont="1" applyFill="1" applyBorder="1"/>
    <xf numFmtId="43" fontId="15" fillId="4" borderId="0" xfId="1" applyFont="1" applyFill="1" applyBorder="1"/>
    <xf numFmtId="43" fontId="14" fillId="4" borderId="0" xfId="1" applyFont="1" applyFill="1" applyBorder="1"/>
    <xf numFmtId="164" fontId="18" fillId="2" borderId="19" xfId="0" applyNumberFormat="1" applyFont="1" applyFill="1" applyBorder="1" applyAlignment="1">
      <alignment horizontal="center"/>
    </xf>
    <xf numFmtId="43" fontId="20" fillId="2" borderId="20" xfId="0" applyNumberFormat="1" applyFont="1" applyFill="1" applyBorder="1" applyAlignment="1">
      <alignment horizontal="center" wrapText="1"/>
    </xf>
    <xf numFmtId="43" fontId="18" fillId="2" borderId="20" xfId="0" applyNumberFormat="1" applyFont="1" applyFill="1" applyBorder="1" applyAlignment="1">
      <alignment horizontal="center"/>
    </xf>
    <xf numFmtId="43" fontId="18" fillId="2" borderId="20" xfId="1" applyFont="1" applyFill="1" applyBorder="1" applyAlignment="1">
      <alignment horizontal="center"/>
    </xf>
    <xf numFmtId="43" fontId="18" fillId="2" borderId="20" xfId="1" applyFont="1" applyFill="1" applyBorder="1" applyAlignment="1">
      <alignment horizontal="center" wrapText="1"/>
    </xf>
    <xf numFmtId="14" fontId="21" fillId="4" borderId="4" xfId="0" applyNumberFormat="1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1" fillId="4" borderId="0" xfId="0" applyFont="1" applyFill="1"/>
    <xf numFmtId="43" fontId="21" fillId="4" borderId="10" xfId="1" applyFont="1" applyFill="1" applyBorder="1"/>
    <xf numFmtId="43" fontId="21" fillId="4" borderId="6" xfId="1" applyFont="1" applyFill="1" applyBorder="1"/>
    <xf numFmtId="43" fontId="21" fillId="4" borderId="24" xfId="1" applyFont="1" applyFill="1" applyBorder="1"/>
    <xf numFmtId="0" fontId="21" fillId="4" borderId="0" xfId="0" applyFont="1" applyFill="1" applyAlignment="1">
      <alignment wrapText="1"/>
    </xf>
    <xf numFmtId="43" fontId="22" fillId="4" borderId="10" xfId="1" applyFont="1" applyFill="1" applyBorder="1"/>
    <xf numFmtId="43" fontId="21" fillId="4" borderId="5" xfId="1" applyFont="1" applyFill="1" applyBorder="1"/>
    <xf numFmtId="43" fontId="22" fillId="4" borderId="5" xfId="1" applyFont="1" applyFill="1" applyBorder="1"/>
    <xf numFmtId="0" fontId="21" fillId="4" borderId="10" xfId="0" applyFont="1" applyFill="1" applyBorder="1"/>
    <xf numFmtId="0" fontId="22" fillId="4" borderId="10" xfId="0" applyFont="1" applyFill="1" applyBorder="1"/>
    <xf numFmtId="0" fontId="21" fillId="4" borderId="4" xfId="0" applyFont="1" applyFill="1" applyBorder="1" applyAlignment="1">
      <alignment horizontal="center"/>
    </xf>
    <xf numFmtId="43" fontId="20" fillId="4" borderId="5" xfId="1" applyFont="1" applyFill="1" applyBorder="1"/>
    <xf numFmtId="43" fontId="20" fillId="4" borderId="10" xfId="1" applyFont="1" applyFill="1" applyBorder="1"/>
    <xf numFmtId="0" fontId="21" fillId="4" borderId="10" xfId="0" applyFont="1" applyFill="1" applyBorder="1" applyAlignment="1">
      <alignment horizontal="left"/>
    </xf>
    <xf numFmtId="0" fontId="20" fillId="4" borderId="10" xfId="0" applyFont="1" applyFill="1" applyBorder="1" applyAlignment="1">
      <alignment wrapText="1"/>
    </xf>
    <xf numFmtId="0" fontId="21" fillId="4" borderId="10" xfId="0" applyFont="1" applyFill="1" applyBorder="1" applyAlignment="1">
      <alignment wrapText="1"/>
    </xf>
    <xf numFmtId="0" fontId="20" fillId="4" borderId="10" xfId="0" applyFont="1" applyFill="1" applyBorder="1"/>
    <xf numFmtId="14" fontId="21" fillId="0" borderId="11" xfId="0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0" fillId="4" borderId="12" xfId="0" applyFont="1" applyFill="1" applyBorder="1"/>
    <xf numFmtId="43" fontId="21" fillId="0" borderId="14" xfId="1" applyFont="1" applyFill="1" applyBorder="1"/>
    <xf numFmtId="43" fontId="21" fillId="4" borderId="14" xfId="1" applyFont="1" applyFill="1" applyBorder="1"/>
    <xf numFmtId="14" fontId="23" fillId="0" borderId="4" xfId="0" applyNumberFormat="1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5" fillId="4" borderId="10" xfId="0" applyFont="1" applyFill="1" applyBorder="1"/>
    <xf numFmtId="43" fontId="23" fillId="0" borderId="5" xfId="1" applyFont="1" applyFill="1" applyBorder="1"/>
    <xf numFmtId="43" fontId="23" fillId="4" borderId="5" xfId="1" applyFont="1" applyFill="1" applyBorder="1"/>
    <xf numFmtId="14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/>
    <xf numFmtId="43" fontId="25" fillId="0" borderId="5" xfId="1" applyFont="1" applyFill="1" applyBorder="1"/>
    <xf numFmtId="43" fontId="25" fillId="4" borderId="5" xfId="1" applyFont="1" applyFill="1" applyBorder="1"/>
    <xf numFmtId="43" fontId="24" fillId="0" borderId="18" xfId="1" applyFont="1" applyFill="1" applyBorder="1"/>
    <xf numFmtId="43" fontId="24" fillId="4" borderId="18" xfId="1" applyFont="1" applyFill="1" applyBorder="1"/>
    <xf numFmtId="164" fontId="23" fillId="0" borderId="1" xfId="0" applyNumberFormat="1" applyFont="1" applyBorder="1" applyAlignment="1">
      <alignment horizontal="center"/>
    </xf>
    <xf numFmtId="0" fontId="23" fillId="0" borderId="2" xfId="0" applyFont="1" applyBorder="1"/>
    <xf numFmtId="43" fontId="24" fillId="0" borderId="2" xfId="1" applyFont="1" applyFill="1" applyBorder="1"/>
    <xf numFmtId="43" fontId="23" fillId="4" borderId="3" xfId="1" applyFont="1" applyFill="1" applyBorder="1"/>
    <xf numFmtId="164" fontId="23" fillId="0" borderId="4" xfId="0" applyNumberFormat="1" applyFont="1" applyBorder="1" applyAlignment="1">
      <alignment horizontal="left"/>
    </xf>
    <xf numFmtId="0" fontId="23" fillId="0" borderId="0" xfId="0" applyFont="1"/>
    <xf numFmtId="43" fontId="24" fillId="0" borderId="0" xfId="1" applyFont="1" applyFill="1" applyBorder="1"/>
    <xf numFmtId="164" fontId="23" fillId="0" borderId="4" xfId="0" applyNumberFormat="1" applyFont="1" applyBorder="1" applyAlignment="1">
      <alignment horizontal="center"/>
    </xf>
    <xf numFmtId="43" fontId="24" fillId="0" borderId="0" xfId="1" applyFont="1" applyBorder="1"/>
    <xf numFmtId="164" fontId="24" fillId="0" borderId="4" xfId="0" applyNumberFormat="1" applyFont="1" applyBorder="1" applyAlignment="1">
      <alignment horizontal="left"/>
    </xf>
    <xf numFmtId="164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164" fontId="23" fillId="0" borderId="11" xfId="0" applyNumberFormat="1" applyFont="1" applyBorder="1" applyAlignment="1">
      <alignment horizontal="left"/>
    </xf>
    <xf numFmtId="164" fontId="23" fillId="0" borderId="13" xfId="0" applyNumberFormat="1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164" fontId="23" fillId="0" borderId="0" xfId="0" applyNumberFormat="1" applyFont="1" applyAlignment="1">
      <alignment horizontal="center"/>
    </xf>
    <xf numFmtId="43" fontId="23" fillId="4" borderId="0" xfId="1" applyFont="1" applyFill="1" applyBorder="1"/>
    <xf numFmtId="14" fontId="23" fillId="0" borderId="0" xfId="0" applyNumberFormat="1" applyFont="1" applyAlignment="1">
      <alignment horizontal="center"/>
    </xf>
    <xf numFmtId="43" fontId="24" fillId="0" borderId="0" xfId="1" applyFont="1" applyFill="1"/>
    <xf numFmtId="43" fontId="23" fillId="4" borderId="0" xfId="1" applyFont="1" applyFill="1"/>
    <xf numFmtId="0" fontId="23" fillId="0" borderId="0" xfId="0" applyFont="1" applyAlignment="1">
      <alignment horizontal="center"/>
    </xf>
    <xf numFmtId="0" fontId="23" fillId="4" borderId="0" xfId="0" applyFont="1" applyFill="1"/>
    <xf numFmtId="0" fontId="24" fillId="0" borderId="0" xfId="0" applyFont="1" applyAlignment="1">
      <alignment horizontal="center"/>
    </xf>
    <xf numFmtId="43" fontId="24" fillId="4" borderId="0" xfId="1" applyFont="1" applyFill="1" applyBorder="1"/>
    <xf numFmtId="0" fontId="21" fillId="0" borderId="0" xfId="0" applyFont="1"/>
    <xf numFmtId="43" fontId="21" fillId="0" borderId="0" xfId="1" applyFont="1" applyFill="1" applyBorder="1"/>
    <xf numFmtId="43" fontId="21" fillId="0" borderId="5" xfId="1" applyFont="1" applyFill="1" applyBorder="1"/>
    <xf numFmtId="43" fontId="21" fillId="0" borderId="0" xfId="1" applyFont="1" applyBorder="1"/>
    <xf numFmtId="43" fontId="21" fillId="0" borderId="0" xfId="1" applyFont="1" applyFill="1"/>
    <xf numFmtId="43" fontId="26" fillId="0" borderId="0" xfId="1" applyFont="1" applyFill="1"/>
    <xf numFmtId="43" fontId="26" fillId="0" borderId="0" xfId="1" applyFont="1"/>
    <xf numFmtId="43" fontId="18" fillId="2" borderId="20" xfId="0" applyNumberFormat="1" applyFont="1" applyFill="1" applyBorder="1" applyAlignment="1">
      <alignment horizontal="center" wrapText="1"/>
    </xf>
    <xf numFmtId="43" fontId="18" fillId="2" borderId="21" xfId="1" applyFont="1" applyFill="1" applyBorder="1" applyAlignment="1">
      <alignment horizontal="center" wrapText="1"/>
    </xf>
    <xf numFmtId="164" fontId="19" fillId="0" borderId="4" xfId="0" applyNumberFormat="1" applyFont="1" applyBorder="1" applyAlignment="1">
      <alignment horizontal="center"/>
    </xf>
    <xf numFmtId="43" fontId="20" fillId="0" borderId="0" xfId="1" applyFont="1" applyFill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26" xfId="0" applyFont="1" applyBorder="1"/>
    <xf numFmtId="43" fontId="27" fillId="0" borderId="26" xfId="1" applyFont="1" applyFill="1" applyBorder="1"/>
    <xf numFmtId="0" fontId="27" fillId="0" borderId="26" xfId="0" applyFont="1" applyBorder="1" applyAlignment="1">
      <alignment wrapText="1"/>
    </xf>
    <xf numFmtId="14" fontId="27" fillId="0" borderId="4" xfId="0" applyNumberFormat="1" applyFont="1" applyBorder="1" applyAlignment="1">
      <alignment horizontal="center"/>
    </xf>
    <xf numFmtId="43" fontId="27" fillId="0" borderId="5" xfId="1" applyFont="1" applyBorder="1"/>
    <xf numFmtId="43" fontId="28" fillId="0" borderId="20" xfId="1" applyFont="1" applyFill="1" applyBorder="1"/>
    <xf numFmtId="43" fontId="28" fillId="0" borderId="21" xfId="1" applyFont="1" applyFill="1" applyBorder="1"/>
    <xf numFmtId="14" fontId="27" fillId="0" borderId="11" xfId="0" applyNumberFormat="1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5" xfId="0" applyFont="1" applyBorder="1" applyAlignment="1">
      <alignment wrapText="1"/>
    </xf>
    <xf numFmtId="43" fontId="27" fillId="0" borderId="25" xfId="1" applyFont="1" applyFill="1" applyBorder="1"/>
    <xf numFmtId="43" fontId="27" fillId="0" borderId="14" xfId="1" applyFont="1" applyBorder="1"/>
    <xf numFmtId="164" fontId="22" fillId="0" borderId="4" xfId="0" applyNumberFormat="1" applyFont="1" applyBorder="1" applyAlignment="1">
      <alignment horizontal="left"/>
    </xf>
    <xf numFmtId="164" fontId="21" fillId="0" borderId="0" xfId="0" applyNumberFormat="1" applyFont="1" applyAlignment="1">
      <alignment horizontal="left"/>
    </xf>
    <xf numFmtId="164" fontId="21" fillId="0" borderId="11" xfId="0" applyNumberFormat="1" applyFont="1" applyBorder="1" applyAlignment="1">
      <alignment horizontal="left"/>
    </xf>
    <xf numFmtId="164" fontId="21" fillId="0" borderId="13" xfId="0" applyNumberFormat="1" applyFont="1" applyBorder="1" applyAlignment="1">
      <alignment horizontal="left"/>
    </xf>
    <xf numFmtId="164" fontId="19" fillId="0" borderId="1" xfId="0" applyNumberFormat="1" applyFont="1" applyBorder="1" applyAlignment="1">
      <alignment horizontal="center"/>
    </xf>
    <xf numFmtId="43" fontId="25" fillId="0" borderId="2" xfId="0" applyNumberFormat="1" applyFont="1" applyBorder="1" applyAlignment="1">
      <alignment horizontal="center"/>
    </xf>
    <xf numFmtId="43" fontId="19" fillId="0" borderId="2" xfId="0" applyNumberFormat="1" applyFont="1" applyBorder="1" applyAlignment="1">
      <alignment horizontal="center"/>
    </xf>
    <xf numFmtId="43" fontId="20" fillId="0" borderId="2" xfId="1" applyFont="1" applyFill="1" applyBorder="1" applyAlignment="1">
      <alignment horizontal="center"/>
    </xf>
    <xf numFmtId="43" fontId="20" fillId="0" borderId="3" xfId="1" applyFont="1" applyFill="1" applyBorder="1" applyAlignment="1">
      <alignment horizontal="center"/>
    </xf>
    <xf numFmtId="43" fontId="25" fillId="0" borderId="0" xfId="0" applyNumberFormat="1" applyFont="1" applyAlignment="1">
      <alignment horizontal="center"/>
    </xf>
    <xf numFmtId="43" fontId="19" fillId="0" borderId="0" xfId="0" applyNumberFormat="1" applyFont="1" applyAlignment="1">
      <alignment horizontal="center"/>
    </xf>
    <xf numFmtId="43" fontId="20" fillId="0" borderId="5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5" fillId="0" borderId="5" xfId="1" applyFont="1" applyFill="1" applyBorder="1" applyAlignment="1">
      <alignment horizontal="center"/>
    </xf>
    <xf numFmtId="43" fontId="7" fillId="0" borderId="13" xfId="1" applyFont="1" applyFill="1" applyBorder="1" applyAlignment="1">
      <alignment horizontal="center"/>
    </xf>
    <xf numFmtId="43" fontId="7" fillId="0" borderId="14" xfId="1" applyFont="1" applyFill="1" applyBorder="1" applyAlignment="1">
      <alignment horizontal="center"/>
    </xf>
    <xf numFmtId="43" fontId="2" fillId="0" borderId="4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5" xfId="0" applyNumberFormat="1" applyFont="1" applyBorder="1" applyAlignment="1">
      <alignment horizontal="center"/>
    </xf>
    <xf numFmtId="43" fontId="2" fillId="0" borderId="4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3" fontId="8" fillId="0" borderId="4" xfId="0" applyNumberFormat="1" applyFont="1" applyBorder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3" fontId="8" fillId="0" borderId="5" xfId="0" applyNumberFormat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43" fontId="5" fillId="0" borderId="13" xfId="1" applyFont="1" applyFill="1" applyBorder="1" applyAlignment="1">
      <alignment horizontal="right"/>
    </xf>
    <xf numFmtId="43" fontId="5" fillId="0" borderId="14" xfId="1" applyFont="1" applyFill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3" fillId="0" borderId="13" xfId="1" applyFont="1" applyFill="1" applyBorder="1" applyAlignment="1">
      <alignment horizontal="right"/>
    </xf>
    <xf numFmtId="43" fontId="3" fillId="0" borderId="14" xfId="1" applyFont="1" applyFill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" fillId="0" borderId="13" xfId="1" applyFont="1" applyFill="1" applyBorder="1" applyAlignment="1">
      <alignment horizontal="center"/>
    </xf>
    <xf numFmtId="43" fontId="3" fillId="0" borderId="14" xfId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164" fontId="15" fillId="0" borderId="14" xfId="0" applyNumberFormat="1" applyFont="1" applyBorder="1" applyAlignment="1">
      <alignment horizontal="center"/>
    </xf>
    <xf numFmtId="43" fontId="16" fillId="0" borderId="4" xfId="0" applyNumberFormat="1" applyFont="1" applyBorder="1" applyAlignment="1">
      <alignment horizontal="center"/>
    </xf>
    <xf numFmtId="43" fontId="16" fillId="0" borderId="0" xfId="0" applyNumberFormat="1" applyFont="1" applyAlignment="1">
      <alignment horizontal="center"/>
    </xf>
    <xf numFmtId="43" fontId="13" fillId="0" borderId="4" xfId="0" applyNumberFormat="1" applyFont="1" applyBorder="1" applyAlignment="1">
      <alignment horizontal="center" vertical="center"/>
    </xf>
    <xf numFmtId="43" fontId="13" fillId="0" borderId="0" xfId="0" applyNumberFormat="1" applyFont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164" fontId="24" fillId="0" borderId="5" xfId="0" applyNumberFormat="1" applyFont="1" applyBorder="1" applyAlignment="1">
      <alignment horizontal="center"/>
    </xf>
    <xf numFmtId="164" fontId="23" fillId="0" borderId="13" xfId="0" applyNumberFormat="1" applyFont="1" applyBorder="1" applyAlignment="1">
      <alignment horizontal="center"/>
    </xf>
    <xf numFmtId="164" fontId="23" fillId="0" borderId="14" xfId="0" applyNumberFormat="1" applyFont="1" applyBorder="1" applyAlignment="1">
      <alignment horizontal="center"/>
    </xf>
    <xf numFmtId="43" fontId="18" fillId="0" borderId="4" xfId="0" applyNumberFormat="1" applyFont="1" applyBorder="1" applyAlignment="1">
      <alignment horizontal="center"/>
    </xf>
    <xf numFmtId="43" fontId="18" fillId="0" borderId="0" xfId="0" applyNumberFormat="1" applyFont="1" applyAlignment="1">
      <alignment horizontal="center"/>
    </xf>
    <xf numFmtId="43" fontId="19" fillId="0" borderId="4" xfId="0" applyNumberFormat="1" applyFont="1" applyBorder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43" fontId="18" fillId="2" borderId="6" xfId="0" applyNumberFormat="1" applyFont="1" applyFill="1" applyBorder="1" applyAlignment="1">
      <alignment horizontal="right"/>
    </xf>
    <xf numFmtId="43" fontId="18" fillId="2" borderId="7" xfId="0" applyNumberFormat="1" applyFont="1" applyFill="1" applyBorder="1" applyAlignment="1">
      <alignment horizontal="right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4" fontId="22" fillId="0" borderId="5" xfId="0" applyNumberFormat="1" applyFont="1" applyBorder="1" applyAlignment="1">
      <alignment horizontal="center"/>
    </xf>
    <xf numFmtId="164" fontId="21" fillId="0" borderId="13" xfId="0" applyNumberFormat="1" applyFont="1" applyBorder="1" applyAlignment="1">
      <alignment horizontal="center"/>
    </xf>
    <xf numFmtId="164" fontId="21" fillId="0" borderId="14" xfId="0" applyNumberFormat="1" applyFont="1" applyBorder="1" applyAlignment="1">
      <alignment horizontal="center"/>
    </xf>
    <xf numFmtId="43" fontId="18" fillId="0" borderId="5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0</xdr:row>
      <xdr:rowOff>0</xdr:rowOff>
    </xdr:from>
    <xdr:to>
      <xdr:col>3</xdr:col>
      <xdr:colOff>381000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719FA8BF-492C-4140-9CA1-EBE5970D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4229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57150</xdr:rowOff>
    </xdr:from>
    <xdr:to>
      <xdr:col>1</xdr:col>
      <xdr:colOff>485775</xdr:colOff>
      <xdr:row>155</xdr:row>
      <xdr:rowOff>28575</xdr:rowOff>
    </xdr:to>
    <xdr:pic>
      <xdr:nvPicPr>
        <xdr:cNvPr id="3" name="16 Imagen">
          <a:extLst>
            <a:ext uri="{FF2B5EF4-FFF2-40B4-BE49-F238E27FC236}">
              <a16:creationId xmlns:a16="http://schemas.microsoft.com/office/drawing/2014/main" id="{71AC8C1B-3A9C-423D-98AF-CAB3C302C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918150"/>
          <a:ext cx="1647825" cy="371475"/>
        </a:xfrm>
        <a:prstGeom prst="rect">
          <a:avLst/>
        </a:prstGeom>
      </xdr:spPr>
    </xdr:pic>
    <xdr:clientData/>
  </xdr:twoCellAnchor>
  <xdr:twoCellAnchor editAs="oneCell">
    <xdr:from>
      <xdr:col>2</xdr:col>
      <xdr:colOff>1781175</xdr:colOff>
      <xdr:row>151</xdr:row>
      <xdr:rowOff>28575</xdr:rowOff>
    </xdr:from>
    <xdr:to>
      <xdr:col>2</xdr:col>
      <xdr:colOff>2847975</xdr:colOff>
      <xdr:row>156</xdr:row>
      <xdr:rowOff>153517</xdr:rowOff>
    </xdr:to>
    <xdr:pic>
      <xdr:nvPicPr>
        <xdr:cNvPr id="4" name="13 Imagen">
          <a:extLst>
            <a:ext uri="{FF2B5EF4-FFF2-40B4-BE49-F238E27FC236}">
              <a16:creationId xmlns:a16="http://schemas.microsoft.com/office/drawing/2014/main" id="{16FDC08D-5845-48BF-960B-170213D0E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6175" y="30489525"/>
          <a:ext cx="1066800" cy="1125067"/>
        </a:xfrm>
        <a:prstGeom prst="rect">
          <a:avLst/>
        </a:prstGeom>
      </xdr:spPr>
    </xdr:pic>
    <xdr:clientData/>
  </xdr:twoCellAnchor>
  <xdr:twoCellAnchor editAs="oneCell">
    <xdr:from>
      <xdr:col>3</xdr:col>
      <xdr:colOff>885825</xdr:colOff>
      <xdr:row>152</xdr:row>
      <xdr:rowOff>161925</xdr:rowOff>
    </xdr:from>
    <xdr:to>
      <xdr:col>4</xdr:col>
      <xdr:colOff>742951</xdr:colOff>
      <xdr:row>154</xdr:row>
      <xdr:rowOff>188271</xdr:rowOff>
    </xdr:to>
    <xdr:pic>
      <xdr:nvPicPr>
        <xdr:cNvPr id="5" name="14 Imagen">
          <a:extLst>
            <a:ext uri="{FF2B5EF4-FFF2-40B4-BE49-F238E27FC236}">
              <a16:creationId xmlns:a16="http://schemas.microsoft.com/office/drawing/2014/main" id="{A6015877-1446-4078-BF6B-AD92A5A11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15225" y="30822900"/>
          <a:ext cx="1438276" cy="426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0</xdr:row>
      <xdr:rowOff>0</xdr:rowOff>
    </xdr:from>
    <xdr:to>
      <xdr:col>3</xdr:col>
      <xdr:colOff>104775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F7467C1D-EE57-4311-BBFB-B4D9969F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0"/>
          <a:ext cx="41814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2</xdr:col>
      <xdr:colOff>6350</xdr:colOff>
      <xdr:row>131</xdr:row>
      <xdr:rowOff>171450</xdr:rowOff>
    </xdr:to>
    <xdr:pic>
      <xdr:nvPicPr>
        <xdr:cNvPr id="3" name="16 Imagen">
          <a:extLst>
            <a:ext uri="{FF2B5EF4-FFF2-40B4-BE49-F238E27FC236}">
              <a16:creationId xmlns:a16="http://schemas.microsoft.com/office/drawing/2014/main" id="{C1BB362C-7FCB-466A-A77B-2BB2DCE9B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241375"/>
          <a:ext cx="1647825" cy="371475"/>
        </a:xfrm>
        <a:prstGeom prst="rect">
          <a:avLst/>
        </a:prstGeom>
      </xdr:spPr>
    </xdr:pic>
    <xdr:clientData/>
  </xdr:twoCellAnchor>
  <xdr:twoCellAnchor editAs="oneCell">
    <xdr:from>
      <xdr:col>2</xdr:col>
      <xdr:colOff>981075</xdr:colOff>
      <xdr:row>128</xdr:row>
      <xdr:rowOff>66675</xdr:rowOff>
    </xdr:from>
    <xdr:to>
      <xdr:col>2</xdr:col>
      <xdr:colOff>2047875</xdr:colOff>
      <xdr:row>133</xdr:row>
      <xdr:rowOff>191617</xdr:rowOff>
    </xdr:to>
    <xdr:pic>
      <xdr:nvPicPr>
        <xdr:cNvPr id="4" name="13 Imagen">
          <a:extLst>
            <a:ext uri="{FF2B5EF4-FFF2-40B4-BE49-F238E27FC236}">
              <a16:creationId xmlns:a16="http://schemas.microsoft.com/office/drawing/2014/main" id="{7732F933-125A-4A1E-BE65-23E513669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075" y="25908000"/>
          <a:ext cx="1066800" cy="112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0</xdr:row>
      <xdr:rowOff>0</xdr:rowOff>
    </xdr:from>
    <xdr:to>
      <xdr:col>3</xdr:col>
      <xdr:colOff>104775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93BF04A8-0FDC-44B0-B029-9A45BA2F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0"/>
          <a:ext cx="41814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0</xdr:rowOff>
    </xdr:from>
    <xdr:to>
      <xdr:col>2</xdr:col>
      <xdr:colOff>5467350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5C3AFCFC-52F4-4DBF-8BD9-F30C3F3A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0"/>
          <a:ext cx="4991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1190625</xdr:colOff>
      <xdr:row>134</xdr:row>
      <xdr:rowOff>47625</xdr:rowOff>
    </xdr:from>
    <xdr:to>
      <xdr:col>2</xdr:col>
      <xdr:colOff>2257425</xdr:colOff>
      <xdr:row>139</xdr:row>
      <xdr:rowOff>172567</xdr:rowOff>
    </xdr:to>
    <xdr:pic>
      <xdr:nvPicPr>
        <xdr:cNvPr id="3" name="13 Imagen">
          <a:extLst>
            <a:ext uri="{FF2B5EF4-FFF2-40B4-BE49-F238E27FC236}">
              <a16:creationId xmlns:a16="http://schemas.microsoft.com/office/drawing/2014/main" id="{27C0AC37-A19A-452D-B352-806718C4D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5625" y="27089100"/>
          <a:ext cx="1066800" cy="1125067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135</xdr:row>
      <xdr:rowOff>114300</xdr:rowOff>
    </xdr:from>
    <xdr:to>
      <xdr:col>1</xdr:col>
      <xdr:colOff>596900</xdr:colOff>
      <xdr:row>137</xdr:row>
      <xdr:rowOff>180975</xdr:rowOff>
    </xdr:to>
    <xdr:pic>
      <xdr:nvPicPr>
        <xdr:cNvPr id="4" name="16 Imagen">
          <a:extLst>
            <a:ext uri="{FF2B5EF4-FFF2-40B4-BE49-F238E27FC236}">
              <a16:creationId xmlns:a16="http://schemas.microsoft.com/office/drawing/2014/main" id="{DA5BE249-D404-4ECF-8F00-65C6215B2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27355800"/>
          <a:ext cx="1654175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66675</xdr:rowOff>
    </xdr:from>
    <xdr:to>
      <xdr:col>2</xdr:col>
      <xdr:colOff>5210175</xdr:colOff>
      <xdr:row>4</xdr:row>
      <xdr:rowOff>27608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505CD5E7-B37D-4FF4-82EC-648736C7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66675"/>
          <a:ext cx="4638675" cy="76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66674</xdr:colOff>
      <xdr:row>141</xdr:row>
      <xdr:rowOff>0</xdr:rowOff>
    </xdr:from>
    <xdr:to>
      <xdr:col>1</xdr:col>
      <xdr:colOff>733424</xdr:colOff>
      <xdr:row>143</xdr:row>
      <xdr:rowOff>3071</xdr:rowOff>
    </xdr:to>
    <xdr:pic>
      <xdr:nvPicPr>
        <xdr:cNvPr id="3" name="16 Imagen">
          <a:extLst>
            <a:ext uri="{FF2B5EF4-FFF2-40B4-BE49-F238E27FC236}">
              <a16:creationId xmlns:a16="http://schemas.microsoft.com/office/drawing/2014/main" id="{F8091D1E-6790-4F15-9F77-613F081B6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4" y="28632150"/>
          <a:ext cx="1514475" cy="4031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885824</xdr:colOff>
      <xdr:row>0</xdr:row>
      <xdr:rowOff>9525</xdr:rowOff>
    </xdr:from>
    <xdr:to>
      <xdr:col>2</xdr:col>
      <xdr:colOff>5724525</xdr:colOff>
      <xdr:row>4</xdr:row>
      <xdr:rowOff>9525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1E3FC514-9CAC-4F22-BD3A-0621D61C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4" y="9525"/>
          <a:ext cx="4838701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133349</xdr:colOff>
      <xdr:row>157</xdr:row>
      <xdr:rowOff>57150</xdr:rowOff>
    </xdr:from>
    <xdr:to>
      <xdr:col>1</xdr:col>
      <xdr:colOff>584199</xdr:colOff>
      <xdr:row>159</xdr:row>
      <xdr:rowOff>79271</xdr:rowOff>
    </xdr:to>
    <xdr:pic>
      <xdr:nvPicPr>
        <xdr:cNvPr id="3" name="16 Imagen">
          <a:extLst>
            <a:ext uri="{FF2B5EF4-FFF2-40B4-BE49-F238E27FC236}">
              <a16:creationId xmlns:a16="http://schemas.microsoft.com/office/drawing/2014/main" id="{911FC577-7D78-42FC-9344-104D230F3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32270700"/>
          <a:ext cx="1514475" cy="4221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2085975</xdr:colOff>
      <xdr:row>0</xdr:row>
      <xdr:rowOff>0</xdr:rowOff>
    </xdr:from>
    <xdr:to>
      <xdr:col>2</xdr:col>
      <xdr:colOff>4819650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51ACC165-854C-4A84-9382-42E224A1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0"/>
          <a:ext cx="2733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2085975</xdr:colOff>
      <xdr:row>0</xdr:row>
      <xdr:rowOff>0</xdr:rowOff>
    </xdr:from>
    <xdr:to>
      <xdr:col>2</xdr:col>
      <xdr:colOff>4819650</xdr:colOff>
      <xdr:row>4</xdr:row>
      <xdr:rowOff>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id="{5594FBBC-DA51-48F0-BD81-EE0D6D83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0"/>
          <a:ext cx="2733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2085975</xdr:colOff>
      <xdr:row>0</xdr:row>
      <xdr:rowOff>0</xdr:rowOff>
    </xdr:from>
    <xdr:to>
      <xdr:col>2</xdr:col>
      <xdr:colOff>4819650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4C6E4A77-E007-4713-8786-010258293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0"/>
          <a:ext cx="2733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85725</xdr:rowOff>
    </xdr:from>
    <xdr:to>
      <xdr:col>2</xdr:col>
      <xdr:colOff>1627967</xdr:colOff>
      <xdr:row>5</xdr:row>
      <xdr:rowOff>129886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B956D630-AF7C-476B-1B47-257D17001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19100"/>
          <a:ext cx="260731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9B199-8BCE-4188-8CDB-175D6F53428A}">
  <dimension ref="A1:E170"/>
  <sheetViews>
    <sheetView topLeftCell="A86" zoomScaleNormal="100" workbookViewId="0">
      <selection activeCell="C21" sqref="C21"/>
    </sheetView>
  </sheetViews>
  <sheetFormatPr baseColWidth="10" defaultRowHeight="15.75" x14ac:dyDescent="0.25"/>
  <cols>
    <col min="1" max="1" width="17.42578125" style="55" customWidth="1"/>
    <col min="2" max="2" width="11.140625" style="5" customWidth="1"/>
    <col min="3" max="3" width="70.85546875" style="5" customWidth="1"/>
    <col min="4" max="4" width="23.7109375" style="57" bestFit="1" customWidth="1"/>
    <col min="5" max="5" width="23.28515625" style="57" bestFit="1" customWidth="1"/>
    <col min="6" max="16384" width="11.42578125" style="5"/>
  </cols>
  <sheetData>
    <row r="1" spans="1:5" x14ac:dyDescent="0.25">
      <c r="A1" s="1" t="s">
        <v>0</v>
      </c>
      <c r="B1" s="2" t="s">
        <v>0</v>
      </c>
      <c r="C1" s="2" t="s">
        <v>0</v>
      </c>
      <c r="D1" s="3"/>
      <c r="E1" s="4"/>
    </row>
    <row r="2" spans="1:5" x14ac:dyDescent="0.25">
      <c r="A2" s="6"/>
      <c r="B2" s="7"/>
      <c r="C2" s="7"/>
      <c r="D2" s="8"/>
      <c r="E2" s="9"/>
    </row>
    <row r="3" spans="1:5" x14ac:dyDescent="0.25">
      <c r="A3" s="6"/>
      <c r="B3" s="7"/>
      <c r="C3" s="7"/>
      <c r="D3" s="8"/>
      <c r="E3" s="9"/>
    </row>
    <row r="4" spans="1:5" x14ac:dyDescent="0.25">
      <c r="A4" s="6"/>
      <c r="B4" s="7"/>
      <c r="C4" s="7"/>
      <c r="D4" s="8"/>
      <c r="E4" s="9"/>
    </row>
    <row r="5" spans="1:5" x14ac:dyDescent="0.25">
      <c r="A5" s="322" t="s">
        <v>1</v>
      </c>
      <c r="B5" s="323"/>
      <c r="C5" s="323"/>
      <c r="D5" s="323"/>
      <c r="E5" s="324"/>
    </row>
    <row r="6" spans="1:5" x14ac:dyDescent="0.25">
      <c r="A6" s="322" t="s">
        <v>2</v>
      </c>
      <c r="B6" s="323"/>
      <c r="C6" s="323"/>
      <c r="D6" s="323"/>
      <c r="E6" s="324"/>
    </row>
    <row r="7" spans="1:5" x14ac:dyDescent="0.25">
      <c r="A7" s="322" t="s">
        <v>3</v>
      </c>
      <c r="B7" s="323"/>
      <c r="C7" s="323"/>
      <c r="D7" s="323"/>
      <c r="E7" s="324"/>
    </row>
    <row r="8" spans="1:5" x14ac:dyDescent="0.25">
      <c r="A8" s="322" t="s">
        <v>4</v>
      </c>
      <c r="B8" s="323"/>
      <c r="C8" s="323"/>
      <c r="D8" s="323"/>
      <c r="E8" s="324"/>
    </row>
    <row r="9" spans="1:5" x14ac:dyDescent="0.25">
      <c r="A9" s="325"/>
      <c r="B9" s="326"/>
      <c r="C9" s="326"/>
      <c r="D9" s="326"/>
      <c r="E9" s="327"/>
    </row>
    <row r="10" spans="1:5" ht="16.5" thickBot="1" x14ac:dyDescent="0.3">
      <c r="A10" s="10"/>
      <c r="B10" s="11"/>
      <c r="C10" s="11"/>
      <c r="D10" s="11"/>
      <c r="E10" s="12"/>
    </row>
    <row r="11" spans="1:5" ht="32.25" thickBot="1" x14ac:dyDescent="0.3">
      <c r="A11" s="13" t="s">
        <v>5</v>
      </c>
      <c r="B11" s="14" t="s">
        <v>6</v>
      </c>
      <c r="C11" s="15" t="s">
        <v>7</v>
      </c>
      <c r="D11" s="16" t="s">
        <v>8</v>
      </c>
      <c r="E11" s="17" t="s">
        <v>9</v>
      </c>
    </row>
    <row r="12" spans="1:5" x14ac:dyDescent="0.25">
      <c r="A12" s="18">
        <v>44896</v>
      </c>
      <c r="B12" s="19">
        <v>1</v>
      </c>
      <c r="C12" s="20" t="s">
        <v>10</v>
      </c>
      <c r="D12" s="21">
        <v>4587.38</v>
      </c>
      <c r="E12" s="22"/>
    </row>
    <row r="13" spans="1:5" x14ac:dyDescent="0.25">
      <c r="A13" s="23">
        <v>44896</v>
      </c>
      <c r="B13" s="24">
        <v>1</v>
      </c>
      <c r="C13" s="5" t="s">
        <v>11</v>
      </c>
      <c r="D13" s="25"/>
      <c r="E13" s="26">
        <v>74.33</v>
      </c>
    </row>
    <row r="14" spans="1:5" x14ac:dyDescent="0.25">
      <c r="A14" s="23">
        <v>44897</v>
      </c>
      <c r="B14" s="24">
        <v>1</v>
      </c>
      <c r="C14" s="5" t="s">
        <v>12</v>
      </c>
      <c r="D14" s="25">
        <v>20723867.129999999</v>
      </c>
      <c r="E14" s="26"/>
    </row>
    <row r="15" spans="1:5" x14ac:dyDescent="0.25">
      <c r="A15" s="23">
        <v>44897</v>
      </c>
      <c r="B15" s="24">
        <v>1</v>
      </c>
      <c r="C15" s="5" t="s">
        <v>13</v>
      </c>
      <c r="D15" s="25"/>
      <c r="E15" s="26">
        <v>2250</v>
      </c>
    </row>
    <row r="16" spans="1:5" x14ac:dyDescent="0.25">
      <c r="A16" s="23">
        <v>44900</v>
      </c>
      <c r="B16" s="24">
        <v>1</v>
      </c>
      <c r="C16" s="5" t="s">
        <v>14</v>
      </c>
      <c r="D16" s="25">
        <v>3000000</v>
      </c>
      <c r="E16" s="26"/>
    </row>
    <row r="17" spans="1:5" x14ac:dyDescent="0.25">
      <c r="A17" s="23">
        <v>44900</v>
      </c>
      <c r="B17" s="24">
        <v>24197</v>
      </c>
      <c r="C17" s="5" t="s">
        <v>15</v>
      </c>
      <c r="D17" s="25"/>
      <c r="E17" s="26">
        <v>2845973.66</v>
      </c>
    </row>
    <row r="18" spans="1:5" x14ac:dyDescent="0.25">
      <c r="A18" s="23">
        <v>44900</v>
      </c>
      <c r="B18" s="24">
        <v>24198</v>
      </c>
      <c r="C18" s="5" t="s">
        <v>15</v>
      </c>
      <c r="D18" s="25"/>
      <c r="E18" s="26">
        <v>94896.63</v>
      </c>
    </row>
    <row r="19" spans="1:5" x14ac:dyDescent="0.25">
      <c r="A19" s="23">
        <v>44900</v>
      </c>
      <c r="B19" s="24">
        <v>24199</v>
      </c>
      <c r="C19" s="5" t="s">
        <v>15</v>
      </c>
      <c r="D19" s="25"/>
      <c r="E19" s="26">
        <v>214879.75</v>
      </c>
    </row>
    <row r="20" spans="1:5" x14ac:dyDescent="0.25">
      <c r="A20" s="23">
        <v>44900</v>
      </c>
      <c r="B20" s="24">
        <v>24200</v>
      </c>
      <c r="C20" s="27" t="s">
        <v>16</v>
      </c>
      <c r="D20" s="25"/>
      <c r="E20" s="26">
        <v>52805.78</v>
      </c>
    </row>
    <row r="21" spans="1:5" x14ac:dyDescent="0.25">
      <c r="A21" s="23">
        <v>44900</v>
      </c>
      <c r="B21" s="24">
        <v>24201</v>
      </c>
      <c r="C21" s="28" t="s">
        <v>17</v>
      </c>
      <c r="D21" s="25"/>
      <c r="E21" s="26">
        <v>129899.13</v>
      </c>
    </row>
    <row r="22" spans="1:5" x14ac:dyDescent="0.25">
      <c r="A22" s="23">
        <v>44900</v>
      </c>
      <c r="B22" s="24">
        <v>24202</v>
      </c>
      <c r="C22" s="28" t="s">
        <v>18</v>
      </c>
      <c r="D22" s="25"/>
      <c r="E22" s="26">
        <v>14079</v>
      </c>
    </row>
    <row r="23" spans="1:5" x14ac:dyDescent="0.25">
      <c r="A23" s="23">
        <v>44900</v>
      </c>
      <c r="B23" s="24">
        <v>24203</v>
      </c>
      <c r="C23" s="29" t="s">
        <v>19</v>
      </c>
      <c r="D23" s="25"/>
      <c r="E23" s="26">
        <v>29900</v>
      </c>
    </row>
    <row r="24" spans="1:5" x14ac:dyDescent="0.25">
      <c r="A24" s="23">
        <v>44900</v>
      </c>
      <c r="B24" s="24">
        <v>24204</v>
      </c>
      <c r="C24" s="29" t="s">
        <v>20</v>
      </c>
      <c r="D24" s="25"/>
      <c r="E24" s="26">
        <v>45000</v>
      </c>
    </row>
    <row r="25" spans="1:5" x14ac:dyDescent="0.25">
      <c r="A25" s="23">
        <v>44900</v>
      </c>
      <c r="B25" s="24">
        <v>24205</v>
      </c>
      <c r="C25" s="28" t="s">
        <v>21</v>
      </c>
      <c r="D25" s="25"/>
      <c r="E25" s="26">
        <v>54725</v>
      </c>
    </row>
    <row r="26" spans="1:5" x14ac:dyDescent="0.25">
      <c r="A26" s="23">
        <v>44900</v>
      </c>
      <c r="B26" s="24">
        <v>24206</v>
      </c>
      <c r="C26" s="27" t="s">
        <v>22</v>
      </c>
      <c r="D26" s="25"/>
      <c r="E26" s="26">
        <v>17820</v>
      </c>
    </row>
    <row r="27" spans="1:5" x14ac:dyDescent="0.25">
      <c r="A27" s="23">
        <v>44900</v>
      </c>
      <c r="B27" s="24">
        <v>24207</v>
      </c>
      <c r="C27" s="30" t="s">
        <v>23</v>
      </c>
      <c r="D27" s="25"/>
      <c r="E27" s="26">
        <v>40254.239999999998</v>
      </c>
    </row>
    <row r="28" spans="1:5" x14ac:dyDescent="0.25">
      <c r="A28" s="23">
        <v>44900</v>
      </c>
      <c r="B28" s="24">
        <v>24208</v>
      </c>
      <c r="C28" s="29" t="s">
        <v>24</v>
      </c>
      <c r="D28" s="25"/>
      <c r="E28" s="26">
        <v>45200</v>
      </c>
    </row>
    <row r="29" spans="1:5" x14ac:dyDescent="0.25">
      <c r="A29" s="23">
        <v>44900</v>
      </c>
      <c r="B29" s="24">
        <v>24209</v>
      </c>
      <c r="C29" s="29" t="s">
        <v>25</v>
      </c>
      <c r="D29" s="25"/>
      <c r="E29" s="26">
        <v>452555.74</v>
      </c>
    </row>
    <row r="30" spans="1:5" x14ac:dyDescent="0.25">
      <c r="A30" s="23">
        <v>44900</v>
      </c>
      <c r="B30" s="24">
        <v>24210</v>
      </c>
      <c r="C30" s="5" t="s">
        <v>26</v>
      </c>
      <c r="D30" s="25"/>
      <c r="E30" s="26">
        <v>29052</v>
      </c>
    </row>
    <row r="31" spans="1:5" x14ac:dyDescent="0.25">
      <c r="A31" s="23">
        <v>44900</v>
      </c>
      <c r="B31" s="24">
        <v>24211</v>
      </c>
      <c r="C31" s="29" t="s">
        <v>27</v>
      </c>
      <c r="D31" s="25"/>
      <c r="E31" s="26">
        <v>64560</v>
      </c>
    </row>
    <row r="32" spans="1:5" x14ac:dyDescent="0.25">
      <c r="A32" s="23">
        <v>44900</v>
      </c>
      <c r="B32" s="24">
        <v>24212</v>
      </c>
      <c r="C32" s="5" t="s">
        <v>28</v>
      </c>
      <c r="D32" s="25"/>
      <c r="E32" s="26">
        <v>8662.5</v>
      </c>
    </row>
    <row r="33" spans="1:5" x14ac:dyDescent="0.25">
      <c r="A33" s="23">
        <v>44900</v>
      </c>
      <c r="B33" s="24">
        <v>1</v>
      </c>
      <c r="C33" s="5" t="s">
        <v>29</v>
      </c>
      <c r="D33" s="25"/>
      <c r="E33" s="26">
        <v>126</v>
      </c>
    </row>
    <row r="34" spans="1:5" x14ac:dyDescent="0.25">
      <c r="A34" s="23">
        <v>44900</v>
      </c>
      <c r="B34" s="24">
        <v>1</v>
      </c>
      <c r="C34" s="5" t="s">
        <v>11</v>
      </c>
      <c r="D34" s="25"/>
      <c r="E34" s="26">
        <v>29.76</v>
      </c>
    </row>
    <row r="35" spans="1:5" x14ac:dyDescent="0.25">
      <c r="A35" s="23">
        <v>44901</v>
      </c>
      <c r="B35" s="24">
        <v>1</v>
      </c>
      <c r="C35" s="5" t="s">
        <v>30</v>
      </c>
      <c r="D35" s="25"/>
      <c r="E35" s="26">
        <v>574800.78</v>
      </c>
    </row>
    <row r="36" spans="1:5" x14ac:dyDescent="0.25">
      <c r="A36" s="23">
        <v>44901</v>
      </c>
      <c r="B36" s="24">
        <v>1</v>
      </c>
      <c r="C36" s="5" t="s">
        <v>14</v>
      </c>
      <c r="D36" s="25">
        <v>14000000</v>
      </c>
      <c r="E36" s="26"/>
    </row>
    <row r="37" spans="1:5" x14ac:dyDescent="0.25">
      <c r="A37" s="23">
        <v>44901</v>
      </c>
      <c r="B37" s="24">
        <v>1</v>
      </c>
      <c r="C37" s="5" t="s">
        <v>31</v>
      </c>
      <c r="D37" s="25"/>
      <c r="E37" s="26">
        <v>6436776.3600000003</v>
      </c>
    </row>
    <row r="38" spans="1:5" x14ac:dyDescent="0.25">
      <c r="A38" s="23">
        <v>44901</v>
      </c>
      <c r="B38" s="24">
        <v>1</v>
      </c>
      <c r="C38" s="5" t="s">
        <v>32</v>
      </c>
      <c r="D38" s="25"/>
      <c r="E38" s="26">
        <v>14088342.59</v>
      </c>
    </row>
    <row r="39" spans="1:5" x14ac:dyDescent="0.25">
      <c r="A39" s="23">
        <v>44901</v>
      </c>
      <c r="B39" s="24">
        <v>1</v>
      </c>
      <c r="C39" s="5" t="s">
        <v>33</v>
      </c>
      <c r="D39" s="25"/>
      <c r="E39" s="26">
        <v>42594280.259999998</v>
      </c>
    </row>
    <row r="40" spans="1:5" x14ac:dyDescent="0.25">
      <c r="A40" s="23">
        <v>44901</v>
      </c>
      <c r="B40" s="24">
        <v>24213</v>
      </c>
      <c r="C40" s="28" t="s">
        <v>34</v>
      </c>
      <c r="D40" s="25"/>
      <c r="E40" s="26">
        <v>15820</v>
      </c>
    </row>
    <row r="41" spans="1:5" x14ac:dyDescent="0.25">
      <c r="A41" s="23">
        <v>44901</v>
      </c>
      <c r="B41" s="24">
        <v>24214</v>
      </c>
      <c r="C41" s="28" t="s">
        <v>35</v>
      </c>
      <c r="D41" s="25"/>
      <c r="E41" s="26">
        <v>2052</v>
      </c>
    </row>
    <row r="42" spans="1:5" x14ac:dyDescent="0.25">
      <c r="A42" s="23">
        <v>44901</v>
      </c>
      <c r="B42" s="24">
        <v>24215</v>
      </c>
      <c r="C42" s="28" t="s">
        <v>36</v>
      </c>
      <c r="D42" s="25"/>
      <c r="E42" s="26">
        <v>182574.73</v>
      </c>
    </row>
    <row r="43" spans="1:5" x14ac:dyDescent="0.25">
      <c r="A43" s="23">
        <v>44902</v>
      </c>
      <c r="B43" s="24">
        <v>1</v>
      </c>
      <c r="C43" s="5" t="s">
        <v>37</v>
      </c>
      <c r="D43" s="25"/>
      <c r="E43" s="26">
        <v>490599</v>
      </c>
    </row>
    <row r="44" spans="1:5" x14ac:dyDescent="0.25">
      <c r="A44" s="23">
        <v>44902</v>
      </c>
      <c r="B44" s="24">
        <v>1</v>
      </c>
      <c r="C44" s="5" t="s">
        <v>38</v>
      </c>
      <c r="D44" s="25"/>
      <c r="E44" s="26">
        <v>128700</v>
      </c>
    </row>
    <row r="45" spans="1:5" x14ac:dyDescent="0.25">
      <c r="A45" s="23">
        <v>44902</v>
      </c>
      <c r="B45" s="24">
        <v>24216</v>
      </c>
      <c r="C45" s="28" t="s">
        <v>39</v>
      </c>
      <c r="D45" s="25"/>
      <c r="E45" s="26">
        <v>13708.24</v>
      </c>
    </row>
    <row r="46" spans="1:5" x14ac:dyDescent="0.25">
      <c r="A46" s="23">
        <v>44902</v>
      </c>
      <c r="B46" s="24">
        <v>24217</v>
      </c>
      <c r="C46" s="28" t="s">
        <v>40</v>
      </c>
      <c r="D46" s="25"/>
      <c r="E46" s="26">
        <v>27976</v>
      </c>
    </row>
    <row r="47" spans="1:5" x14ac:dyDescent="0.25">
      <c r="A47" s="23">
        <v>44902</v>
      </c>
      <c r="B47" s="24">
        <v>24218</v>
      </c>
      <c r="C47" s="5" t="s">
        <v>41</v>
      </c>
      <c r="D47" s="25"/>
      <c r="E47" s="26">
        <v>30966.02</v>
      </c>
    </row>
    <row r="48" spans="1:5" x14ac:dyDescent="0.25">
      <c r="A48" s="23">
        <v>44902</v>
      </c>
      <c r="B48" s="24">
        <v>24219</v>
      </c>
      <c r="C48" s="28" t="s">
        <v>42</v>
      </c>
      <c r="D48" s="25"/>
      <c r="E48" s="26">
        <v>23156.25</v>
      </c>
    </row>
    <row r="49" spans="1:5" x14ac:dyDescent="0.25">
      <c r="A49" s="23">
        <v>44902</v>
      </c>
      <c r="B49" s="24">
        <v>24220</v>
      </c>
      <c r="C49" s="28" t="s">
        <v>43</v>
      </c>
      <c r="D49" s="25"/>
      <c r="E49" s="26">
        <v>7661.4</v>
      </c>
    </row>
    <row r="50" spans="1:5" x14ac:dyDescent="0.25">
      <c r="A50" s="23">
        <v>44902</v>
      </c>
      <c r="B50" s="24">
        <v>24221</v>
      </c>
      <c r="C50" s="29" t="s">
        <v>44</v>
      </c>
      <c r="D50" s="25"/>
      <c r="E50" s="26">
        <v>34216.800000000003</v>
      </c>
    </row>
    <row r="51" spans="1:5" x14ac:dyDescent="0.25">
      <c r="A51" s="23">
        <v>44902</v>
      </c>
      <c r="B51" s="24">
        <v>1</v>
      </c>
      <c r="C51" s="5" t="s">
        <v>11</v>
      </c>
      <c r="D51" s="25"/>
      <c r="E51" s="26">
        <f>90635.29-4268.96-322.32-142.34</f>
        <v>85901.669999999984</v>
      </c>
    </row>
    <row r="52" spans="1:5" x14ac:dyDescent="0.25">
      <c r="A52" s="23">
        <v>44903</v>
      </c>
      <c r="B52" s="24">
        <v>1</v>
      </c>
      <c r="C52" s="5" t="s">
        <v>14</v>
      </c>
      <c r="D52" s="25">
        <v>28500000</v>
      </c>
      <c r="E52" s="26"/>
    </row>
    <row r="53" spans="1:5" x14ac:dyDescent="0.25">
      <c r="A53" s="23">
        <v>44903</v>
      </c>
      <c r="B53" s="24">
        <v>1</v>
      </c>
      <c r="C53" s="5" t="s">
        <v>45</v>
      </c>
      <c r="D53" s="25"/>
      <c r="E53" s="26">
        <v>92589.75</v>
      </c>
    </row>
    <row r="54" spans="1:5" x14ac:dyDescent="0.25">
      <c r="A54" s="23">
        <v>44903</v>
      </c>
      <c r="B54" s="24">
        <v>1</v>
      </c>
      <c r="C54" s="5" t="s">
        <v>46</v>
      </c>
      <c r="D54" s="25"/>
      <c r="E54" s="26">
        <v>83592</v>
      </c>
    </row>
    <row r="55" spans="1:5" x14ac:dyDescent="0.25">
      <c r="A55" s="23">
        <v>44903</v>
      </c>
      <c r="B55" s="24">
        <v>1</v>
      </c>
      <c r="C55" s="5" t="s">
        <v>47</v>
      </c>
      <c r="D55" s="25"/>
      <c r="E55" s="26">
        <v>165171.6</v>
      </c>
    </row>
    <row r="56" spans="1:5" x14ac:dyDescent="0.25">
      <c r="A56" s="23">
        <v>44903</v>
      </c>
      <c r="B56" s="24">
        <v>24222</v>
      </c>
      <c r="C56" s="5" t="s">
        <v>48</v>
      </c>
      <c r="D56" s="25"/>
      <c r="E56" s="26">
        <v>45000</v>
      </c>
    </row>
    <row r="57" spans="1:5" x14ac:dyDescent="0.25">
      <c r="A57" s="23">
        <v>44903</v>
      </c>
      <c r="B57" s="24">
        <v>24223</v>
      </c>
      <c r="C57" s="28" t="s">
        <v>49</v>
      </c>
      <c r="D57" s="25"/>
      <c r="E57" s="26">
        <v>30028.42</v>
      </c>
    </row>
    <row r="58" spans="1:5" x14ac:dyDescent="0.25">
      <c r="A58" s="23">
        <v>44903</v>
      </c>
      <c r="B58" s="24">
        <v>24224</v>
      </c>
      <c r="C58" s="28" t="s">
        <v>50</v>
      </c>
      <c r="D58" s="25"/>
      <c r="E58" s="26">
        <v>9169.9599999999991</v>
      </c>
    </row>
    <row r="59" spans="1:5" x14ac:dyDescent="0.25">
      <c r="A59" s="23">
        <v>44903</v>
      </c>
      <c r="B59" s="24">
        <v>1</v>
      </c>
      <c r="C59" s="5" t="s">
        <v>11</v>
      </c>
      <c r="D59" s="25"/>
      <c r="E59" s="26">
        <v>928.95</v>
      </c>
    </row>
    <row r="60" spans="1:5" x14ac:dyDescent="0.25">
      <c r="A60" s="23">
        <v>44904</v>
      </c>
      <c r="B60" s="24">
        <v>24225</v>
      </c>
      <c r="C60" s="28" t="s">
        <v>51</v>
      </c>
      <c r="D60" s="25"/>
      <c r="E60" s="26">
        <v>8392.7999999999993</v>
      </c>
    </row>
    <row r="61" spans="1:5" x14ac:dyDescent="0.25">
      <c r="A61" s="23">
        <v>44904</v>
      </c>
      <c r="B61" s="24">
        <v>24226</v>
      </c>
      <c r="C61" s="28" t="s">
        <v>52</v>
      </c>
      <c r="D61" s="25"/>
      <c r="E61" s="26">
        <v>45125</v>
      </c>
    </row>
    <row r="62" spans="1:5" x14ac:dyDescent="0.25">
      <c r="A62" s="23">
        <v>44904</v>
      </c>
      <c r="B62" s="24">
        <v>24227</v>
      </c>
      <c r="C62" s="28" t="s">
        <v>53</v>
      </c>
      <c r="D62" s="25"/>
      <c r="E62" s="26">
        <v>41313.599999999999</v>
      </c>
    </row>
    <row r="63" spans="1:5" x14ac:dyDescent="0.25">
      <c r="A63" s="23">
        <v>44904</v>
      </c>
      <c r="B63" s="24">
        <v>1</v>
      </c>
      <c r="C63" s="5" t="s">
        <v>54</v>
      </c>
      <c r="D63" s="25">
        <v>25000</v>
      </c>
      <c r="E63" s="26"/>
    </row>
    <row r="64" spans="1:5" x14ac:dyDescent="0.25">
      <c r="A64" s="23">
        <v>44904</v>
      </c>
      <c r="B64" s="24">
        <v>1</v>
      </c>
      <c r="C64" s="5" t="s">
        <v>55</v>
      </c>
      <c r="D64" s="25">
        <v>14535</v>
      </c>
      <c r="E64" s="26"/>
    </row>
    <row r="65" spans="1:5" x14ac:dyDescent="0.25">
      <c r="A65" s="23">
        <v>44904</v>
      </c>
      <c r="B65" s="24">
        <v>1</v>
      </c>
      <c r="C65" s="5" t="s">
        <v>56</v>
      </c>
      <c r="D65" s="25">
        <v>32000</v>
      </c>
      <c r="E65" s="26"/>
    </row>
    <row r="66" spans="1:5" x14ac:dyDescent="0.25">
      <c r="A66" s="23">
        <v>44904</v>
      </c>
      <c r="B66" s="24">
        <v>1</v>
      </c>
      <c r="C66" s="5" t="s">
        <v>57</v>
      </c>
      <c r="D66" s="25">
        <v>84750</v>
      </c>
      <c r="E66" s="26"/>
    </row>
    <row r="67" spans="1:5" x14ac:dyDescent="0.25">
      <c r="A67" s="23">
        <v>44904</v>
      </c>
      <c r="B67" s="24">
        <v>1</v>
      </c>
      <c r="C67" s="5" t="s">
        <v>58</v>
      </c>
      <c r="D67" s="25">
        <v>68094.83</v>
      </c>
      <c r="E67" s="26"/>
    </row>
    <row r="68" spans="1:5" x14ac:dyDescent="0.25">
      <c r="A68" s="23">
        <v>44904</v>
      </c>
      <c r="B68" s="24">
        <v>1</v>
      </c>
      <c r="C68" s="5" t="s">
        <v>11</v>
      </c>
      <c r="D68" s="25"/>
      <c r="E68" s="26">
        <v>512.03</v>
      </c>
    </row>
    <row r="69" spans="1:5" x14ac:dyDescent="0.25">
      <c r="A69" s="23">
        <v>44907</v>
      </c>
      <c r="B69" s="24">
        <v>1</v>
      </c>
      <c r="C69" s="5" t="s">
        <v>59</v>
      </c>
      <c r="D69" s="25"/>
      <c r="E69" s="26">
        <v>97059.6</v>
      </c>
    </row>
    <row r="70" spans="1:5" x14ac:dyDescent="0.25">
      <c r="A70" s="23">
        <v>44907</v>
      </c>
      <c r="B70" s="24">
        <v>1</v>
      </c>
      <c r="C70" s="5" t="s">
        <v>60</v>
      </c>
      <c r="D70" s="25"/>
      <c r="E70" s="26">
        <v>546100.1</v>
      </c>
    </row>
    <row r="71" spans="1:5" x14ac:dyDescent="0.25">
      <c r="A71" s="23">
        <v>44907</v>
      </c>
      <c r="B71" s="24">
        <v>24228</v>
      </c>
      <c r="C71" s="28" t="s">
        <v>61</v>
      </c>
      <c r="D71" s="25"/>
      <c r="E71" s="26">
        <v>34057.300000000003</v>
      </c>
    </row>
    <row r="72" spans="1:5" x14ac:dyDescent="0.25">
      <c r="A72" s="23">
        <v>44908</v>
      </c>
      <c r="B72" s="24">
        <v>24229</v>
      </c>
      <c r="C72" s="28" t="s">
        <v>62</v>
      </c>
      <c r="D72" s="25"/>
      <c r="E72" s="26">
        <v>32000</v>
      </c>
    </row>
    <row r="73" spans="1:5" x14ac:dyDescent="0.25">
      <c r="A73" s="23">
        <v>44908</v>
      </c>
      <c r="B73" s="24">
        <v>24230</v>
      </c>
      <c r="C73" s="28" t="s">
        <v>63</v>
      </c>
      <c r="D73" s="25"/>
      <c r="E73" s="26">
        <v>84750</v>
      </c>
    </row>
    <row r="74" spans="1:5" x14ac:dyDescent="0.25">
      <c r="A74" s="23">
        <v>44908</v>
      </c>
      <c r="B74" s="24">
        <v>24231</v>
      </c>
      <c r="C74" s="28" t="s">
        <v>62</v>
      </c>
      <c r="D74" s="25"/>
      <c r="E74" s="26">
        <v>14535</v>
      </c>
    </row>
    <row r="75" spans="1:5" x14ac:dyDescent="0.25">
      <c r="A75" s="23">
        <v>44908</v>
      </c>
      <c r="B75" s="24">
        <v>24232</v>
      </c>
      <c r="C75" s="28" t="s">
        <v>64</v>
      </c>
      <c r="D75" s="25"/>
      <c r="E75" s="26">
        <v>169500</v>
      </c>
    </row>
    <row r="76" spans="1:5" ht="16.5" thickBot="1" x14ac:dyDescent="0.3">
      <c r="A76" s="31">
        <v>44908</v>
      </c>
      <c r="B76" s="32">
        <v>24233</v>
      </c>
      <c r="C76" s="33" t="s">
        <v>65</v>
      </c>
      <c r="D76" s="34"/>
      <c r="E76" s="35">
        <v>108878.85</v>
      </c>
    </row>
    <row r="77" spans="1:5" x14ac:dyDescent="0.25">
      <c r="A77" s="23">
        <v>44908</v>
      </c>
      <c r="B77" s="24">
        <v>24234</v>
      </c>
      <c r="C77" s="28" t="s">
        <v>66</v>
      </c>
      <c r="D77" s="25"/>
      <c r="E77" s="26">
        <v>6785</v>
      </c>
    </row>
    <row r="78" spans="1:5" x14ac:dyDescent="0.25">
      <c r="A78" s="23">
        <v>44908</v>
      </c>
      <c r="B78" s="24">
        <v>24235</v>
      </c>
      <c r="C78" s="28" t="s">
        <v>67</v>
      </c>
      <c r="D78" s="25"/>
      <c r="E78" s="26">
        <v>68094.83</v>
      </c>
    </row>
    <row r="79" spans="1:5" x14ac:dyDescent="0.25">
      <c r="A79" s="23">
        <v>44908</v>
      </c>
      <c r="B79" s="24">
        <v>24236</v>
      </c>
      <c r="C79" s="28" t="s">
        <v>68</v>
      </c>
      <c r="D79" s="25"/>
      <c r="E79" s="26">
        <v>0</v>
      </c>
    </row>
    <row r="80" spans="1:5" x14ac:dyDescent="0.25">
      <c r="A80" s="23">
        <v>44908</v>
      </c>
      <c r="B80" s="24">
        <v>24237</v>
      </c>
      <c r="C80" s="28" t="s">
        <v>69</v>
      </c>
      <c r="D80" s="25"/>
      <c r="E80" s="26">
        <v>11400</v>
      </c>
    </row>
    <row r="81" spans="1:5" x14ac:dyDescent="0.25">
      <c r="A81" s="23">
        <v>44908</v>
      </c>
      <c r="B81" s="24">
        <v>24238</v>
      </c>
      <c r="C81" s="28" t="s">
        <v>62</v>
      </c>
      <c r="D81" s="25"/>
      <c r="E81" s="26">
        <v>25000</v>
      </c>
    </row>
    <row r="82" spans="1:5" x14ac:dyDescent="0.25">
      <c r="A82" s="23">
        <v>44908</v>
      </c>
      <c r="B82" s="24">
        <v>1</v>
      </c>
      <c r="C82" s="5" t="s">
        <v>11</v>
      </c>
      <c r="D82" s="25"/>
      <c r="E82" s="26">
        <v>1011.19</v>
      </c>
    </row>
    <row r="83" spans="1:5" x14ac:dyDescent="0.25">
      <c r="A83" s="23">
        <v>44909</v>
      </c>
      <c r="B83" s="24">
        <v>24239</v>
      </c>
      <c r="C83" s="28" t="s">
        <v>70</v>
      </c>
      <c r="D83" s="25"/>
      <c r="E83" s="26">
        <v>2140</v>
      </c>
    </row>
    <row r="84" spans="1:5" x14ac:dyDescent="0.25">
      <c r="A84" s="23">
        <v>44909</v>
      </c>
      <c r="B84" s="24">
        <v>1</v>
      </c>
      <c r="C84" s="5" t="s">
        <v>11</v>
      </c>
      <c r="D84" s="25"/>
      <c r="E84" s="26">
        <v>114.08</v>
      </c>
    </row>
    <row r="85" spans="1:5" x14ac:dyDescent="0.25">
      <c r="A85" s="23">
        <v>44910</v>
      </c>
      <c r="B85" s="24">
        <v>1</v>
      </c>
      <c r="C85" s="5" t="s">
        <v>11</v>
      </c>
      <c r="D85" s="25"/>
      <c r="E85" s="26">
        <v>194.85</v>
      </c>
    </row>
    <row r="86" spans="1:5" x14ac:dyDescent="0.25">
      <c r="A86" s="36">
        <v>44911</v>
      </c>
      <c r="B86" s="37">
        <v>1</v>
      </c>
      <c r="C86" s="30" t="s">
        <v>71</v>
      </c>
      <c r="D86" s="38"/>
      <c r="E86" s="39">
        <v>72022.5</v>
      </c>
    </row>
    <row r="87" spans="1:5" x14ac:dyDescent="0.25">
      <c r="A87" s="36">
        <v>44911</v>
      </c>
      <c r="B87" s="24">
        <v>1</v>
      </c>
      <c r="C87" s="5" t="s">
        <v>11</v>
      </c>
      <c r="D87" s="38"/>
      <c r="E87" s="39">
        <v>913.76</v>
      </c>
    </row>
    <row r="88" spans="1:5" x14ac:dyDescent="0.25">
      <c r="A88" s="36">
        <v>44914</v>
      </c>
      <c r="B88" s="37">
        <v>24240</v>
      </c>
      <c r="C88" s="28" t="s">
        <v>72</v>
      </c>
      <c r="D88" s="38"/>
      <c r="E88" s="39">
        <v>16289823.390000001</v>
      </c>
    </row>
    <row r="89" spans="1:5" x14ac:dyDescent="0.25">
      <c r="A89" s="36">
        <v>44914</v>
      </c>
      <c r="B89" s="37">
        <v>1</v>
      </c>
      <c r="C89" s="30" t="s">
        <v>73</v>
      </c>
      <c r="D89" s="38"/>
      <c r="E89" s="39">
        <f>45000+81000</f>
        <v>126000</v>
      </c>
    </row>
    <row r="90" spans="1:5" x14ac:dyDescent="0.25">
      <c r="A90" s="36">
        <v>44914</v>
      </c>
      <c r="B90" s="37">
        <v>1</v>
      </c>
      <c r="C90" s="30" t="s">
        <v>74</v>
      </c>
      <c r="D90" s="38"/>
      <c r="E90" s="39">
        <v>24000</v>
      </c>
    </row>
    <row r="91" spans="1:5" x14ac:dyDescent="0.25">
      <c r="A91" s="36">
        <v>44914</v>
      </c>
      <c r="B91" s="37">
        <v>24241</v>
      </c>
      <c r="C91" s="28" t="s">
        <v>75</v>
      </c>
      <c r="D91" s="38"/>
      <c r="E91" s="39">
        <v>156435.25</v>
      </c>
    </row>
    <row r="92" spans="1:5" x14ac:dyDescent="0.25">
      <c r="A92" s="36">
        <v>44914</v>
      </c>
      <c r="B92" s="37">
        <v>24242</v>
      </c>
      <c r="C92" s="28" t="s">
        <v>76</v>
      </c>
      <c r="D92" s="38"/>
      <c r="E92" s="39">
        <v>156571.34</v>
      </c>
    </row>
    <row r="93" spans="1:5" x14ac:dyDescent="0.25">
      <c r="A93" s="36">
        <v>44914</v>
      </c>
      <c r="B93" s="37">
        <v>24243</v>
      </c>
      <c r="C93" s="28" t="s">
        <v>77</v>
      </c>
      <c r="D93" s="38"/>
      <c r="E93" s="39">
        <v>104372</v>
      </c>
    </row>
    <row r="94" spans="1:5" x14ac:dyDescent="0.25">
      <c r="A94" s="36">
        <v>44914</v>
      </c>
      <c r="B94" s="37">
        <v>24244</v>
      </c>
      <c r="C94" s="28" t="s">
        <v>78</v>
      </c>
      <c r="D94" s="38"/>
      <c r="E94" s="39">
        <v>24517.75</v>
      </c>
    </row>
    <row r="95" spans="1:5" x14ac:dyDescent="0.25">
      <c r="A95" s="36">
        <v>44914</v>
      </c>
      <c r="B95" s="37">
        <v>24245</v>
      </c>
      <c r="C95" s="28" t="s">
        <v>79</v>
      </c>
      <c r="D95" s="38"/>
      <c r="E95" s="39">
        <v>1696.85</v>
      </c>
    </row>
    <row r="96" spans="1:5" x14ac:dyDescent="0.25">
      <c r="A96" s="36">
        <v>44914</v>
      </c>
      <c r="B96" s="37">
        <v>24246</v>
      </c>
      <c r="C96" s="28" t="s">
        <v>80</v>
      </c>
      <c r="D96" s="38"/>
      <c r="E96" s="39">
        <v>105215.5</v>
      </c>
    </row>
    <row r="97" spans="1:5" x14ac:dyDescent="0.25">
      <c r="A97" s="36">
        <v>44914</v>
      </c>
      <c r="B97" s="37">
        <v>24247</v>
      </c>
      <c r="C97" s="28" t="s">
        <v>81</v>
      </c>
      <c r="D97" s="38"/>
      <c r="E97" s="39">
        <v>16379.35</v>
      </c>
    </row>
    <row r="98" spans="1:5" x14ac:dyDescent="0.25">
      <c r="A98" s="36">
        <v>44914</v>
      </c>
      <c r="B98" s="37">
        <v>24248</v>
      </c>
      <c r="C98" s="28" t="s">
        <v>82</v>
      </c>
      <c r="D98" s="38"/>
      <c r="E98" s="39">
        <v>47881.36</v>
      </c>
    </row>
    <row r="99" spans="1:5" x14ac:dyDescent="0.25">
      <c r="A99" s="36">
        <v>44914</v>
      </c>
      <c r="B99" s="37">
        <v>24249</v>
      </c>
      <c r="C99" s="28" t="s">
        <v>83</v>
      </c>
      <c r="D99" s="38"/>
      <c r="E99" s="39">
        <v>28800</v>
      </c>
    </row>
    <row r="100" spans="1:5" x14ac:dyDescent="0.25">
      <c r="A100" s="36">
        <v>44914</v>
      </c>
      <c r="B100" s="37">
        <v>24250</v>
      </c>
      <c r="C100" s="28" t="s">
        <v>84</v>
      </c>
      <c r="D100" s="38"/>
      <c r="E100" s="39">
        <v>425706.95</v>
      </c>
    </row>
    <row r="101" spans="1:5" x14ac:dyDescent="0.25">
      <c r="A101" s="36">
        <v>44914</v>
      </c>
      <c r="B101" s="37">
        <v>24251</v>
      </c>
      <c r="C101" s="28" t="s">
        <v>85</v>
      </c>
      <c r="D101" s="38"/>
      <c r="E101" s="39">
        <v>39900</v>
      </c>
    </row>
    <row r="102" spans="1:5" x14ac:dyDescent="0.25">
      <c r="A102" s="36">
        <v>44914</v>
      </c>
      <c r="B102" s="24">
        <v>1</v>
      </c>
      <c r="C102" s="5" t="s">
        <v>11</v>
      </c>
      <c r="D102" s="38"/>
      <c r="E102" s="39">
        <v>272.67</v>
      </c>
    </row>
    <row r="103" spans="1:5" x14ac:dyDescent="0.25">
      <c r="A103" s="36">
        <v>44915</v>
      </c>
      <c r="B103" s="37">
        <v>1</v>
      </c>
      <c r="C103" s="30" t="s">
        <v>86</v>
      </c>
      <c r="D103" s="38">
        <v>6000</v>
      </c>
      <c r="E103" s="39"/>
    </row>
    <row r="104" spans="1:5" x14ac:dyDescent="0.25">
      <c r="A104" s="36">
        <v>44915</v>
      </c>
      <c r="B104" s="37">
        <v>1</v>
      </c>
      <c r="C104" s="30" t="s">
        <v>87</v>
      </c>
      <c r="D104" s="38"/>
      <c r="E104" s="39">
        <v>132818.4</v>
      </c>
    </row>
    <row r="105" spans="1:5" x14ac:dyDescent="0.25">
      <c r="A105" s="36">
        <v>44915</v>
      </c>
      <c r="B105" s="24">
        <v>1</v>
      </c>
      <c r="C105" s="5" t="s">
        <v>11</v>
      </c>
      <c r="D105" s="38"/>
      <c r="E105" s="39">
        <v>470.66</v>
      </c>
    </row>
    <row r="106" spans="1:5" x14ac:dyDescent="0.25">
      <c r="A106" s="23">
        <v>44916</v>
      </c>
      <c r="B106" s="24">
        <v>1</v>
      </c>
      <c r="C106" s="5" t="s">
        <v>88</v>
      </c>
      <c r="D106" s="25"/>
      <c r="E106" s="26">
        <v>73333.33</v>
      </c>
    </row>
    <row r="107" spans="1:5" x14ac:dyDescent="0.25">
      <c r="A107" s="23">
        <v>44916</v>
      </c>
      <c r="B107" s="24">
        <v>24252</v>
      </c>
      <c r="C107" s="28" t="s">
        <v>89</v>
      </c>
      <c r="D107" s="25"/>
      <c r="E107" s="26">
        <v>315386.37</v>
      </c>
    </row>
    <row r="108" spans="1:5" x14ac:dyDescent="0.25">
      <c r="A108" s="23">
        <v>44916</v>
      </c>
      <c r="B108" s="24">
        <v>24253</v>
      </c>
      <c r="C108" s="28" t="s">
        <v>90</v>
      </c>
      <c r="D108" s="25"/>
      <c r="E108" s="26">
        <v>41358</v>
      </c>
    </row>
    <row r="109" spans="1:5" x14ac:dyDescent="0.25">
      <c r="A109" s="23">
        <v>44916</v>
      </c>
      <c r="B109" s="24">
        <v>24254</v>
      </c>
      <c r="C109" s="28" t="s">
        <v>91</v>
      </c>
      <c r="D109" s="25"/>
      <c r="E109" s="26">
        <v>56500</v>
      </c>
    </row>
    <row r="110" spans="1:5" x14ac:dyDescent="0.25">
      <c r="A110" s="23">
        <v>44916</v>
      </c>
      <c r="B110" s="24">
        <v>24255</v>
      </c>
      <c r="C110" s="28" t="s">
        <v>92</v>
      </c>
      <c r="D110" s="25"/>
      <c r="E110" s="26">
        <v>44829.13</v>
      </c>
    </row>
    <row r="111" spans="1:5" x14ac:dyDescent="0.25">
      <c r="A111" s="23">
        <v>44916</v>
      </c>
      <c r="B111" s="24">
        <v>24256</v>
      </c>
      <c r="C111" s="28" t="s">
        <v>93</v>
      </c>
      <c r="D111" s="25"/>
      <c r="E111" s="26">
        <v>14364.11</v>
      </c>
    </row>
    <row r="112" spans="1:5" x14ac:dyDescent="0.25">
      <c r="A112" s="23">
        <v>44916</v>
      </c>
      <c r="B112" s="24">
        <v>1</v>
      </c>
      <c r="C112" s="5" t="s">
        <v>11</v>
      </c>
      <c r="D112" s="25"/>
      <c r="E112" s="26">
        <v>335.77</v>
      </c>
    </row>
    <row r="113" spans="1:5" x14ac:dyDescent="0.25">
      <c r="A113" s="23">
        <v>44917</v>
      </c>
      <c r="B113" s="24">
        <v>1</v>
      </c>
      <c r="C113" s="5" t="s">
        <v>11</v>
      </c>
      <c r="D113" s="25"/>
      <c r="E113" s="26">
        <v>178.69</v>
      </c>
    </row>
    <row r="114" spans="1:5" x14ac:dyDescent="0.25">
      <c r="A114" s="23">
        <v>44918</v>
      </c>
      <c r="B114" s="24">
        <v>1</v>
      </c>
      <c r="C114" s="5" t="s">
        <v>31</v>
      </c>
      <c r="D114" s="25"/>
      <c r="E114" s="26">
        <v>6242629.9900000002</v>
      </c>
    </row>
    <row r="115" spans="1:5" x14ac:dyDescent="0.25">
      <c r="A115" s="23">
        <v>44918</v>
      </c>
      <c r="B115" s="24">
        <v>1</v>
      </c>
      <c r="C115" s="5" t="s">
        <v>94</v>
      </c>
      <c r="D115" s="25"/>
      <c r="E115" s="26">
        <v>520438.28</v>
      </c>
    </row>
    <row r="116" spans="1:5" x14ac:dyDescent="0.25">
      <c r="A116" s="23">
        <v>44918</v>
      </c>
      <c r="B116" s="24">
        <v>1</v>
      </c>
      <c r="C116" s="5" t="s">
        <v>11</v>
      </c>
      <c r="D116" s="25"/>
      <c r="E116" s="26">
        <v>427.12</v>
      </c>
    </row>
    <row r="117" spans="1:5" x14ac:dyDescent="0.25">
      <c r="A117" s="23">
        <v>44921</v>
      </c>
      <c r="B117" s="24">
        <v>24257</v>
      </c>
      <c r="C117" s="28" t="s">
        <v>95</v>
      </c>
      <c r="D117" s="25"/>
      <c r="E117" s="26">
        <v>137397.98000000001</v>
      </c>
    </row>
    <row r="118" spans="1:5" x14ac:dyDescent="0.25">
      <c r="A118" s="23">
        <v>44921</v>
      </c>
      <c r="B118" s="24">
        <v>24258</v>
      </c>
      <c r="C118" s="28" t="s">
        <v>95</v>
      </c>
      <c r="D118" s="25"/>
      <c r="E118" s="26">
        <v>67880.100000000006</v>
      </c>
    </row>
    <row r="119" spans="1:5" x14ac:dyDescent="0.25">
      <c r="A119" s="23">
        <v>44921</v>
      </c>
      <c r="B119" s="24">
        <v>24259</v>
      </c>
      <c r="C119" s="28" t="s">
        <v>96</v>
      </c>
      <c r="D119" s="25"/>
      <c r="E119" s="26">
        <v>9605</v>
      </c>
    </row>
    <row r="120" spans="1:5" x14ac:dyDescent="0.25">
      <c r="A120" s="23">
        <v>44921</v>
      </c>
      <c r="B120" s="24">
        <v>24260</v>
      </c>
      <c r="C120" s="28" t="s">
        <v>97</v>
      </c>
      <c r="D120" s="25"/>
      <c r="E120" s="26">
        <v>33940</v>
      </c>
    </row>
    <row r="121" spans="1:5" x14ac:dyDescent="0.25">
      <c r="A121" s="23">
        <v>44921</v>
      </c>
      <c r="B121" s="24">
        <v>24261</v>
      </c>
      <c r="C121" s="28" t="s">
        <v>98</v>
      </c>
      <c r="D121" s="25"/>
      <c r="E121" s="26">
        <v>28250</v>
      </c>
    </row>
    <row r="122" spans="1:5" x14ac:dyDescent="0.25">
      <c r="A122" s="23">
        <v>44921</v>
      </c>
      <c r="B122" s="24">
        <v>24262</v>
      </c>
      <c r="C122" s="28" t="s">
        <v>99</v>
      </c>
      <c r="D122" s="25"/>
      <c r="E122" s="26">
        <v>46505.07</v>
      </c>
    </row>
    <row r="123" spans="1:5" x14ac:dyDescent="0.25">
      <c r="A123" s="23">
        <v>44921</v>
      </c>
      <c r="B123" s="24">
        <v>24263</v>
      </c>
      <c r="C123" s="28" t="s">
        <v>100</v>
      </c>
      <c r="D123" s="25"/>
      <c r="E123" s="26">
        <v>29900</v>
      </c>
    </row>
    <row r="124" spans="1:5" x14ac:dyDescent="0.25">
      <c r="A124" s="23">
        <v>44921</v>
      </c>
      <c r="B124" s="24">
        <v>1</v>
      </c>
      <c r="C124" s="5" t="s">
        <v>11</v>
      </c>
      <c r="D124" s="25"/>
      <c r="E124" s="26">
        <v>905.8</v>
      </c>
    </row>
    <row r="125" spans="1:5" x14ac:dyDescent="0.25">
      <c r="A125" s="23">
        <v>44922</v>
      </c>
      <c r="B125" s="24">
        <v>1</v>
      </c>
      <c r="C125" s="5" t="s">
        <v>11</v>
      </c>
      <c r="D125" s="25"/>
      <c r="E125" s="26">
        <v>44.85</v>
      </c>
    </row>
    <row r="126" spans="1:5" x14ac:dyDescent="0.25">
      <c r="A126" s="23">
        <v>44922</v>
      </c>
      <c r="B126" s="24">
        <v>24264</v>
      </c>
      <c r="C126" s="5" t="s">
        <v>62</v>
      </c>
      <c r="D126" s="25"/>
      <c r="E126" s="26">
        <v>49550</v>
      </c>
    </row>
    <row r="127" spans="1:5" x14ac:dyDescent="0.25">
      <c r="A127" s="23">
        <v>44923</v>
      </c>
      <c r="B127" s="24">
        <v>1</v>
      </c>
      <c r="C127" s="5" t="s">
        <v>11</v>
      </c>
      <c r="D127" s="25"/>
      <c r="E127" s="26">
        <v>358.61</v>
      </c>
    </row>
    <row r="128" spans="1:5" x14ac:dyDescent="0.25">
      <c r="A128" s="23">
        <v>44924</v>
      </c>
      <c r="B128" s="24">
        <v>1</v>
      </c>
      <c r="C128" s="5" t="s">
        <v>101</v>
      </c>
      <c r="D128" s="25">
        <v>49550</v>
      </c>
      <c r="E128" s="26"/>
    </row>
    <row r="129" spans="1:5" x14ac:dyDescent="0.25">
      <c r="A129" s="23">
        <v>44924</v>
      </c>
      <c r="B129" s="24">
        <v>1</v>
      </c>
      <c r="C129" s="5" t="s">
        <v>102</v>
      </c>
      <c r="D129" s="25">
        <v>1696.85</v>
      </c>
      <c r="E129" s="26"/>
    </row>
    <row r="130" spans="1:5" x14ac:dyDescent="0.25">
      <c r="A130" s="23">
        <v>44924</v>
      </c>
      <c r="B130" s="24">
        <v>1</v>
      </c>
      <c r="C130" s="5" t="s">
        <v>103</v>
      </c>
      <c r="D130" s="25">
        <v>26413.85</v>
      </c>
      <c r="E130" s="26"/>
    </row>
    <row r="131" spans="1:5" x14ac:dyDescent="0.25">
      <c r="A131" s="23">
        <v>44924</v>
      </c>
      <c r="B131" s="24">
        <v>24265</v>
      </c>
      <c r="C131" s="5" t="s">
        <v>104</v>
      </c>
      <c r="D131" s="25"/>
      <c r="E131" s="26">
        <v>3201798.99</v>
      </c>
    </row>
    <row r="132" spans="1:5" x14ac:dyDescent="0.25">
      <c r="A132" s="23">
        <v>44924</v>
      </c>
      <c r="B132" s="24">
        <v>24266</v>
      </c>
      <c r="C132" s="28" t="s">
        <v>105</v>
      </c>
      <c r="D132" s="25"/>
      <c r="E132" s="26">
        <v>13323.78</v>
      </c>
    </row>
    <row r="133" spans="1:5" x14ac:dyDescent="0.25">
      <c r="A133" s="23">
        <v>44924</v>
      </c>
      <c r="B133" s="24">
        <v>24267</v>
      </c>
      <c r="C133" s="28" t="s">
        <v>62</v>
      </c>
      <c r="D133" s="25"/>
      <c r="E133" s="26">
        <v>1696.85</v>
      </c>
    </row>
    <row r="134" spans="1:5" x14ac:dyDescent="0.25">
      <c r="A134" s="23">
        <v>44924</v>
      </c>
      <c r="B134" s="24">
        <v>24268</v>
      </c>
      <c r="C134" s="28" t="s">
        <v>106</v>
      </c>
      <c r="D134" s="25"/>
      <c r="E134" s="26">
        <v>34878.81</v>
      </c>
    </row>
    <row r="135" spans="1:5" x14ac:dyDescent="0.25">
      <c r="A135" s="23">
        <v>44924</v>
      </c>
      <c r="B135" s="24">
        <v>1</v>
      </c>
      <c r="C135" s="5" t="s">
        <v>11</v>
      </c>
      <c r="D135" s="25"/>
      <c r="E135" s="26">
        <v>25135.27</v>
      </c>
    </row>
    <row r="136" spans="1:5" x14ac:dyDescent="0.25">
      <c r="A136" s="23">
        <v>44925</v>
      </c>
      <c r="B136" s="24">
        <v>1</v>
      </c>
      <c r="C136" s="5" t="s">
        <v>107</v>
      </c>
      <c r="D136" s="25"/>
      <c r="E136" s="26">
        <v>11447.45</v>
      </c>
    </row>
    <row r="137" spans="1:5" x14ac:dyDescent="0.25">
      <c r="A137" s="23">
        <v>44925</v>
      </c>
      <c r="B137" s="24">
        <v>24269</v>
      </c>
      <c r="C137" s="5" t="s">
        <v>108</v>
      </c>
      <c r="D137" s="25"/>
      <c r="E137" s="26">
        <v>45000</v>
      </c>
    </row>
    <row r="138" spans="1:5" x14ac:dyDescent="0.25">
      <c r="A138" s="23">
        <v>44925</v>
      </c>
      <c r="B138" s="24">
        <v>24270</v>
      </c>
      <c r="C138" s="28" t="s">
        <v>109</v>
      </c>
      <c r="D138" s="25"/>
      <c r="E138" s="26">
        <v>10749.24</v>
      </c>
    </row>
    <row r="139" spans="1:5" x14ac:dyDescent="0.25">
      <c r="A139" s="23">
        <v>44925</v>
      </c>
      <c r="B139" s="24">
        <v>24271</v>
      </c>
      <c r="C139" s="5" t="s">
        <v>78</v>
      </c>
      <c r="D139" s="25"/>
      <c r="E139" s="26">
        <v>224730.74</v>
      </c>
    </row>
    <row r="140" spans="1:5" x14ac:dyDescent="0.25">
      <c r="A140" s="23">
        <v>44925</v>
      </c>
      <c r="B140" s="24">
        <v>24272</v>
      </c>
      <c r="C140" s="28" t="s">
        <v>110</v>
      </c>
      <c r="D140" s="25"/>
      <c r="E140" s="26">
        <v>6240.8</v>
      </c>
    </row>
    <row r="141" spans="1:5" x14ac:dyDescent="0.25">
      <c r="A141" s="23">
        <v>44925</v>
      </c>
      <c r="B141" s="24">
        <v>24273</v>
      </c>
      <c r="C141" s="29" t="s">
        <v>18</v>
      </c>
      <c r="D141" s="25"/>
      <c r="E141" s="26">
        <v>9405</v>
      </c>
    </row>
    <row r="142" spans="1:5" x14ac:dyDescent="0.25">
      <c r="A142" s="23">
        <v>44925</v>
      </c>
      <c r="B142" s="24">
        <v>24274</v>
      </c>
      <c r="C142" s="5" t="s">
        <v>41</v>
      </c>
      <c r="D142" s="25"/>
      <c r="E142" s="26">
        <v>29274.21</v>
      </c>
    </row>
    <row r="143" spans="1:5" ht="16.5" thickBot="1" x14ac:dyDescent="0.3">
      <c r="A143" s="31">
        <v>44925</v>
      </c>
      <c r="B143" s="32">
        <v>24275</v>
      </c>
      <c r="C143" s="40" t="s">
        <v>111</v>
      </c>
      <c r="D143" s="34"/>
      <c r="E143" s="35">
        <v>27233</v>
      </c>
    </row>
    <row r="144" spans="1:5" x14ac:dyDescent="0.25">
      <c r="A144" s="23">
        <v>44925</v>
      </c>
      <c r="B144" s="24">
        <v>24276</v>
      </c>
      <c r="C144" s="28" t="s">
        <v>112</v>
      </c>
      <c r="D144" s="25"/>
      <c r="E144" s="26">
        <v>16314.94</v>
      </c>
    </row>
    <row r="145" spans="1:5" x14ac:dyDescent="0.25">
      <c r="A145" s="23">
        <v>44925</v>
      </c>
      <c r="B145" s="24">
        <v>24277</v>
      </c>
      <c r="C145" s="41" t="s">
        <v>113</v>
      </c>
      <c r="D145" s="25"/>
      <c r="E145" s="26">
        <v>113000</v>
      </c>
    </row>
    <row r="146" spans="1:5" x14ac:dyDescent="0.25">
      <c r="A146" s="23">
        <v>44925</v>
      </c>
      <c r="B146" s="24">
        <v>24278</v>
      </c>
      <c r="C146" s="41" t="s">
        <v>114</v>
      </c>
      <c r="D146" s="25"/>
      <c r="E146" s="26">
        <v>26959.53</v>
      </c>
    </row>
    <row r="147" spans="1:5" x14ac:dyDescent="0.25">
      <c r="A147" s="23">
        <v>44925</v>
      </c>
      <c r="B147" s="24">
        <v>24279</v>
      </c>
      <c r="C147" s="5" t="s">
        <v>115</v>
      </c>
      <c r="D147" s="25"/>
      <c r="E147" s="26">
        <v>13683.44</v>
      </c>
    </row>
    <row r="148" spans="1:5" x14ac:dyDescent="0.25">
      <c r="A148" s="23">
        <v>44925</v>
      </c>
      <c r="B148" s="24">
        <v>1</v>
      </c>
      <c r="C148" s="5" t="s">
        <v>11</v>
      </c>
      <c r="D148" s="25"/>
      <c r="E148" s="26">
        <v>234.86</v>
      </c>
    </row>
    <row r="149" spans="1:5" x14ac:dyDescent="0.25">
      <c r="A149" s="23">
        <v>44925</v>
      </c>
      <c r="B149" s="24">
        <v>1</v>
      </c>
      <c r="C149" s="5" t="s">
        <v>116</v>
      </c>
      <c r="D149" s="25"/>
      <c r="E149" s="26">
        <v>175</v>
      </c>
    </row>
    <row r="150" spans="1:5" ht="16.5" thickBot="1" x14ac:dyDescent="0.3">
      <c r="A150" s="23"/>
      <c r="B150" s="32"/>
      <c r="D150" s="42"/>
      <c r="E150" s="39"/>
    </row>
    <row r="151" spans="1:5" ht="16.5" thickBot="1" x14ac:dyDescent="0.3">
      <c r="A151" s="328" t="s">
        <v>117</v>
      </c>
      <c r="B151" s="329"/>
      <c r="C151" s="330"/>
      <c r="D151" s="43">
        <f>SUM(D12:D150)</f>
        <v>66536495.039999999</v>
      </c>
      <c r="E151" s="44">
        <f>SUM(E12:E150)</f>
        <v>99882918.369999886</v>
      </c>
    </row>
    <row r="152" spans="1:5" x14ac:dyDescent="0.25">
      <c r="A152" s="45"/>
      <c r="B152" s="20"/>
      <c r="C152" s="20"/>
      <c r="D152" s="46"/>
      <c r="E152" s="22"/>
    </row>
    <row r="153" spans="1:5" x14ac:dyDescent="0.25">
      <c r="A153" s="47"/>
      <c r="D153" s="48"/>
      <c r="E153" s="26"/>
    </row>
    <row r="154" spans="1:5" x14ac:dyDescent="0.25">
      <c r="A154" s="49"/>
      <c r="D154" s="48"/>
      <c r="E154" s="26"/>
    </row>
    <row r="155" spans="1:5" x14ac:dyDescent="0.25">
      <c r="A155" s="49"/>
      <c r="D155" s="48"/>
      <c r="E155" s="26"/>
    </row>
    <row r="156" spans="1:5" x14ac:dyDescent="0.25">
      <c r="A156" s="47" t="s">
        <v>118</v>
      </c>
      <c r="B156" s="50"/>
      <c r="C156" s="51"/>
      <c r="D156" s="318" t="s">
        <v>119</v>
      </c>
      <c r="E156" s="319"/>
    </row>
    <row r="157" spans="1:5" ht="16.5" thickBot="1" x14ac:dyDescent="0.3">
      <c r="A157" s="52" t="s">
        <v>120</v>
      </c>
      <c r="B157" s="53"/>
      <c r="C157" s="54"/>
      <c r="D157" s="320" t="s">
        <v>121</v>
      </c>
      <c r="E157" s="321"/>
    </row>
    <row r="158" spans="1:5" x14ac:dyDescent="0.25">
      <c r="D158" s="48"/>
      <c r="E158" s="48"/>
    </row>
    <row r="159" spans="1:5" x14ac:dyDescent="0.25">
      <c r="B159" s="56"/>
    </row>
    <row r="160" spans="1:5" x14ac:dyDescent="0.25">
      <c r="B160" s="56"/>
    </row>
    <row r="161" spans="2:5" x14ac:dyDescent="0.25">
      <c r="B161" s="56"/>
      <c r="C161" s="58"/>
      <c r="D161" s="48"/>
      <c r="E161" s="5"/>
    </row>
    <row r="162" spans="2:5" x14ac:dyDescent="0.25">
      <c r="B162" s="56"/>
      <c r="C162" s="58"/>
      <c r="D162" s="48"/>
      <c r="E162" s="5"/>
    </row>
    <row r="163" spans="2:5" x14ac:dyDescent="0.25">
      <c r="B163" s="56"/>
      <c r="C163" s="58"/>
      <c r="D163" s="48"/>
      <c r="E163" s="5"/>
    </row>
    <row r="164" spans="2:5" x14ac:dyDescent="0.25">
      <c r="B164" s="56"/>
      <c r="C164" s="58"/>
      <c r="D164" s="48"/>
      <c r="E164" s="48"/>
    </row>
    <row r="165" spans="2:5" x14ac:dyDescent="0.25">
      <c r="B165" s="56"/>
      <c r="C165" s="58"/>
      <c r="D165" s="48"/>
      <c r="E165" s="48"/>
    </row>
    <row r="166" spans="2:5" x14ac:dyDescent="0.25">
      <c r="B166" s="56"/>
      <c r="C166" s="58"/>
      <c r="D166" s="48"/>
      <c r="E166" s="48"/>
    </row>
    <row r="167" spans="2:5" x14ac:dyDescent="0.25">
      <c r="B167" s="56"/>
      <c r="C167" s="58"/>
      <c r="D167" s="48"/>
      <c r="E167" s="48"/>
    </row>
    <row r="168" spans="2:5" x14ac:dyDescent="0.25">
      <c r="C168" s="58"/>
      <c r="D168" s="48"/>
      <c r="E168" s="48"/>
    </row>
    <row r="169" spans="2:5" x14ac:dyDescent="0.25">
      <c r="C169" s="58"/>
      <c r="D169" s="48"/>
      <c r="E169" s="48"/>
    </row>
    <row r="170" spans="2:5" x14ac:dyDescent="0.25">
      <c r="D170" s="48"/>
      <c r="E170" s="48"/>
    </row>
  </sheetData>
  <mergeCells count="8">
    <mergeCell ref="D156:E156"/>
    <mergeCell ref="D157:E157"/>
    <mergeCell ref="A5:E5"/>
    <mergeCell ref="A6:E6"/>
    <mergeCell ref="A7:E7"/>
    <mergeCell ref="A8:E8"/>
    <mergeCell ref="A9:E9"/>
    <mergeCell ref="A151:C151"/>
  </mergeCells>
  <pageMargins left="0.55118110236220474" right="0.70866141732283472" top="0.74803149606299213" bottom="0.74803149606299213" header="0.31496062992125984" footer="0.31496062992125984"/>
  <pageSetup paperSize="9" scale="61" orientation="portrait" r:id="rId1"/>
  <rowBreaks count="1" manualBreakCount="1">
    <brk id="76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A2A67-F3F4-49E7-BD9E-9A6FEA255625}">
  <dimension ref="A1:E134"/>
  <sheetViews>
    <sheetView topLeftCell="A78" zoomScaleNormal="100" workbookViewId="0">
      <selection activeCell="C38" sqref="C38"/>
    </sheetView>
  </sheetViews>
  <sheetFormatPr baseColWidth="10" defaultRowHeight="15" x14ac:dyDescent="0.25"/>
  <cols>
    <col min="1" max="1" width="13.28515625" customWidth="1"/>
    <col min="3" max="3" width="70.85546875" customWidth="1"/>
    <col min="4" max="5" width="17.7109375" customWidth="1"/>
  </cols>
  <sheetData>
    <row r="1" spans="1:5" ht="15.75" x14ac:dyDescent="0.25">
      <c r="A1" s="64" t="s">
        <v>0</v>
      </c>
      <c r="B1" s="65" t="s">
        <v>0</v>
      </c>
      <c r="C1" s="65" t="s">
        <v>0</v>
      </c>
      <c r="D1" s="59"/>
      <c r="E1" s="73"/>
    </row>
    <row r="2" spans="1:5" ht="15.75" x14ac:dyDescent="0.25">
      <c r="A2" s="66"/>
      <c r="B2" s="7"/>
      <c r="C2" s="74"/>
      <c r="D2" s="60"/>
      <c r="E2" s="75"/>
    </row>
    <row r="3" spans="1:5" ht="15.75" x14ac:dyDescent="0.25">
      <c r="A3" s="66"/>
      <c r="B3" s="7"/>
      <c r="C3" s="74"/>
      <c r="D3" s="60"/>
      <c r="E3" s="75"/>
    </row>
    <row r="4" spans="1:5" ht="15.75" x14ac:dyDescent="0.25">
      <c r="A4" s="66"/>
      <c r="B4" s="7"/>
      <c r="C4" s="74"/>
      <c r="D4" s="60"/>
      <c r="E4" s="75"/>
    </row>
    <row r="5" spans="1:5" ht="15.75" x14ac:dyDescent="0.25">
      <c r="A5" s="322" t="s">
        <v>1</v>
      </c>
      <c r="B5" s="323"/>
      <c r="C5" s="323"/>
      <c r="D5" s="323"/>
      <c r="E5" s="324"/>
    </row>
    <row r="6" spans="1:5" ht="15.75" x14ac:dyDescent="0.25">
      <c r="A6" s="322" t="s">
        <v>2</v>
      </c>
      <c r="B6" s="323"/>
      <c r="C6" s="323"/>
      <c r="D6" s="323"/>
      <c r="E6" s="324"/>
    </row>
    <row r="7" spans="1:5" ht="15.75" x14ac:dyDescent="0.25">
      <c r="A7" s="322" t="s">
        <v>3</v>
      </c>
      <c r="B7" s="323"/>
      <c r="C7" s="323"/>
      <c r="D7" s="323"/>
      <c r="E7" s="324"/>
    </row>
    <row r="8" spans="1:5" ht="15.75" x14ac:dyDescent="0.25">
      <c r="A8" s="322" t="s">
        <v>208</v>
      </c>
      <c r="B8" s="323"/>
      <c r="C8" s="323"/>
      <c r="D8" s="323"/>
      <c r="E8" s="324"/>
    </row>
    <row r="9" spans="1:5" ht="16.5" thickBot="1" x14ac:dyDescent="0.3">
      <c r="A9" s="331"/>
      <c r="B9" s="332"/>
      <c r="C9" s="332"/>
      <c r="D9" s="332"/>
      <c r="E9" s="333"/>
    </row>
    <row r="10" spans="1:5" ht="32.25" thickBot="1" x14ac:dyDescent="0.3">
      <c r="A10" s="68" t="s">
        <v>5</v>
      </c>
      <c r="B10" s="61" t="s">
        <v>6</v>
      </c>
      <c r="C10" s="69" t="s">
        <v>7</v>
      </c>
      <c r="D10" s="70" t="s">
        <v>159</v>
      </c>
      <c r="E10" s="76" t="s">
        <v>160</v>
      </c>
    </row>
    <row r="11" spans="1:5" ht="15.75" x14ac:dyDescent="0.25">
      <c r="A11" s="18">
        <v>44928</v>
      </c>
      <c r="B11" s="19">
        <v>1</v>
      </c>
      <c r="C11" s="20" t="s">
        <v>11</v>
      </c>
      <c r="D11" s="21"/>
      <c r="E11" s="22">
        <v>210.88</v>
      </c>
    </row>
    <row r="12" spans="1:5" ht="15.75" x14ac:dyDescent="0.25">
      <c r="A12" s="23">
        <v>44929</v>
      </c>
      <c r="B12" s="24">
        <v>1</v>
      </c>
      <c r="C12" s="5" t="s">
        <v>29</v>
      </c>
      <c r="D12" s="25"/>
      <c r="E12" s="26">
        <v>126</v>
      </c>
    </row>
    <row r="13" spans="1:5" ht="15.75" x14ac:dyDescent="0.25">
      <c r="A13" s="23">
        <v>44929</v>
      </c>
      <c r="B13" s="24">
        <v>1</v>
      </c>
      <c r="C13" s="5" t="s">
        <v>122</v>
      </c>
      <c r="D13" s="25"/>
      <c r="E13" s="26">
        <v>150</v>
      </c>
    </row>
    <row r="14" spans="1:5" ht="15.75" x14ac:dyDescent="0.25">
      <c r="A14" s="23">
        <v>44930</v>
      </c>
      <c r="B14" s="24">
        <v>1</v>
      </c>
      <c r="C14" s="5" t="s">
        <v>11</v>
      </c>
      <c r="D14" s="25"/>
      <c r="E14" s="26">
        <f>5623.03-4802.7</f>
        <v>820.32999999999993</v>
      </c>
    </row>
    <row r="15" spans="1:5" ht="15.75" x14ac:dyDescent="0.25">
      <c r="A15" s="23">
        <v>44931</v>
      </c>
      <c r="B15" s="24">
        <v>1</v>
      </c>
      <c r="C15" s="5" t="s">
        <v>123</v>
      </c>
      <c r="D15" s="25">
        <v>11500000</v>
      </c>
      <c r="E15" s="26"/>
    </row>
    <row r="16" spans="1:5" ht="15.75" x14ac:dyDescent="0.25">
      <c r="A16" s="23">
        <v>44566</v>
      </c>
      <c r="B16" s="24">
        <v>1</v>
      </c>
      <c r="C16" s="5" t="s">
        <v>124</v>
      </c>
      <c r="D16" s="25">
        <v>500</v>
      </c>
      <c r="E16" s="26"/>
    </row>
    <row r="17" spans="1:5" ht="15.75" x14ac:dyDescent="0.25">
      <c r="A17" s="23">
        <v>44566</v>
      </c>
      <c r="B17" s="24">
        <v>1</v>
      </c>
      <c r="C17" s="5" t="s">
        <v>11</v>
      </c>
      <c r="D17" s="25"/>
      <c r="E17" s="26">
        <v>69.760000000000005</v>
      </c>
    </row>
    <row r="18" spans="1:5" ht="15.75" x14ac:dyDescent="0.25">
      <c r="A18" s="23">
        <v>44567</v>
      </c>
      <c r="B18" s="24">
        <v>1</v>
      </c>
      <c r="C18" s="5" t="s">
        <v>123</v>
      </c>
      <c r="D18" s="25">
        <v>18500000</v>
      </c>
      <c r="E18" s="26"/>
    </row>
    <row r="19" spans="1:5" ht="15.75" x14ac:dyDescent="0.25">
      <c r="A19" s="23">
        <v>44567</v>
      </c>
      <c r="B19" s="24">
        <v>1</v>
      </c>
      <c r="C19" s="5" t="s">
        <v>125</v>
      </c>
      <c r="D19" s="25"/>
      <c r="E19" s="26">
        <v>54942.54</v>
      </c>
    </row>
    <row r="20" spans="1:5" ht="15.75" x14ac:dyDescent="0.25">
      <c r="A20" s="23">
        <v>44567</v>
      </c>
      <c r="B20" s="24">
        <v>1</v>
      </c>
      <c r="C20" s="5" t="s">
        <v>126</v>
      </c>
      <c r="D20" s="25"/>
      <c r="E20" s="26">
        <v>6263618.3700000001</v>
      </c>
    </row>
    <row r="21" spans="1:5" ht="15.75" x14ac:dyDescent="0.25">
      <c r="A21" s="23">
        <v>44567</v>
      </c>
      <c r="B21" s="24">
        <v>24280</v>
      </c>
      <c r="C21" s="5" t="s">
        <v>161</v>
      </c>
      <c r="D21" s="25"/>
      <c r="E21" s="26">
        <v>14563956.08</v>
      </c>
    </row>
    <row r="22" spans="1:5" ht="15.75" x14ac:dyDescent="0.25">
      <c r="A22" s="23">
        <v>44567</v>
      </c>
      <c r="B22" s="24">
        <v>24281</v>
      </c>
      <c r="C22" s="5" t="s">
        <v>163</v>
      </c>
      <c r="D22" s="25"/>
      <c r="E22" s="26">
        <v>255771.62</v>
      </c>
    </row>
    <row r="23" spans="1:5" ht="15.75" x14ac:dyDescent="0.25">
      <c r="A23" s="23">
        <v>44567</v>
      </c>
      <c r="B23" s="24">
        <v>24282</v>
      </c>
      <c r="C23" s="5" t="s">
        <v>162</v>
      </c>
      <c r="D23" s="25"/>
      <c r="E23" s="26">
        <v>75921.440000000002</v>
      </c>
    </row>
    <row r="24" spans="1:5" ht="15.75" x14ac:dyDescent="0.25">
      <c r="A24" s="23">
        <v>44567</v>
      </c>
      <c r="B24" s="24">
        <v>1</v>
      </c>
      <c r="C24" s="5" t="s">
        <v>11</v>
      </c>
      <c r="D24" s="25"/>
      <c r="E24" s="26">
        <v>199.76</v>
      </c>
    </row>
    <row r="25" spans="1:5" ht="15.75" x14ac:dyDescent="0.25">
      <c r="A25" s="23">
        <v>44936</v>
      </c>
      <c r="B25" s="24">
        <v>1</v>
      </c>
      <c r="C25" s="5" t="s">
        <v>127</v>
      </c>
      <c r="D25" s="25"/>
      <c r="E25" s="26">
        <v>87944.22</v>
      </c>
    </row>
    <row r="26" spans="1:5" ht="15.75" x14ac:dyDescent="0.25">
      <c r="A26" s="23">
        <v>44936</v>
      </c>
      <c r="B26" s="24">
        <v>1</v>
      </c>
      <c r="C26" s="5" t="s">
        <v>128</v>
      </c>
      <c r="D26" s="25"/>
      <c r="E26" s="26">
        <v>98497.42</v>
      </c>
    </row>
    <row r="27" spans="1:5" ht="15.75" x14ac:dyDescent="0.25">
      <c r="A27" s="23">
        <v>44936</v>
      </c>
      <c r="B27" s="24">
        <v>1</v>
      </c>
      <c r="C27" s="5" t="s">
        <v>129</v>
      </c>
      <c r="D27" s="25"/>
      <c r="E27" s="26">
        <v>48454.14</v>
      </c>
    </row>
    <row r="28" spans="1:5" ht="15.75" x14ac:dyDescent="0.25">
      <c r="A28" s="23">
        <v>44936</v>
      </c>
      <c r="B28" s="24">
        <v>1</v>
      </c>
      <c r="C28" s="5" t="s">
        <v>130</v>
      </c>
      <c r="D28" s="25"/>
      <c r="E28" s="26">
        <v>511427.96</v>
      </c>
    </row>
    <row r="29" spans="1:5" ht="15.75" x14ac:dyDescent="0.25">
      <c r="A29" s="23">
        <v>44936</v>
      </c>
      <c r="B29" s="24">
        <v>1</v>
      </c>
      <c r="C29" s="5" t="s">
        <v>131</v>
      </c>
      <c r="D29" s="25"/>
      <c r="E29" s="26">
        <v>507000.1</v>
      </c>
    </row>
    <row r="30" spans="1:5" ht="15.75" x14ac:dyDescent="0.25">
      <c r="A30" s="23">
        <v>44936</v>
      </c>
      <c r="B30" s="24">
        <v>1</v>
      </c>
      <c r="C30" s="5" t="s">
        <v>132</v>
      </c>
      <c r="D30" s="25"/>
      <c r="E30" s="26">
        <v>235950</v>
      </c>
    </row>
    <row r="31" spans="1:5" ht="15.75" x14ac:dyDescent="0.25">
      <c r="A31" s="23">
        <v>44936</v>
      </c>
      <c r="B31" s="24">
        <v>1</v>
      </c>
      <c r="C31" s="5" t="s">
        <v>133</v>
      </c>
      <c r="D31" s="25"/>
      <c r="E31" s="26">
        <v>34320</v>
      </c>
    </row>
    <row r="32" spans="1:5" ht="15.75" x14ac:dyDescent="0.25">
      <c r="A32" s="23">
        <v>44936</v>
      </c>
      <c r="B32" s="24">
        <v>1</v>
      </c>
      <c r="C32" s="5" t="s">
        <v>134</v>
      </c>
      <c r="D32" s="25"/>
      <c r="E32" s="26">
        <v>34702</v>
      </c>
    </row>
    <row r="33" spans="1:5" ht="15.75" x14ac:dyDescent="0.25">
      <c r="A33" s="23">
        <v>44936</v>
      </c>
      <c r="B33" s="24">
        <v>1</v>
      </c>
      <c r="C33" s="5" t="s">
        <v>135</v>
      </c>
      <c r="D33" s="25"/>
      <c r="E33" s="26">
        <v>42471</v>
      </c>
    </row>
    <row r="34" spans="1:5" ht="15.75" x14ac:dyDescent="0.25">
      <c r="A34" s="23">
        <v>44936</v>
      </c>
      <c r="B34" s="24">
        <v>1</v>
      </c>
      <c r="C34" s="5" t="s">
        <v>136</v>
      </c>
      <c r="D34" s="25"/>
      <c r="E34" s="26">
        <v>22651.200000000001</v>
      </c>
    </row>
    <row r="35" spans="1:5" ht="15.75" x14ac:dyDescent="0.25">
      <c r="A35" s="23">
        <v>44936</v>
      </c>
      <c r="B35" s="24">
        <v>1</v>
      </c>
      <c r="C35" s="5" t="s">
        <v>137</v>
      </c>
      <c r="D35" s="25"/>
      <c r="E35" s="26">
        <v>144144</v>
      </c>
    </row>
    <row r="36" spans="1:5" ht="15.75" x14ac:dyDescent="0.25">
      <c r="A36" s="23">
        <v>44936</v>
      </c>
      <c r="B36" s="24">
        <v>24283</v>
      </c>
      <c r="C36" s="27" t="s">
        <v>207</v>
      </c>
      <c r="D36" s="25"/>
      <c r="E36" s="26">
        <v>2052</v>
      </c>
    </row>
    <row r="37" spans="1:5" ht="15.75" x14ac:dyDescent="0.25">
      <c r="A37" s="23">
        <v>44936</v>
      </c>
      <c r="B37" s="24">
        <v>24284</v>
      </c>
      <c r="C37" s="28" t="s">
        <v>164</v>
      </c>
      <c r="D37" s="25"/>
      <c r="E37" s="26">
        <v>8662.5</v>
      </c>
    </row>
    <row r="38" spans="1:5" ht="15.75" x14ac:dyDescent="0.25">
      <c r="A38" s="23">
        <v>44936</v>
      </c>
      <c r="B38" s="24">
        <v>24285</v>
      </c>
      <c r="C38" s="28" t="s">
        <v>165</v>
      </c>
      <c r="D38" s="25"/>
      <c r="E38" s="26">
        <v>40254.239999999998</v>
      </c>
    </row>
    <row r="39" spans="1:5" ht="15.75" x14ac:dyDescent="0.25">
      <c r="A39" s="23">
        <v>44936</v>
      </c>
      <c r="B39" s="24">
        <v>24286</v>
      </c>
      <c r="C39" s="29" t="s">
        <v>166</v>
      </c>
      <c r="D39" s="25"/>
      <c r="E39" s="26">
        <v>481916.5</v>
      </c>
    </row>
    <row r="40" spans="1:5" ht="15.75" x14ac:dyDescent="0.25">
      <c r="A40" s="23">
        <v>44936</v>
      </c>
      <c r="B40" s="24">
        <v>24287</v>
      </c>
      <c r="C40" s="5" t="s">
        <v>167</v>
      </c>
      <c r="D40" s="25"/>
      <c r="E40" s="26">
        <v>52805.77</v>
      </c>
    </row>
    <row r="41" spans="1:5" ht="15.75" x14ac:dyDescent="0.25">
      <c r="A41" s="23">
        <v>44936</v>
      </c>
      <c r="B41" s="24">
        <v>24288</v>
      </c>
      <c r="C41" s="5" t="s">
        <v>68</v>
      </c>
      <c r="D41" s="25"/>
      <c r="E41" s="26">
        <v>0</v>
      </c>
    </row>
    <row r="42" spans="1:5" ht="15.75" x14ac:dyDescent="0.25">
      <c r="A42" s="23">
        <v>44936</v>
      </c>
      <c r="B42" s="24">
        <v>24289</v>
      </c>
      <c r="C42" s="28" t="s">
        <v>168</v>
      </c>
      <c r="D42" s="25"/>
      <c r="E42" s="26">
        <v>15820</v>
      </c>
    </row>
    <row r="43" spans="1:5" ht="15.75" x14ac:dyDescent="0.25">
      <c r="A43" s="23">
        <v>44936</v>
      </c>
      <c r="B43" s="24">
        <v>1</v>
      </c>
      <c r="C43" s="5" t="s">
        <v>11</v>
      </c>
      <c r="D43" s="25"/>
      <c r="E43" s="26">
        <v>351.81</v>
      </c>
    </row>
    <row r="44" spans="1:5" ht="15.75" x14ac:dyDescent="0.25">
      <c r="A44" s="23">
        <v>44937</v>
      </c>
      <c r="B44" s="24">
        <v>1</v>
      </c>
      <c r="C44" s="5" t="s">
        <v>124</v>
      </c>
      <c r="D44" s="25">
        <v>500</v>
      </c>
      <c r="E44" s="26"/>
    </row>
    <row r="45" spans="1:5" ht="15.75" x14ac:dyDescent="0.25">
      <c r="A45" s="23">
        <v>44937</v>
      </c>
      <c r="B45" s="24">
        <v>1</v>
      </c>
      <c r="C45" s="5" t="s">
        <v>11</v>
      </c>
      <c r="D45" s="25"/>
      <c r="E45" s="26">
        <f>25083.57-383.66-352.34-21845.93</f>
        <v>2501.6399999999994</v>
      </c>
    </row>
    <row r="46" spans="1:5" ht="15.75" x14ac:dyDescent="0.25">
      <c r="A46" s="23">
        <v>44938</v>
      </c>
      <c r="B46" s="24">
        <v>1</v>
      </c>
      <c r="C46" s="5" t="s">
        <v>123</v>
      </c>
      <c r="D46" s="25">
        <v>17000000</v>
      </c>
      <c r="E46" s="26"/>
    </row>
    <row r="47" spans="1:5" ht="15.75" x14ac:dyDescent="0.25">
      <c r="A47" s="23">
        <v>44938</v>
      </c>
      <c r="B47" s="24">
        <v>1</v>
      </c>
      <c r="C47" s="5" t="s">
        <v>138</v>
      </c>
      <c r="D47" s="25"/>
      <c r="E47" s="26">
        <v>138500</v>
      </c>
    </row>
    <row r="48" spans="1:5" ht="15.75" x14ac:dyDescent="0.25">
      <c r="A48" s="23">
        <v>44938</v>
      </c>
      <c r="B48" s="24">
        <v>24290</v>
      </c>
      <c r="C48" s="30" t="s">
        <v>206</v>
      </c>
      <c r="D48" s="25"/>
      <c r="E48" s="26">
        <v>2140</v>
      </c>
    </row>
    <row r="49" spans="1:5" ht="15.75" x14ac:dyDescent="0.25">
      <c r="A49" s="23">
        <v>44938</v>
      </c>
      <c r="B49" s="24">
        <v>24291</v>
      </c>
      <c r="C49" s="29" t="s">
        <v>169</v>
      </c>
      <c r="D49" s="25"/>
      <c r="E49" s="26">
        <v>64560</v>
      </c>
    </row>
    <row r="50" spans="1:5" ht="15.75" x14ac:dyDescent="0.25">
      <c r="A50" s="23">
        <v>44938</v>
      </c>
      <c r="B50" s="24">
        <v>24292</v>
      </c>
      <c r="C50" s="29" t="s">
        <v>170</v>
      </c>
      <c r="D50" s="25"/>
      <c r="E50" s="26">
        <v>34216.800000000003</v>
      </c>
    </row>
    <row r="51" spans="1:5" ht="15.75" x14ac:dyDescent="0.25">
      <c r="A51" s="23">
        <v>44938</v>
      </c>
      <c r="B51" s="24">
        <v>24293</v>
      </c>
      <c r="C51" s="29" t="s">
        <v>171</v>
      </c>
      <c r="D51" s="25"/>
      <c r="E51" s="26">
        <v>45200</v>
      </c>
    </row>
    <row r="52" spans="1:5" ht="15.75" x14ac:dyDescent="0.25">
      <c r="A52" s="23">
        <v>44938</v>
      </c>
      <c r="B52" s="24">
        <v>24294</v>
      </c>
      <c r="C52" s="28" t="s">
        <v>172</v>
      </c>
      <c r="D52" s="25"/>
      <c r="E52" s="26">
        <v>182574.73</v>
      </c>
    </row>
    <row r="53" spans="1:5" ht="15.75" x14ac:dyDescent="0.25">
      <c r="A53" s="23">
        <v>44939</v>
      </c>
      <c r="B53" s="24">
        <v>1</v>
      </c>
      <c r="C53" s="5" t="s">
        <v>11</v>
      </c>
      <c r="D53" s="25"/>
      <c r="E53" s="26">
        <v>258.66000000000003</v>
      </c>
    </row>
    <row r="54" spans="1:5" ht="15.75" x14ac:dyDescent="0.25">
      <c r="A54" s="23">
        <v>44942</v>
      </c>
      <c r="B54" s="24">
        <v>1</v>
      </c>
      <c r="C54" s="5" t="s">
        <v>11</v>
      </c>
      <c r="D54" s="25"/>
      <c r="E54" s="26">
        <v>12.59</v>
      </c>
    </row>
    <row r="55" spans="1:5" ht="15.75" x14ac:dyDescent="0.25">
      <c r="A55" s="23">
        <v>44943</v>
      </c>
      <c r="B55" s="24">
        <v>24295</v>
      </c>
      <c r="C55" s="5" t="s">
        <v>173</v>
      </c>
      <c r="D55" s="25"/>
      <c r="E55" s="26">
        <v>20938.52</v>
      </c>
    </row>
    <row r="56" spans="1:5" ht="15.75" x14ac:dyDescent="0.25">
      <c r="A56" s="23">
        <v>44943</v>
      </c>
      <c r="B56" s="24">
        <v>1</v>
      </c>
      <c r="C56" s="5" t="s">
        <v>11</v>
      </c>
      <c r="D56" s="25"/>
      <c r="E56" s="26">
        <v>74.33</v>
      </c>
    </row>
    <row r="57" spans="1:5" ht="15.75" x14ac:dyDescent="0.25">
      <c r="A57" s="23">
        <v>44944</v>
      </c>
      <c r="B57" s="24">
        <v>1</v>
      </c>
      <c r="C57" s="5" t="s">
        <v>139</v>
      </c>
      <c r="D57" s="25"/>
      <c r="E57" s="26">
        <v>109657.17</v>
      </c>
    </row>
    <row r="58" spans="1:5" ht="15.75" x14ac:dyDescent="0.25">
      <c r="A58" s="23">
        <v>44944</v>
      </c>
      <c r="B58" s="24">
        <v>1</v>
      </c>
      <c r="C58" s="5" t="s">
        <v>140</v>
      </c>
      <c r="D58" s="25"/>
      <c r="E58" s="26">
        <v>434625</v>
      </c>
    </row>
    <row r="59" spans="1:5" ht="15.75" x14ac:dyDescent="0.25">
      <c r="A59" s="23">
        <v>44944</v>
      </c>
      <c r="B59" s="24">
        <v>1</v>
      </c>
      <c r="C59" s="5" t="s">
        <v>141</v>
      </c>
      <c r="D59" s="25"/>
      <c r="E59" s="26">
        <v>3477</v>
      </c>
    </row>
    <row r="60" spans="1:5" ht="15.75" x14ac:dyDescent="0.25">
      <c r="A60" s="23">
        <v>44944</v>
      </c>
      <c r="B60" s="24">
        <v>24296</v>
      </c>
      <c r="C60" s="5" t="s">
        <v>174</v>
      </c>
      <c r="D60" s="25"/>
      <c r="E60" s="26">
        <v>192130.62</v>
      </c>
    </row>
    <row r="61" spans="1:5" ht="15.75" x14ac:dyDescent="0.25">
      <c r="A61" s="23">
        <v>44944</v>
      </c>
      <c r="B61" s="24">
        <v>24297</v>
      </c>
      <c r="C61" s="28" t="s">
        <v>175</v>
      </c>
      <c r="D61" s="25"/>
      <c r="E61" s="26">
        <v>1696.85</v>
      </c>
    </row>
    <row r="62" spans="1:5" ht="15.75" x14ac:dyDescent="0.25">
      <c r="A62" s="23">
        <v>44944</v>
      </c>
      <c r="B62" s="24">
        <v>24298</v>
      </c>
      <c r="C62" s="28" t="s">
        <v>176</v>
      </c>
      <c r="D62" s="25"/>
      <c r="E62" s="26">
        <v>23857.5</v>
      </c>
    </row>
    <row r="63" spans="1:5" ht="16.5" thickBot="1" x14ac:dyDescent="0.3">
      <c r="A63" s="31">
        <v>44944</v>
      </c>
      <c r="B63" s="32">
        <v>24299</v>
      </c>
      <c r="C63" s="33" t="s">
        <v>177</v>
      </c>
      <c r="D63" s="34"/>
      <c r="E63" s="35">
        <v>4678.2</v>
      </c>
    </row>
    <row r="64" spans="1:5" ht="15.75" x14ac:dyDescent="0.25">
      <c r="A64" s="23">
        <v>44944</v>
      </c>
      <c r="B64" s="24">
        <v>24300</v>
      </c>
      <c r="C64" s="28" t="s">
        <v>178</v>
      </c>
      <c r="D64" s="25"/>
      <c r="E64" s="26">
        <v>55347.37</v>
      </c>
    </row>
    <row r="65" spans="1:5" ht="15.75" x14ac:dyDescent="0.25">
      <c r="A65" s="23">
        <v>44944</v>
      </c>
      <c r="B65" s="24">
        <v>24301</v>
      </c>
      <c r="C65" s="28" t="s">
        <v>179</v>
      </c>
      <c r="D65" s="25"/>
      <c r="E65" s="26">
        <v>10482.74</v>
      </c>
    </row>
    <row r="66" spans="1:5" ht="15.75" x14ac:dyDescent="0.25">
      <c r="A66" s="23">
        <v>44944</v>
      </c>
      <c r="B66" s="24">
        <v>24302</v>
      </c>
      <c r="C66" s="28" t="s">
        <v>180</v>
      </c>
      <c r="D66" s="25"/>
      <c r="E66" s="26">
        <v>156872.92000000001</v>
      </c>
    </row>
    <row r="67" spans="1:5" ht="15.75" x14ac:dyDescent="0.25">
      <c r="A67" s="23">
        <v>44944</v>
      </c>
      <c r="B67" s="24">
        <v>24303</v>
      </c>
      <c r="C67" s="5" t="s">
        <v>68</v>
      </c>
      <c r="D67" s="25"/>
      <c r="E67" s="26">
        <v>0</v>
      </c>
    </row>
    <row r="68" spans="1:5" ht="15.75" x14ac:dyDescent="0.25">
      <c r="A68" s="23">
        <v>44944</v>
      </c>
      <c r="B68" s="24">
        <v>1</v>
      </c>
      <c r="C68" s="5" t="s">
        <v>11</v>
      </c>
      <c r="D68" s="25"/>
      <c r="E68" s="26">
        <v>274.64999999999998</v>
      </c>
    </row>
    <row r="69" spans="1:5" ht="15.75" x14ac:dyDescent="0.25">
      <c r="A69" s="23">
        <v>44945</v>
      </c>
      <c r="B69" s="24">
        <v>24304</v>
      </c>
      <c r="C69" s="5" t="s">
        <v>68</v>
      </c>
      <c r="D69" s="25"/>
      <c r="E69" s="26">
        <v>0</v>
      </c>
    </row>
    <row r="70" spans="1:5" ht="15.75" x14ac:dyDescent="0.25">
      <c r="A70" s="23">
        <v>44945</v>
      </c>
      <c r="B70" s="24">
        <v>1</v>
      </c>
      <c r="C70" s="5" t="s">
        <v>11</v>
      </c>
      <c r="D70" s="25"/>
      <c r="E70" s="26">
        <v>1065</v>
      </c>
    </row>
    <row r="71" spans="1:5" ht="15.75" x14ac:dyDescent="0.25">
      <c r="A71" s="23">
        <v>44946</v>
      </c>
      <c r="B71" s="24">
        <v>1</v>
      </c>
      <c r="C71" s="5" t="s">
        <v>142</v>
      </c>
      <c r="D71" s="25"/>
      <c r="E71" s="26">
        <v>43531.73</v>
      </c>
    </row>
    <row r="72" spans="1:5" ht="15.75" x14ac:dyDescent="0.25">
      <c r="A72" s="23">
        <v>44946</v>
      </c>
      <c r="B72" s="24">
        <v>24305</v>
      </c>
      <c r="C72" s="5" t="s">
        <v>41</v>
      </c>
      <c r="D72" s="25"/>
      <c r="E72" s="26">
        <v>29389.42</v>
      </c>
    </row>
    <row r="73" spans="1:5" ht="15.75" x14ac:dyDescent="0.25">
      <c r="A73" s="23">
        <v>44946</v>
      </c>
      <c r="B73" s="24">
        <v>24306</v>
      </c>
      <c r="C73" s="28" t="s">
        <v>181</v>
      </c>
      <c r="D73" s="25"/>
      <c r="E73" s="26">
        <v>319395.59000000003</v>
      </c>
    </row>
    <row r="74" spans="1:5" ht="15.75" x14ac:dyDescent="0.25">
      <c r="A74" s="23">
        <v>44946</v>
      </c>
      <c r="B74" s="24">
        <v>24307</v>
      </c>
      <c r="C74" s="28" t="s">
        <v>205</v>
      </c>
      <c r="D74" s="25"/>
      <c r="E74" s="26">
        <v>45000</v>
      </c>
    </row>
    <row r="75" spans="1:5" ht="15.75" x14ac:dyDescent="0.25">
      <c r="A75" s="23">
        <v>44946</v>
      </c>
      <c r="B75" s="24">
        <v>24308</v>
      </c>
      <c r="C75" s="28" t="s">
        <v>182</v>
      </c>
      <c r="D75" s="25"/>
      <c r="E75" s="26">
        <v>46316.58</v>
      </c>
    </row>
    <row r="76" spans="1:5" ht="15.75" x14ac:dyDescent="0.25">
      <c r="A76" s="23">
        <v>44946</v>
      </c>
      <c r="B76" s="24">
        <v>1</v>
      </c>
      <c r="C76" s="5" t="s">
        <v>143</v>
      </c>
      <c r="D76" s="25"/>
      <c r="E76" s="26">
        <v>100</v>
      </c>
    </row>
    <row r="77" spans="1:5" ht="15.75" x14ac:dyDescent="0.25">
      <c r="A77" s="23">
        <v>44946</v>
      </c>
      <c r="B77" s="24">
        <v>1</v>
      </c>
      <c r="C77" s="5" t="s">
        <v>11</v>
      </c>
      <c r="D77" s="25"/>
      <c r="E77" s="26">
        <v>742.2</v>
      </c>
    </row>
    <row r="78" spans="1:5" ht="15.75" x14ac:dyDescent="0.25">
      <c r="A78" s="23">
        <v>44949</v>
      </c>
      <c r="B78" s="24">
        <v>1</v>
      </c>
      <c r="C78" s="5" t="s">
        <v>123</v>
      </c>
      <c r="D78" s="25">
        <v>1000000</v>
      </c>
      <c r="E78" s="26"/>
    </row>
    <row r="79" spans="1:5" ht="15.75" x14ac:dyDescent="0.25">
      <c r="A79" s="23">
        <v>44949</v>
      </c>
      <c r="B79" s="24">
        <v>1</v>
      </c>
      <c r="C79" s="5" t="s">
        <v>144</v>
      </c>
      <c r="D79" s="25"/>
      <c r="E79" s="26">
        <v>55000</v>
      </c>
    </row>
    <row r="80" spans="1:5" ht="15.75" x14ac:dyDescent="0.25">
      <c r="A80" s="23">
        <v>44949</v>
      </c>
      <c r="B80" s="24">
        <v>24309</v>
      </c>
      <c r="C80" s="5" t="s">
        <v>68</v>
      </c>
      <c r="D80" s="25"/>
      <c r="E80" s="26">
        <v>0</v>
      </c>
    </row>
    <row r="81" spans="1:5" ht="15.75" x14ac:dyDescent="0.25">
      <c r="A81" s="23">
        <v>44949</v>
      </c>
      <c r="B81" s="24">
        <v>24310</v>
      </c>
      <c r="C81" s="5" t="s">
        <v>0</v>
      </c>
      <c r="D81" s="25"/>
      <c r="E81" s="26">
        <v>0</v>
      </c>
    </row>
    <row r="82" spans="1:5" ht="15.75" x14ac:dyDescent="0.25">
      <c r="A82" s="23">
        <v>44949</v>
      </c>
      <c r="B82" s="24">
        <v>24311</v>
      </c>
      <c r="C82" s="5" t="s">
        <v>68</v>
      </c>
      <c r="D82" s="25"/>
      <c r="E82" s="26">
        <v>0</v>
      </c>
    </row>
    <row r="83" spans="1:5" ht="15.75" x14ac:dyDescent="0.25">
      <c r="A83" s="23">
        <v>44949</v>
      </c>
      <c r="B83" s="24">
        <v>24312</v>
      </c>
      <c r="C83" s="5" t="s">
        <v>68</v>
      </c>
      <c r="D83" s="25"/>
      <c r="E83" s="26">
        <v>0</v>
      </c>
    </row>
    <row r="84" spans="1:5" ht="15.75" x14ac:dyDescent="0.25">
      <c r="A84" s="23">
        <v>44949</v>
      </c>
      <c r="B84" s="24">
        <v>1</v>
      </c>
      <c r="C84" s="5" t="s">
        <v>145</v>
      </c>
      <c r="D84" s="25"/>
      <c r="E84" s="26">
        <v>15444</v>
      </c>
    </row>
    <row r="85" spans="1:5" ht="15.75" x14ac:dyDescent="0.25">
      <c r="A85" s="23">
        <v>44949</v>
      </c>
      <c r="B85" s="24">
        <v>24313</v>
      </c>
      <c r="C85" s="5" t="s">
        <v>146</v>
      </c>
      <c r="D85" s="25"/>
      <c r="E85" s="26">
        <v>74000</v>
      </c>
    </row>
    <row r="86" spans="1:5" ht="15.75" x14ac:dyDescent="0.25">
      <c r="A86" s="23">
        <v>44949</v>
      </c>
      <c r="B86" s="24">
        <v>24314</v>
      </c>
      <c r="C86" s="28" t="s">
        <v>183</v>
      </c>
      <c r="D86" s="25"/>
      <c r="E86" s="26">
        <v>77970</v>
      </c>
    </row>
    <row r="87" spans="1:5" ht="15.75" x14ac:dyDescent="0.25">
      <c r="A87" s="23">
        <v>44949</v>
      </c>
      <c r="B87" s="24">
        <v>1</v>
      </c>
      <c r="C87" s="5" t="s">
        <v>11</v>
      </c>
      <c r="D87" s="25"/>
      <c r="E87" s="26">
        <v>487.42</v>
      </c>
    </row>
    <row r="88" spans="1:5" ht="15.75" x14ac:dyDescent="0.25">
      <c r="A88" s="23">
        <v>44950</v>
      </c>
      <c r="B88" s="24">
        <v>1</v>
      </c>
      <c r="C88" s="5" t="s">
        <v>147</v>
      </c>
      <c r="D88" s="25">
        <v>6000</v>
      </c>
      <c r="E88" s="26"/>
    </row>
    <row r="89" spans="1:5" ht="15.75" x14ac:dyDescent="0.25">
      <c r="A89" s="23">
        <v>44950</v>
      </c>
      <c r="B89" s="24">
        <v>1</v>
      </c>
      <c r="C89" s="5" t="s">
        <v>126</v>
      </c>
      <c r="D89" s="25"/>
      <c r="E89" s="26">
        <v>6767950.2400000002</v>
      </c>
    </row>
    <row r="90" spans="1:5" ht="15.75" x14ac:dyDescent="0.25">
      <c r="A90" s="23">
        <v>44950</v>
      </c>
      <c r="B90" s="24">
        <v>1</v>
      </c>
      <c r="C90" s="5" t="s">
        <v>148</v>
      </c>
      <c r="D90" s="25"/>
      <c r="E90" s="26">
        <v>528591.6</v>
      </c>
    </row>
    <row r="91" spans="1:5" ht="15.75" x14ac:dyDescent="0.25">
      <c r="A91" s="23">
        <v>44950</v>
      </c>
      <c r="B91" s="24">
        <v>1</v>
      </c>
      <c r="C91" s="5" t="s">
        <v>149</v>
      </c>
      <c r="D91" s="25"/>
      <c r="E91" s="26">
        <v>397228.25</v>
      </c>
    </row>
    <row r="92" spans="1:5" ht="15.75" x14ac:dyDescent="0.25">
      <c r="A92" s="23">
        <v>44950</v>
      </c>
      <c r="B92" s="24">
        <v>1</v>
      </c>
      <c r="C92" s="5" t="s">
        <v>150</v>
      </c>
      <c r="D92" s="25"/>
      <c r="E92" s="26">
        <v>426183.52</v>
      </c>
    </row>
    <row r="93" spans="1:5" ht="15.75" x14ac:dyDescent="0.25">
      <c r="A93" s="23">
        <v>44950</v>
      </c>
      <c r="B93" s="24">
        <v>1</v>
      </c>
      <c r="C93" s="5" t="s">
        <v>151</v>
      </c>
      <c r="D93" s="25"/>
      <c r="E93" s="26">
        <v>6005.82</v>
      </c>
    </row>
    <row r="94" spans="1:5" ht="15.75" x14ac:dyDescent="0.25">
      <c r="A94" s="23">
        <v>44950</v>
      </c>
      <c r="B94" s="24">
        <v>1</v>
      </c>
      <c r="C94" s="5" t="s">
        <v>152</v>
      </c>
      <c r="D94" s="25"/>
      <c r="E94" s="26">
        <v>323710.59000000003</v>
      </c>
    </row>
    <row r="95" spans="1:5" ht="15.75" x14ac:dyDescent="0.25">
      <c r="A95" s="23">
        <v>44950</v>
      </c>
      <c r="B95" s="24">
        <v>24315</v>
      </c>
      <c r="C95" s="28" t="s">
        <v>184</v>
      </c>
      <c r="D95" s="25"/>
      <c r="E95" s="26">
        <v>33900</v>
      </c>
    </row>
    <row r="96" spans="1:5" ht="15.75" x14ac:dyDescent="0.25">
      <c r="A96" s="23">
        <v>44950</v>
      </c>
      <c r="B96" s="24">
        <v>24316</v>
      </c>
      <c r="C96" s="28" t="s">
        <v>185</v>
      </c>
      <c r="D96" s="25"/>
      <c r="E96" s="26">
        <v>21892.13</v>
      </c>
    </row>
    <row r="97" spans="1:5" ht="15.75" x14ac:dyDescent="0.25">
      <c r="A97" s="23">
        <v>44950</v>
      </c>
      <c r="B97" s="24">
        <v>1</v>
      </c>
      <c r="C97" s="5" t="s">
        <v>11</v>
      </c>
      <c r="D97" s="25"/>
      <c r="E97" s="26">
        <v>166.64</v>
      </c>
    </row>
    <row r="98" spans="1:5" ht="15.75" x14ac:dyDescent="0.25">
      <c r="A98" s="23">
        <v>44951</v>
      </c>
      <c r="B98" s="24">
        <v>24317</v>
      </c>
      <c r="C98" s="28" t="s">
        <v>186</v>
      </c>
      <c r="D98" s="25"/>
      <c r="E98" s="26">
        <v>56500</v>
      </c>
    </row>
    <row r="99" spans="1:5" ht="15.75" x14ac:dyDescent="0.25">
      <c r="A99" s="23">
        <v>44951</v>
      </c>
      <c r="B99" s="24">
        <v>24318</v>
      </c>
      <c r="C99" s="28" t="s">
        <v>187</v>
      </c>
      <c r="D99" s="25"/>
      <c r="E99" s="26">
        <v>56500</v>
      </c>
    </row>
    <row r="100" spans="1:5" ht="15.75" x14ac:dyDescent="0.25">
      <c r="A100" s="23">
        <v>44951</v>
      </c>
      <c r="B100" s="24">
        <v>24319</v>
      </c>
      <c r="C100" s="28" t="s">
        <v>209</v>
      </c>
      <c r="D100" s="25"/>
      <c r="E100" s="26">
        <v>70000</v>
      </c>
    </row>
    <row r="101" spans="1:5" ht="15.75" x14ac:dyDescent="0.25">
      <c r="A101" s="23">
        <v>44951</v>
      </c>
      <c r="B101" s="24">
        <v>24320</v>
      </c>
      <c r="C101" s="28" t="s">
        <v>188</v>
      </c>
      <c r="D101" s="25"/>
      <c r="E101" s="26">
        <v>121682.02</v>
      </c>
    </row>
    <row r="102" spans="1:5" ht="15.75" x14ac:dyDescent="0.25">
      <c r="A102" s="23">
        <v>44951</v>
      </c>
      <c r="B102" s="24">
        <v>24321</v>
      </c>
      <c r="C102" s="28" t="s">
        <v>210</v>
      </c>
      <c r="D102" s="25"/>
      <c r="E102" s="26">
        <v>775252.62</v>
      </c>
    </row>
    <row r="103" spans="1:5" ht="15.75" x14ac:dyDescent="0.25">
      <c r="A103" s="23">
        <v>44951</v>
      </c>
      <c r="B103" s="24">
        <v>24322</v>
      </c>
      <c r="C103" s="5" t="s">
        <v>68</v>
      </c>
      <c r="D103" s="25"/>
      <c r="E103" s="26">
        <v>0</v>
      </c>
    </row>
    <row r="104" spans="1:5" ht="15.75" x14ac:dyDescent="0.25">
      <c r="A104" s="23">
        <v>44951</v>
      </c>
      <c r="B104" s="24">
        <v>24323</v>
      </c>
      <c r="C104" s="28" t="s">
        <v>190</v>
      </c>
      <c r="D104" s="25"/>
      <c r="E104" s="26">
        <v>69275.63</v>
      </c>
    </row>
    <row r="105" spans="1:5" ht="15.75" x14ac:dyDescent="0.25">
      <c r="A105" s="23">
        <v>44951</v>
      </c>
      <c r="B105" s="24">
        <v>24324</v>
      </c>
      <c r="C105" s="28" t="s">
        <v>191</v>
      </c>
      <c r="D105" s="25"/>
      <c r="E105" s="26">
        <v>30945</v>
      </c>
    </row>
    <row r="106" spans="1:5" ht="15.75" x14ac:dyDescent="0.25">
      <c r="A106" s="23">
        <v>44951</v>
      </c>
      <c r="B106" s="24">
        <v>24325</v>
      </c>
      <c r="C106" s="5" t="s">
        <v>189</v>
      </c>
      <c r="D106" s="25"/>
      <c r="E106" s="26">
        <v>3202364.1</v>
      </c>
    </row>
    <row r="107" spans="1:5" ht="15.75" x14ac:dyDescent="0.25">
      <c r="A107" s="23">
        <v>44951</v>
      </c>
      <c r="B107" s="24">
        <v>24326</v>
      </c>
      <c r="C107" s="28" t="s">
        <v>192</v>
      </c>
      <c r="D107" s="25"/>
      <c r="E107" s="26">
        <v>101849.16</v>
      </c>
    </row>
    <row r="108" spans="1:5" ht="15.75" x14ac:dyDescent="0.25">
      <c r="A108" s="23">
        <v>44951</v>
      </c>
      <c r="B108" s="24">
        <v>24327</v>
      </c>
      <c r="C108" s="28" t="s">
        <v>190</v>
      </c>
      <c r="D108" s="25"/>
      <c r="E108" s="26">
        <v>58690.14</v>
      </c>
    </row>
    <row r="109" spans="1:5" ht="15.75" x14ac:dyDescent="0.25">
      <c r="A109" s="23">
        <v>44951</v>
      </c>
      <c r="B109" s="24">
        <v>1</v>
      </c>
      <c r="C109" s="5" t="s">
        <v>153</v>
      </c>
      <c r="D109" s="25"/>
      <c r="E109" s="26">
        <v>500</v>
      </c>
    </row>
    <row r="110" spans="1:5" ht="15.75" x14ac:dyDescent="0.25">
      <c r="A110" s="23">
        <v>44951</v>
      </c>
      <c r="B110" s="24">
        <v>1</v>
      </c>
      <c r="C110" s="5" t="s">
        <v>11</v>
      </c>
      <c r="D110" s="25"/>
      <c r="E110" s="26">
        <v>792.89</v>
      </c>
    </row>
    <row r="111" spans="1:5" ht="15.75" x14ac:dyDescent="0.25">
      <c r="A111" s="23">
        <v>44952</v>
      </c>
      <c r="B111" s="24">
        <v>24328</v>
      </c>
      <c r="C111" s="28" t="s">
        <v>193</v>
      </c>
      <c r="D111" s="25"/>
      <c r="E111" s="26">
        <v>304909.77</v>
      </c>
    </row>
    <row r="112" spans="1:5" ht="15.75" x14ac:dyDescent="0.25">
      <c r="A112" s="36">
        <v>44952</v>
      </c>
      <c r="B112" s="24">
        <v>24329</v>
      </c>
      <c r="C112" s="28" t="s">
        <v>194</v>
      </c>
      <c r="D112" s="38"/>
      <c r="E112" s="39">
        <v>112332.17</v>
      </c>
    </row>
    <row r="113" spans="1:5" ht="15.75" x14ac:dyDescent="0.25">
      <c r="A113" s="36">
        <v>44952</v>
      </c>
      <c r="B113" s="24">
        <v>24330</v>
      </c>
      <c r="C113" s="28" t="s">
        <v>195</v>
      </c>
      <c r="D113" s="38"/>
      <c r="E113" s="39">
        <v>147250</v>
      </c>
    </row>
    <row r="114" spans="1:5" ht="15.75" x14ac:dyDescent="0.25">
      <c r="A114" s="36">
        <v>44952</v>
      </c>
      <c r="B114" s="24">
        <v>1</v>
      </c>
      <c r="C114" s="5" t="s">
        <v>11</v>
      </c>
      <c r="D114" s="38"/>
      <c r="E114" s="39">
        <v>99.21</v>
      </c>
    </row>
    <row r="115" spans="1:5" ht="15.75" x14ac:dyDescent="0.25">
      <c r="A115" s="36">
        <v>44953</v>
      </c>
      <c r="B115" s="24">
        <v>1</v>
      </c>
      <c r="C115" s="5" t="s">
        <v>154</v>
      </c>
      <c r="D115" s="38"/>
      <c r="E115" s="39">
        <v>45000</v>
      </c>
    </row>
    <row r="116" spans="1:5" ht="16.5" thickBot="1" x14ac:dyDescent="0.3">
      <c r="A116" s="77">
        <v>44953</v>
      </c>
      <c r="B116" s="32">
        <v>1</v>
      </c>
      <c r="C116" s="71" t="s">
        <v>155</v>
      </c>
      <c r="D116" s="42"/>
      <c r="E116" s="72">
        <v>343200</v>
      </c>
    </row>
    <row r="117" spans="1:5" ht="15.75" x14ac:dyDescent="0.25">
      <c r="A117" s="36">
        <v>44953</v>
      </c>
      <c r="B117" s="24">
        <v>1</v>
      </c>
      <c r="C117" s="5" t="s">
        <v>156</v>
      </c>
      <c r="D117" s="38"/>
      <c r="E117" s="39">
        <v>223080</v>
      </c>
    </row>
    <row r="118" spans="1:5" ht="15.75" x14ac:dyDescent="0.25">
      <c r="A118" s="36">
        <v>44953</v>
      </c>
      <c r="B118" s="24">
        <v>1</v>
      </c>
      <c r="C118" s="5" t="s">
        <v>11</v>
      </c>
      <c r="D118" s="38"/>
      <c r="E118" s="39">
        <v>113.5</v>
      </c>
    </row>
    <row r="119" spans="1:5" ht="15.75" x14ac:dyDescent="0.25">
      <c r="A119" s="36">
        <v>44957</v>
      </c>
      <c r="B119" s="37">
        <v>24331</v>
      </c>
      <c r="C119" s="28" t="s">
        <v>196</v>
      </c>
      <c r="D119" s="38"/>
      <c r="E119" s="39">
        <v>4662</v>
      </c>
    </row>
    <row r="120" spans="1:5" ht="15.75" x14ac:dyDescent="0.25">
      <c r="A120" s="36">
        <v>44957</v>
      </c>
      <c r="B120" s="37">
        <v>24332</v>
      </c>
      <c r="C120" s="28" t="s">
        <v>197</v>
      </c>
      <c r="D120" s="38"/>
      <c r="E120" s="39">
        <v>15606.5</v>
      </c>
    </row>
    <row r="121" spans="1:5" ht="15.75" x14ac:dyDescent="0.25">
      <c r="A121" s="36">
        <v>44957</v>
      </c>
      <c r="B121" s="37">
        <v>24333</v>
      </c>
      <c r="C121" s="28" t="s">
        <v>198</v>
      </c>
      <c r="D121" s="38"/>
      <c r="E121" s="39">
        <v>7068.65</v>
      </c>
    </row>
    <row r="122" spans="1:5" ht="15.75" x14ac:dyDescent="0.25">
      <c r="A122" s="36">
        <v>44957</v>
      </c>
      <c r="B122" s="37">
        <v>24334</v>
      </c>
      <c r="C122" s="28" t="s">
        <v>199</v>
      </c>
      <c r="D122" s="38"/>
      <c r="E122" s="39">
        <v>32449.33</v>
      </c>
    </row>
    <row r="123" spans="1:5" ht="15.75" x14ac:dyDescent="0.25">
      <c r="A123" s="36">
        <v>44957</v>
      </c>
      <c r="B123" s="37">
        <v>24335</v>
      </c>
      <c r="C123" s="28" t="s">
        <v>200</v>
      </c>
      <c r="D123" s="38"/>
      <c r="E123" s="39">
        <v>29900</v>
      </c>
    </row>
    <row r="124" spans="1:5" ht="15.75" x14ac:dyDescent="0.25">
      <c r="A124" s="36">
        <v>44957</v>
      </c>
      <c r="B124" s="37">
        <v>24336</v>
      </c>
      <c r="C124" s="28" t="s">
        <v>201</v>
      </c>
      <c r="D124" s="38"/>
      <c r="E124" s="39">
        <v>6841.72</v>
      </c>
    </row>
    <row r="125" spans="1:5" ht="15.75" x14ac:dyDescent="0.25">
      <c r="A125" s="36">
        <v>44957</v>
      </c>
      <c r="B125" s="37">
        <v>24337</v>
      </c>
      <c r="C125" s="28" t="s">
        <v>202</v>
      </c>
      <c r="D125" s="38"/>
      <c r="E125" s="39">
        <v>15504</v>
      </c>
    </row>
    <row r="126" spans="1:5" ht="15.75" x14ac:dyDescent="0.25">
      <c r="A126" s="36">
        <v>44957</v>
      </c>
      <c r="B126" s="37">
        <v>1</v>
      </c>
      <c r="C126" s="30" t="s">
        <v>11</v>
      </c>
      <c r="D126" s="38"/>
      <c r="E126" s="39">
        <v>5808.51</v>
      </c>
    </row>
    <row r="127" spans="1:5" ht="16.5" thickBot="1" x14ac:dyDescent="0.3">
      <c r="A127" s="36">
        <v>44957</v>
      </c>
      <c r="B127" s="37">
        <v>1</v>
      </c>
      <c r="C127" s="30" t="s">
        <v>157</v>
      </c>
      <c r="D127" s="38"/>
      <c r="E127" s="39">
        <v>175</v>
      </c>
    </row>
    <row r="128" spans="1:5" ht="16.5" thickBot="1" x14ac:dyDescent="0.3">
      <c r="A128" s="328" t="s">
        <v>158</v>
      </c>
      <c r="B128" s="329"/>
      <c r="C128" s="330"/>
      <c r="D128" s="43">
        <f>SUM(D11:D127)</f>
        <v>48007000</v>
      </c>
      <c r="E128" s="44">
        <f>SUM(E11:E127)</f>
        <v>40121711.580000021</v>
      </c>
    </row>
    <row r="129" spans="1:5" ht="15.75" x14ac:dyDescent="0.25">
      <c r="A129" s="45"/>
      <c r="B129" s="20"/>
      <c r="C129" s="20"/>
      <c r="D129" s="63"/>
      <c r="E129" s="22"/>
    </row>
    <row r="130" spans="1:5" ht="15.75" x14ac:dyDescent="0.25">
      <c r="A130" s="47"/>
      <c r="B130" s="5"/>
      <c r="C130" s="5"/>
      <c r="D130" s="62"/>
      <c r="E130" s="26"/>
    </row>
    <row r="131" spans="1:5" ht="15.75" x14ac:dyDescent="0.25">
      <c r="A131" s="49"/>
      <c r="B131" s="5"/>
      <c r="C131" s="5"/>
      <c r="D131" s="62"/>
      <c r="E131" s="26"/>
    </row>
    <row r="132" spans="1:5" ht="15.75" x14ac:dyDescent="0.25">
      <c r="A132" s="49"/>
      <c r="B132" s="5"/>
      <c r="C132" s="5"/>
      <c r="D132" s="62"/>
      <c r="E132" s="26"/>
    </row>
    <row r="133" spans="1:5" ht="15.75" x14ac:dyDescent="0.25">
      <c r="A133" s="47" t="s">
        <v>118</v>
      </c>
      <c r="B133" s="50"/>
      <c r="C133" s="51"/>
      <c r="D133" s="318" t="s">
        <v>203</v>
      </c>
      <c r="E133" s="319"/>
    </row>
    <row r="134" spans="1:5" ht="16.5" thickBot="1" x14ac:dyDescent="0.3">
      <c r="A134" s="67" t="s">
        <v>120</v>
      </c>
      <c r="B134" s="53"/>
      <c r="C134" s="54"/>
      <c r="D134" s="320" t="s">
        <v>204</v>
      </c>
      <c r="E134" s="321"/>
    </row>
  </sheetData>
  <mergeCells count="8">
    <mergeCell ref="D133:E133"/>
    <mergeCell ref="D134:E134"/>
    <mergeCell ref="A128:C128"/>
    <mergeCell ref="A5:E5"/>
    <mergeCell ref="A6:E6"/>
    <mergeCell ref="A7:E7"/>
    <mergeCell ref="A8:E8"/>
    <mergeCell ref="A9:E9"/>
  </mergeCells>
  <printOptions horizontalCentered="1"/>
  <pageMargins left="0.11811023622047245" right="0.11811023622047245" top="0.94488188976377963" bottom="0.94488188976377963" header="0.31496062992125984" footer="0.31496062992125984"/>
  <pageSetup paperSize="9" scale="70" orientation="portrait" r:id="rId1"/>
  <rowBreaks count="2" manualBreakCount="2">
    <brk id="63" max="4" man="1"/>
    <brk id="116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9ABCC-3B61-4268-AE5C-D0CF7C1C78E3}">
  <dimension ref="A1:E244"/>
  <sheetViews>
    <sheetView workbookViewId="0">
      <selection activeCell="C93" sqref="C93"/>
    </sheetView>
  </sheetViews>
  <sheetFormatPr baseColWidth="10" defaultRowHeight="15" x14ac:dyDescent="0.25"/>
  <cols>
    <col min="3" max="3" width="70.7109375" customWidth="1"/>
    <col min="4" max="5" width="15.5703125" bestFit="1" customWidth="1"/>
  </cols>
  <sheetData>
    <row r="1" spans="1:5" ht="15.75" x14ac:dyDescent="0.25">
      <c r="A1" s="64" t="s">
        <v>0</v>
      </c>
      <c r="B1" s="65" t="s">
        <v>0</v>
      </c>
      <c r="C1" s="65" t="s">
        <v>0</v>
      </c>
      <c r="D1" s="59"/>
      <c r="E1" s="73"/>
    </row>
    <row r="2" spans="1:5" ht="15.75" x14ac:dyDescent="0.25">
      <c r="A2" s="66"/>
      <c r="B2" s="7"/>
      <c r="C2" s="74"/>
      <c r="D2" s="60"/>
      <c r="E2" s="75"/>
    </row>
    <row r="3" spans="1:5" ht="15.75" x14ac:dyDescent="0.25">
      <c r="A3" s="66"/>
      <c r="B3" s="7"/>
      <c r="C3" s="74"/>
      <c r="D3" s="60"/>
      <c r="E3" s="75"/>
    </row>
    <row r="4" spans="1:5" ht="15.75" x14ac:dyDescent="0.25">
      <c r="A4" s="66"/>
      <c r="B4" s="7"/>
      <c r="C4" s="74"/>
      <c r="D4" s="60"/>
      <c r="E4" s="75"/>
    </row>
    <row r="5" spans="1:5" ht="15.75" x14ac:dyDescent="0.25">
      <c r="A5" s="322" t="s">
        <v>1</v>
      </c>
      <c r="B5" s="323"/>
      <c r="C5" s="323"/>
      <c r="D5" s="323"/>
      <c r="E5" s="324"/>
    </row>
    <row r="6" spans="1:5" ht="15.75" x14ac:dyDescent="0.25">
      <c r="A6" s="322" t="s">
        <v>2</v>
      </c>
      <c r="B6" s="323"/>
      <c r="C6" s="323"/>
      <c r="D6" s="323"/>
      <c r="E6" s="324"/>
    </row>
    <row r="7" spans="1:5" ht="15.75" x14ac:dyDescent="0.25">
      <c r="A7" s="322" t="s">
        <v>3</v>
      </c>
      <c r="B7" s="323"/>
      <c r="C7" s="323"/>
      <c r="D7" s="323"/>
      <c r="E7" s="324"/>
    </row>
    <row r="8" spans="1:5" ht="15.75" x14ac:dyDescent="0.25">
      <c r="A8" s="322" t="s">
        <v>211</v>
      </c>
      <c r="B8" s="323"/>
      <c r="C8" s="323"/>
      <c r="D8" s="323"/>
      <c r="E8" s="324"/>
    </row>
    <row r="9" spans="1:5" ht="16.5" thickBot="1" x14ac:dyDescent="0.3">
      <c r="A9" s="104"/>
      <c r="B9" s="105"/>
      <c r="C9" s="105"/>
      <c r="D9" s="105"/>
      <c r="E9" s="105"/>
    </row>
    <row r="10" spans="1:5" ht="32.25" thickBot="1" x14ac:dyDescent="0.3">
      <c r="A10" s="78" t="s">
        <v>5</v>
      </c>
      <c r="B10" s="61" t="s">
        <v>6</v>
      </c>
      <c r="C10" s="79" t="s">
        <v>7</v>
      </c>
      <c r="D10" s="80" t="s">
        <v>8</v>
      </c>
      <c r="E10" s="81" t="s">
        <v>9</v>
      </c>
    </row>
    <row r="11" spans="1:5" ht="15.75" x14ac:dyDescent="0.25">
      <c r="A11" s="82">
        <v>44958</v>
      </c>
      <c r="B11" s="85">
        <v>1</v>
      </c>
      <c r="C11" s="94" t="s">
        <v>11</v>
      </c>
      <c r="D11" s="63"/>
      <c r="E11" s="103">
        <v>119.45</v>
      </c>
    </row>
    <row r="12" spans="1:5" ht="15.75" x14ac:dyDescent="0.25">
      <c r="A12" s="82">
        <v>44959</v>
      </c>
      <c r="B12" s="58">
        <v>24338</v>
      </c>
      <c r="C12" s="83" t="s">
        <v>15</v>
      </c>
      <c r="D12" s="48"/>
      <c r="E12" s="25">
        <v>2849514.3</v>
      </c>
    </row>
    <row r="13" spans="1:5" ht="15.75" x14ac:dyDescent="0.25">
      <c r="A13" s="82">
        <v>44959</v>
      </c>
      <c r="B13" s="58">
        <v>24339</v>
      </c>
      <c r="C13" s="83" t="s">
        <v>15</v>
      </c>
      <c r="D13" s="48"/>
      <c r="E13" s="25">
        <v>73368.98</v>
      </c>
    </row>
    <row r="14" spans="1:5" ht="15.75" x14ac:dyDescent="0.25">
      <c r="A14" s="82">
        <v>44959</v>
      </c>
      <c r="B14" s="58">
        <v>24340</v>
      </c>
      <c r="C14" s="83" t="s">
        <v>15</v>
      </c>
      <c r="D14" s="48"/>
      <c r="E14" s="25">
        <v>247351.07</v>
      </c>
    </row>
    <row r="15" spans="1:5" ht="15.75" x14ac:dyDescent="0.25">
      <c r="A15" s="82">
        <v>44959</v>
      </c>
      <c r="B15" s="58">
        <v>24341</v>
      </c>
      <c r="C15" s="83" t="s">
        <v>68</v>
      </c>
      <c r="D15" s="48"/>
      <c r="E15" s="25">
        <v>0</v>
      </c>
    </row>
    <row r="16" spans="1:5" ht="15.75" x14ac:dyDescent="0.25">
      <c r="A16" s="82">
        <v>44959</v>
      </c>
      <c r="B16" s="85">
        <v>1</v>
      </c>
      <c r="C16" s="94" t="s">
        <v>11</v>
      </c>
      <c r="D16" s="62"/>
      <c r="E16" s="86">
        <v>697.79</v>
      </c>
    </row>
    <row r="17" spans="1:5" ht="15.75" x14ac:dyDescent="0.25">
      <c r="A17" s="82">
        <v>44960</v>
      </c>
      <c r="B17" s="85">
        <v>1</v>
      </c>
      <c r="C17" s="94" t="s">
        <v>11</v>
      </c>
      <c r="D17" s="62"/>
      <c r="E17" s="86">
        <v>192.24</v>
      </c>
    </row>
    <row r="18" spans="1:5" ht="15.75" x14ac:dyDescent="0.25">
      <c r="A18" s="82">
        <v>44963</v>
      </c>
      <c r="B18" s="85">
        <v>1</v>
      </c>
      <c r="C18" s="94" t="s">
        <v>11</v>
      </c>
      <c r="D18" s="62"/>
      <c r="E18" s="86">
        <v>372.28</v>
      </c>
    </row>
    <row r="19" spans="1:5" ht="15.75" x14ac:dyDescent="0.25">
      <c r="A19" s="82">
        <v>44963</v>
      </c>
      <c r="B19" s="58">
        <v>1</v>
      </c>
      <c r="C19" s="83" t="s">
        <v>212</v>
      </c>
      <c r="D19" s="48">
        <v>14079</v>
      </c>
      <c r="E19" s="25"/>
    </row>
    <row r="20" spans="1:5" ht="15.75" x14ac:dyDescent="0.25">
      <c r="A20" s="82">
        <v>44963</v>
      </c>
      <c r="B20" s="58">
        <v>1</v>
      </c>
      <c r="C20" s="83" t="s">
        <v>213</v>
      </c>
      <c r="D20" s="48">
        <v>32000</v>
      </c>
      <c r="E20" s="25"/>
    </row>
    <row r="21" spans="1:5" ht="15.75" x14ac:dyDescent="0.25">
      <c r="A21" s="82">
        <v>44963</v>
      </c>
      <c r="B21" s="58">
        <v>1</v>
      </c>
      <c r="C21" s="83" t="s">
        <v>214</v>
      </c>
      <c r="D21" s="48">
        <v>108878.85</v>
      </c>
      <c r="E21" s="25"/>
    </row>
    <row r="22" spans="1:5" ht="15.75" x14ac:dyDescent="0.25">
      <c r="A22" s="82">
        <v>44963</v>
      </c>
      <c r="B22" s="58">
        <v>1</v>
      </c>
      <c r="C22" s="83" t="s">
        <v>215</v>
      </c>
      <c r="D22" s="48">
        <v>68094.83</v>
      </c>
      <c r="E22" s="25"/>
    </row>
    <row r="23" spans="1:5" ht="15.75" x14ac:dyDescent="0.25">
      <c r="A23" s="82">
        <v>44963</v>
      </c>
      <c r="B23" s="58">
        <v>1</v>
      </c>
      <c r="C23" s="83" t="s">
        <v>216</v>
      </c>
      <c r="D23" s="48">
        <v>25000</v>
      </c>
      <c r="E23" s="25"/>
    </row>
    <row r="24" spans="1:5" ht="15.75" x14ac:dyDescent="0.25">
      <c r="A24" s="82">
        <v>44963</v>
      </c>
      <c r="B24" s="58">
        <v>1</v>
      </c>
      <c r="C24" s="83" t="s">
        <v>217</v>
      </c>
      <c r="D24" s="48">
        <v>6240.8</v>
      </c>
      <c r="E24" s="25"/>
    </row>
    <row r="25" spans="1:5" ht="15.75" x14ac:dyDescent="0.25">
      <c r="A25" s="82">
        <v>44963</v>
      </c>
      <c r="B25" s="58">
        <v>1</v>
      </c>
      <c r="C25" s="83" t="s">
        <v>218</v>
      </c>
      <c r="D25" s="48">
        <v>9405</v>
      </c>
      <c r="E25" s="25"/>
    </row>
    <row r="26" spans="1:5" ht="15.75" x14ac:dyDescent="0.25">
      <c r="A26" s="82">
        <v>44963</v>
      </c>
      <c r="B26" s="58">
        <v>1</v>
      </c>
      <c r="C26" s="83" t="s">
        <v>219</v>
      </c>
      <c r="D26" s="48">
        <v>27233</v>
      </c>
      <c r="E26" s="25"/>
    </row>
    <row r="27" spans="1:5" ht="15.75" x14ac:dyDescent="0.25">
      <c r="A27" s="82">
        <v>44963</v>
      </c>
      <c r="B27" s="58">
        <v>1</v>
      </c>
      <c r="C27" s="83" t="s">
        <v>220</v>
      </c>
      <c r="D27" s="48">
        <v>192130.62</v>
      </c>
      <c r="E27" s="25"/>
    </row>
    <row r="28" spans="1:5" ht="15.75" x14ac:dyDescent="0.25">
      <c r="A28" s="82">
        <v>44963</v>
      </c>
      <c r="B28" s="58">
        <v>1</v>
      </c>
      <c r="C28" s="98" t="s">
        <v>221</v>
      </c>
      <c r="D28" s="48">
        <v>7068.65</v>
      </c>
      <c r="E28" s="25"/>
    </row>
    <row r="29" spans="1:5" ht="15.75" x14ac:dyDescent="0.25">
      <c r="A29" s="82">
        <v>44964</v>
      </c>
      <c r="B29" s="85">
        <v>1</v>
      </c>
      <c r="C29" s="94" t="s">
        <v>14</v>
      </c>
      <c r="D29" s="62">
        <v>18000000</v>
      </c>
      <c r="E29" s="86"/>
    </row>
    <row r="30" spans="1:5" ht="15.75" x14ac:dyDescent="0.25">
      <c r="A30" s="82">
        <v>44964</v>
      </c>
      <c r="B30" s="58">
        <v>24342</v>
      </c>
      <c r="C30" s="83" t="s">
        <v>41</v>
      </c>
      <c r="D30" s="48"/>
      <c r="E30" s="25">
        <v>28775.22</v>
      </c>
    </row>
    <row r="31" spans="1:5" ht="15.75" x14ac:dyDescent="0.25">
      <c r="A31" s="82">
        <v>44964</v>
      </c>
      <c r="B31" s="85">
        <v>1</v>
      </c>
      <c r="C31" s="94" t="s">
        <v>29</v>
      </c>
      <c r="D31" s="62"/>
      <c r="E31" s="86">
        <v>126</v>
      </c>
    </row>
    <row r="32" spans="1:5" ht="15.75" x14ac:dyDescent="0.25">
      <c r="A32" s="82">
        <v>44964</v>
      </c>
      <c r="B32" s="85">
        <v>1</v>
      </c>
      <c r="C32" s="94" t="s">
        <v>11</v>
      </c>
      <c r="D32" s="62"/>
      <c r="E32" s="86">
        <v>852.58</v>
      </c>
    </row>
    <row r="33" spans="1:5" ht="15.75" x14ac:dyDescent="0.25">
      <c r="A33" s="82">
        <v>44965</v>
      </c>
      <c r="B33" s="58">
        <v>1</v>
      </c>
      <c r="C33" s="83" t="s">
        <v>222</v>
      </c>
      <c r="D33" s="48"/>
      <c r="E33" s="25">
        <v>763275.24</v>
      </c>
    </row>
    <row r="34" spans="1:5" ht="15.75" x14ac:dyDescent="0.25">
      <c r="A34" s="82">
        <v>44965</v>
      </c>
      <c r="B34" s="58">
        <v>1</v>
      </c>
      <c r="C34" s="83" t="s">
        <v>223</v>
      </c>
      <c r="D34" s="48"/>
      <c r="E34" s="25">
        <v>179836.79999999999</v>
      </c>
    </row>
    <row r="35" spans="1:5" ht="15.75" x14ac:dyDescent="0.25">
      <c r="A35" s="82">
        <v>44965</v>
      </c>
      <c r="B35" s="58">
        <v>1</v>
      </c>
      <c r="C35" s="83" t="s">
        <v>224</v>
      </c>
      <c r="D35" s="48"/>
      <c r="E35" s="25">
        <v>72050</v>
      </c>
    </row>
    <row r="36" spans="1:5" ht="16.5" thickBot="1" x14ac:dyDescent="0.3">
      <c r="A36" s="82">
        <v>44965</v>
      </c>
      <c r="B36" s="58">
        <v>1</v>
      </c>
      <c r="C36" s="83" t="s">
        <v>225</v>
      </c>
      <c r="D36" s="48"/>
      <c r="E36" s="25">
        <v>67438.8</v>
      </c>
    </row>
    <row r="37" spans="1:5" ht="15.75" x14ac:dyDescent="0.25">
      <c r="A37" s="82">
        <v>44965</v>
      </c>
      <c r="B37" s="58">
        <v>1</v>
      </c>
      <c r="C37" s="83" t="s">
        <v>226</v>
      </c>
      <c r="D37" s="48"/>
      <c r="E37" s="25">
        <v>54469.8</v>
      </c>
    </row>
    <row r="38" spans="1:5" ht="15.75" x14ac:dyDescent="0.25">
      <c r="A38" s="82">
        <v>44965</v>
      </c>
      <c r="B38" s="58">
        <v>1</v>
      </c>
      <c r="C38" s="83" t="s">
        <v>227</v>
      </c>
      <c r="D38" s="48"/>
      <c r="E38" s="25">
        <v>43230</v>
      </c>
    </row>
    <row r="39" spans="1:5" ht="15.75" x14ac:dyDescent="0.25">
      <c r="A39" s="82">
        <v>44965</v>
      </c>
      <c r="B39" s="58">
        <v>1</v>
      </c>
      <c r="C39" s="83" t="s">
        <v>228</v>
      </c>
      <c r="D39" s="48"/>
      <c r="E39" s="25">
        <v>40086</v>
      </c>
    </row>
    <row r="40" spans="1:5" ht="15.75" x14ac:dyDescent="0.25">
      <c r="A40" s="82">
        <v>44965</v>
      </c>
      <c r="B40" s="58">
        <v>1</v>
      </c>
      <c r="C40" s="83" t="s">
        <v>229</v>
      </c>
      <c r="D40" s="62"/>
      <c r="E40" s="25">
        <v>25938</v>
      </c>
    </row>
    <row r="41" spans="1:5" ht="15.75" x14ac:dyDescent="0.25">
      <c r="A41" s="82">
        <v>44965</v>
      </c>
      <c r="B41" s="58">
        <v>1</v>
      </c>
      <c r="C41" s="83" t="s">
        <v>230</v>
      </c>
      <c r="D41" s="62"/>
      <c r="E41" s="25">
        <v>25938</v>
      </c>
    </row>
    <row r="42" spans="1:5" ht="15.75" x14ac:dyDescent="0.25">
      <c r="A42" s="82">
        <v>44965</v>
      </c>
      <c r="B42" s="58">
        <v>1</v>
      </c>
      <c r="C42" s="83" t="s">
        <v>231</v>
      </c>
      <c r="D42" s="48"/>
      <c r="E42" s="25">
        <v>23288.400000000001</v>
      </c>
    </row>
    <row r="43" spans="1:5" ht="15.75" x14ac:dyDescent="0.25">
      <c r="A43" s="82">
        <v>44965</v>
      </c>
      <c r="B43" s="58">
        <v>1</v>
      </c>
      <c r="C43" s="83" t="s">
        <v>232</v>
      </c>
      <c r="D43" s="48"/>
      <c r="E43" s="25">
        <v>22165.200000000001</v>
      </c>
    </row>
    <row r="44" spans="1:5" ht="15.75" x14ac:dyDescent="0.25">
      <c r="A44" s="82">
        <v>44965</v>
      </c>
      <c r="B44" s="58">
        <v>1</v>
      </c>
      <c r="C44" s="83" t="s">
        <v>233</v>
      </c>
      <c r="D44" s="48"/>
      <c r="E44" s="25">
        <v>19021.2</v>
      </c>
    </row>
    <row r="45" spans="1:5" ht="15.75" x14ac:dyDescent="0.25">
      <c r="A45" s="82">
        <v>44965</v>
      </c>
      <c r="B45" s="58">
        <v>1</v>
      </c>
      <c r="C45" s="83" t="s">
        <v>234</v>
      </c>
      <c r="D45" s="48"/>
      <c r="E45" s="25">
        <v>18057.599999999999</v>
      </c>
    </row>
    <row r="46" spans="1:5" ht="15.75" x14ac:dyDescent="0.25">
      <c r="A46" s="82">
        <v>44965</v>
      </c>
      <c r="B46" s="58">
        <v>1</v>
      </c>
      <c r="C46" s="83" t="s">
        <v>235</v>
      </c>
      <c r="D46" s="48"/>
      <c r="E46" s="25">
        <v>15720</v>
      </c>
    </row>
    <row r="47" spans="1:5" ht="15.75" x14ac:dyDescent="0.25">
      <c r="A47" s="82">
        <v>44965</v>
      </c>
      <c r="B47" s="58">
        <v>1</v>
      </c>
      <c r="C47" s="83" t="s">
        <v>236</v>
      </c>
      <c r="D47" s="48"/>
      <c r="E47" s="25">
        <v>13444.33</v>
      </c>
    </row>
    <row r="48" spans="1:5" ht="15.75" x14ac:dyDescent="0.25">
      <c r="A48" s="82">
        <v>44965</v>
      </c>
      <c r="B48" s="58">
        <v>1</v>
      </c>
      <c r="C48" s="5" t="s">
        <v>237</v>
      </c>
      <c r="D48" s="48"/>
      <c r="E48" s="25">
        <v>11250.01</v>
      </c>
    </row>
    <row r="49" spans="1:5" ht="15.75" x14ac:dyDescent="0.25">
      <c r="A49" s="82">
        <v>44965</v>
      </c>
      <c r="B49" s="85">
        <v>1</v>
      </c>
      <c r="C49" s="106" t="s">
        <v>11</v>
      </c>
      <c r="D49" s="48"/>
      <c r="E49" s="86">
        <v>6055.75</v>
      </c>
    </row>
    <row r="50" spans="1:5" ht="15.75" x14ac:dyDescent="0.25">
      <c r="A50" s="82">
        <v>44966</v>
      </c>
      <c r="B50" s="85">
        <v>1</v>
      </c>
      <c r="C50" s="106" t="s">
        <v>14</v>
      </c>
      <c r="D50" s="62">
        <v>25000000</v>
      </c>
      <c r="E50" s="25"/>
    </row>
    <row r="51" spans="1:5" ht="15.75" x14ac:dyDescent="0.25">
      <c r="A51" s="82">
        <v>44966</v>
      </c>
      <c r="B51" s="58">
        <v>24343</v>
      </c>
      <c r="C51" s="27" t="s">
        <v>241</v>
      </c>
      <c r="D51" s="48"/>
      <c r="E51" s="25">
        <v>6359.15</v>
      </c>
    </row>
    <row r="52" spans="1:5" ht="15.75" x14ac:dyDescent="0.25">
      <c r="A52" s="82">
        <v>44966</v>
      </c>
      <c r="B52" s="58">
        <v>24344</v>
      </c>
      <c r="C52" s="28" t="s">
        <v>242</v>
      </c>
      <c r="D52" s="62"/>
      <c r="E52" s="25">
        <v>27233</v>
      </c>
    </row>
    <row r="53" spans="1:5" ht="15.75" x14ac:dyDescent="0.25">
      <c r="A53" s="82">
        <v>44966</v>
      </c>
      <c r="B53" s="58">
        <v>24345</v>
      </c>
      <c r="C53" s="30" t="s">
        <v>274</v>
      </c>
      <c r="D53" s="48"/>
      <c r="E53" s="25">
        <v>2140</v>
      </c>
    </row>
    <row r="54" spans="1:5" ht="15.75" x14ac:dyDescent="0.25">
      <c r="A54" s="82">
        <v>44966</v>
      </c>
      <c r="B54" s="58">
        <v>24346</v>
      </c>
      <c r="C54" s="29" t="s">
        <v>243</v>
      </c>
      <c r="D54" s="62"/>
      <c r="E54" s="25">
        <v>2052</v>
      </c>
    </row>
    <row r="55" spans="1:5" ht="15.75" x14ac:dyDescent="0.25">
      <c r="A55" s="82">
        <v>44966</v>
      </c>
      <c r="B55" s="58">
        <v>24347</v>
      </c>
      <c r="C55" s="5" t="s">
        <v>244</v>
      </c>
      <c r="D55" s="48"/>
      <c r="E55" s="25">
        <v>182574.73</v>
      </c>
    </row>
    <row r="56" spans="1:5" ht="15.75" x14ac:dyDescent="0.25">
      <c r="A56" s="82">
        <v>44966</v>
      </c>
      <c r="B56" s="58">
        <v>24348</v>
      </c>
      <c r="C56" s="28" t="s">
        <v>245</v>
      </c>
      <c r="D56" s="48"/>
      <c r="E56" s="25">
        <v>44081.57</v>
      </c>
    </row>
    <row r="57" spans="1:5" ht="15.75" x14ac:dyDescent="0.25">
      <c r="A57" s="82">
        <v>44966</v>
      </c>
      <c r="B57" s="58">
        <v>24349</v>
      </c>
      <c r="C57" s="30"/>
      <c r="D57" s="48"/>
      <c r="E57" s="25">
        <v>8662.5</v>
      </c>
    </row>
    <row r="58" spans="1:5" ht="15.75" x14ac:dyDescent="0.25">
      <c r="A58" s="82">
        <v>44966</v>
      </c>
      <c r="B58" s="58">
        <v>24350</v>
      </c>
      <c r="C58" s="29" t="s">
        <v>246</v>
      </c>
      <c r="D58" s="48"/>
      <c r="E58" s="25">
        <v>456249.06</v>
      </c>
    </row>
    <row r="59" spans="1:5" ht="15.75" x14ac:dyDescent="0.25">
      <c r="A59" s="82">
        <v>44966</v>
      </c>
      <c r="B59" s="58">
        <v>24351</v>
      </c>
      <c r="C59" s="28" t="s">
        <v>247</v>
      </c>
      <c r="D59" s="48"/>
      <c r="E59" s="25">
        <v>190937.88</v>
      </c>
    </row>
    <row r="60" spans="1:5" ht="15.75" x14ac:dyDescent="0.25">
      <c r="A60" s="82">
        <v>44966</v>
      </c>
      <c r="B60" s="58">
        <v>24352</v>
      </c>
      <c r="C60" s="29" t="s">
        <v>248</v>
      </c>
      <c r="D60" s="48"/>
      <c r="E60" s="25">
        <v>45200</v>
      </c>
    </row>
    <row r="61" spans="1:5" ht="15.75" x14ac:dyDescent="0.25">
      <c r="A61" s="82">
        <v>44966</v>
      </c>
      <c r="B61" s="58">
        <v>24353</v>
      </c>
      <c r="C61" s="29" t="s">
        <v>249</v>
      </c>
      <c r="D61" s="48"/>
      <c r="E61" s="25">
        <v>64560</v>
      </c>
    </row>
    <row r="62" spans="1:5" ht="15.75" x14ac:dyDescent="0.25">
      <c r="A62" s="82">
        <v>44966</v>
      </c>
      <c r="B62" s="58">
        <v>24354</v>
      </c>
      <c r="C62" s="28" t="s">
        <v>250</v>
      </c>
      <c r="D62" s="62"/>
      <c r="E62" s="25">
        <v>9605</v>
      </c>
    </row>
    <row r="63" spans="1:5" ht="15.75" x14ac:dyDescent="0.25">
      <c r="A63" s="82">
        <v>44966</v>
      </c>
      <c r="B63" s="58">
        <v>24355</v>
      </c>
      <c r="C63" s="28" t="s">
        <v>251</v>
      </c>
      <c r="D63" s="62"/>
      <c r="E63" s="25">
        <v>15820</v>
      </c>
    </row>
    <row r="64" spans="1:5" ht="15.75" x14ac:dyDescent="0.25">
      <c r="A64" s="82">
        <v>44966</v>
      </c>
      <c r="B64" s="58">
        <v>24356</v>
      </c>
      <c r="C64" s="29" t="s">
        <v>252</v>
      </c>
      <c r="D64" s="48"/>
      <c r="E64" s="25">
        <v>34216.800000000003</v>
      </c>
    </row>
    <row r="65" spans="1:5" ht="15.75" x14ac:dyDescent="0.25">
      <c r="A65" s="82">
        <v>44966</v>
      </c>
      <c r="B65" s="85">
        <v>1</v>
      </c>
      <c r="C65" s="94" t="s">
        <v>11</v>
      </c>
      <c r="D65" s="48"/>
      <c r="E65" s="86">
        <v>2172.0700000000002</v>
      </c>
    </row>
    <row r="66" spans="1:5" ht="15.75" x14ac:dyDescent="0.25">
      <c r="A66" s="82">
        <v>44967</v>
      </c>
      <c r="B66" s="85">
        <v>1</v>
      </c>
      <c r="C66" s="94" t="s">
        <v>31</v>
      </c>
      <c r="D66" s="62"/>
      <c r="E66" s="86">
        <v>6390201.1600000001</v>
      </c>
    </row>
    <row r="67" spans="1:5" ht="15.75" x14ac:dyDescent="0.25">
      <c r="A67" s="82">
        <v>44967</v>
      </c>
      <c r="B67" s="58">
        <v>1</v>
      </c>
      <c r="C67" s="83" t="s">
        <v>254</v>
      </c>
      <c r="D67" s="48"/>
      <c r="E67" s="25">
        <v>138500</v>
      </c>
    </row>
    <row r="68" spans="1:5" ht="15.75" x14ac:dyDescent="0.25">
      <c r="A68" s="82">
        <v>44967</v>
      </c>
      <c r="B68" s="85">
        <v>1</v>
      </c>
      <c r="C68" s="94" t="s">
        <v>11</v>
      </c>
      <c r="D68" s="48"/>
      <c r="E68" s="86">
        <v>105</v>
      </c>
    </row>
    <row r="69" spans="1:5" ht="15.75" x14ac:dyDescent="0.25">
      <c r="A69" s="82">
        <v>44970</v>
      </c>
      <c r="B69" s="58">
        <v>1</v>
      </c>
      <c r="C69" s="83" t="s">
        <v>238</v>
      </c>
      <c r="D69" s="48"/>
      <c r="E69" s="25">
        <v>738257.92000000004</v>
      </c>
    </row>
    <row r="70" spans="1:5" ht="15.75" x14ac:dyDescent="0.25">
      <c r="A70" s="82">
        <v>44970</v>
      </c>
      <c r="B70" s="85">
        <v>1</v>
      </c>
      <c r="C70" s="94" t="s">
        <v>11</v>
      </c>
      <c r="D70" s="48"/>
      <c r="E70" s="86">
        <v>207.75</v>
      </c>
    </row>
    <row r="71" spans="1:5" ht="15.75" x14ac:dyDescent="0.25">
      <c r="A71" s="82">
        <v>44971</v>
      </c>
      <c r="B71" s="85">
        <v>1</v>
      </c>
      <c r="C71" s="94" t="s">
        <v>11</v>
      </c>
      <c r="D71" s="62"/>
      <c r="E71" s="86">
        <v>1369.12</v>
      </c>
    </row>
    <row r="72" spans="1:5" ht="15.75" x14ac:dyDescent="0.25">
      <c r="A72" s="82">
        <v>44971</v>
      </c>
      <c r="B72" s="58">
        <v>24357</v>
      </c>
      <c r="C72" s="83" t="s">
        <v>255</v>
      </c>
      <c r="D72" s="48"/>
      <c r="E72" s="25">
        <v>40254.239999999998</v>
      </c>
    </row>
    <row r="73" spans="1:5" ht="15.75" x14ac:dyDescent="0.25">
      <c r="A73" s="82">
        <v>44971</v>
      </c>
      <c r="B73" s="58">
        <v>24358</v>
      </c>
      <c r="C73" s="83" t="s">
        <v>256</v>
      </c>
      <c r="D73" s="48"/>
      <c r="E73" s="25">
        <v>775252.62</v>
      </c>
    </row>
    <row r="74" spans="1:5" ht="15.75" x14ac:dyDescent="0.25">
      <c r="A74" s="82">
        <v>44971</v>
      </c>
      <c r="B74" s="58">
        <v>24359</v>
      </c>
      <c r="C74" s="83" t="s">
        <v>257</v>
      </c>
      <c r="D74" s="48"/>
      <c r="E74" s="25">
        <v>21814.65</v>
      </c>
    </row>
    <row r="75" spans="1:5" ht="15.75" x14ac:dyDescent="0.25">
      <c r="A75" s="82">
        <v>44972</v>
      </c>
      <c r="B75" s="58">
        <v>24360</v>
      </c>
      <c r="C75" s="83" t="s">
        <v>258</v>
      </c>
      <c r="D75" s="48"/>
      <c r="E75" s="25">
        <v>192130.62</v>
      </c>
    </row>
    <row r="76" spans="1:5" ht="15.75" x14ac:dyDescent="0.25">
      <c r="A76" s="82">
        <v>44972</v>
      </c>
      <c r="B76" s="58">
        <v>24361</v>
      </c>
      <c r="C76" s="83" t="s">
        <v>259</v>
      </c>
      <c r="D76" s="48"/>
      <c r="E76" s="25">
        <v>13629.64</v>
      </c>
    </row>
    <row r="77" spans="1:5" ht="15.75" x14ac:dyDescent="0.25">
      <c r="A77" s="82">
        <v>44972</v>
      </c>
      <c r="B77" s="58">
        <v>24362</v>
      </c>
      <c r="C77" s="83" t="s">
        <v>260</v>
      </c>
      <c r="D77" s="48"/>
      <c r="E77" s="25">
        <v>32000</v>
      </c>
    </row>
    <row r="78" spans="1:5" ht="15.75" x14ac:dyDescent="0.25">
      <c r="A78" s="82">
        <v>44972</v>
      </c>
      <c r="B78" s="58">
        <v>24363</v>
      </c>
      <c r="C78" s="83" t="s">
        <v>261</v>
      </c>
      <c r="D78" s="48"/>
      <c r="E78" s="25">
        <v>36389.83</v>
      </c>
    </row>
    <row r="79" spans="1:5" ht="15.75" x14ac:dyDescent="0.25">
      <c r="A79" s="82">
        <v>44972</v>
      </c>
      <c r="B79" s="58">
        <v>24364</v>
      </c>
      <c r="C79" s="83" t="s">
        <v>262</v>
      </c>
      <c r="D79" s="48"/>
      <c r="E79" s="25">
        <v>80000</v>
      </c>
    </row>
    <row r="80" spans="1:5" ht="15.75" x14ac:dyDescent="0.25">
      <c r="A80" s="82">
        <v>44972</v>
      </c>
      <c r="B80" s="58">
        <v>24365</v>
      </c>
      <c r="C80" s="83" t="s">
        <v>253</v>
      </c>
      <c r="D80" s="48"/>
      <c r="E80" s="25">
        <v>28098.17</v>
      </c>
    </row>
    <row r="81" spans="1:5" ht="15.75" x14ac:dyDescent="0.25">
      <c r="A81" s="82">
        <v>44972</v>
      </c>
      <c r="B81" s="58">
        <v>24366</v>
      </c>
      <c r="C81" s="83" t="s">
        <v>253</v>
      </c>
      <c r="D81" s="48"/>
      <c r="E81" s="25">
        <v>1786.61</v>
      </c>
    </row>
    <row r="82" spans="1:5" ht="15.75" x14ac:dyDescent="0.25">
      <c r="A82" s="82">
        <v>44972</v>
      </c>
      <c r="B82" s="58">
        <v>24367</v>
      </c>
      <c r="C82" s="83" t="s">
        <v>263</v>
      </c>
      <c r="D82" s="48"/>
      <c r="E82" s="25">
        <v>5190602.29</v>
      </c>
    </row>
    <row r="83" spans="1:5" ht="15.75" x14ac:dyDescent="0.25">
      <c r="A83" s="82">
        <v>44972</v>
      </c>
      <c r="B83" s="58">
        <v>24368</v>
      </c>
      <c r="C83" s="83" t="s">
        <v>264</v>
      </c>
      <c r="D83" s="48"/>
      <c r="E83" s="25">
        <v>1964078.5</v>
      </c>
    </row>
    <row r="84" spans="1:5" ht="15.75" x14ac:dyDescent="0.25">
      <c r="A84" s="82">
        <v>44973</v>
      </c>
      <c r="B84" s="58">
        <v>1</v>
      </c>
      <c r="C84" s="83" t="s">
        <v>265</v>
      </c>
      <c r="D84" s="48"/>
      <c r="E84" s="25">
        <v>52400</v>
      </c>
    </row>
    <row r="85" spans="1:5" ht="15.75" x14ac:dyDescent="0.25">
      <c r="A85" s="82">
        <v>44973</v>
      </c>
      <c r="B85" s="58">
        <v>1</v>
      </c>
      <c r="C85" s="83" t="s">
        <v>266</v>
      </c>
      <c r="D85" s="48"/>
      <c r="E85" s="25">
        <v>47553</v>
      </c>
    </row>
    <row r="86" spans="1:5" ht="15.75" x14ac:dyDescent="0.25">
      <c r="A86" s="82">
        <v>44973</v>
      </c>
      <c r="B86" s="58">
        <v>1</v>
      </c>
      <c r="C86" s="83" t="s">
        <v>267</v>
      </c>
      <c r="D86" s="48"/>
      <c r="E86" s="25">
        <v>23344.2</v>
      </c>
    </row>
    <row r="87" spans="1:5" ht="16.5" thickBot="1" x14ac:dyDescent="0.3">
      <c r="A87" s="82">
        <v>44973</v>
      </c>
      <c r="B87" s="58">
        <v>1</v>
      </c>
      <c r="C87" s="88" t="s">
        <v>268</v>
      </c>
      <c r="D87" s="92"/>
      <c r="E87" s="34">
        <v>64845</v>
      </c>
    </row>
    <row r="88" spans="1:5" ht="15.75" x14ac:dyDescent="0.25">
      <c r="A88" s="82">
        <v>44973</v>
      </c>
      <c r="B88" s="58">
        <v>1</v>
      </c>
      <c r="C88" s="83" t="s">
        <v>269</v>
      </c>
      <c r="D88" s="62"/>
      <c r="E88" s="25">
        <v>64845</v>
      </c>
    </row>
    <row r="89" spans="1:5" ht="15.75" x14ac:dyDescent="0.25">
      <c r="A89" s="82">
        <v>44974</v>
      </c>
      <c r="B89" s="58">
        <v>1</v>
      </c>
      <c r="C89" s="83" t="s">
        <v>270</v>
      </c>
      <c r="D89" s="48"/>
      <c r="E89" s="25">
        <v>37826.25</v>
      </c>
    </row>
    <row r="90" spans="1:5" ht="15.75" x14ac:dyDescent="0.25">
      <c r="A90" s="82">
        <v>44974</v>
      </c>
      <c r="B90" s="58">
        <v>1</v>
      </c>
      <c r="C90" s="83" t="s">
        <v>271</v>
      </c>
      <c r="D90" s="48"/>
      <c r="E90" s="25">
        <v>37826.25</v>
      </c>
    </row>
    <row r="91" spans="1:5" ht="15.75" x14ac:dyDescent="0.25">
      <c r="A91" s="82">
        <v>44974</v>
      </c>
      <c r="B91" s="58">
        <v>1</v>
      </c>
      <c r="C91" s="83" t="s">
        <v>272</v>
      </c>
      <c r="D91" s="48"/>
      <c r="E91" s="25">
        <v>37826.25</v>
      </c>
    </row>
    <row r="92" spans="1:5" ht="15.75" x14ac:dyDescent="0.25">
      <c r="A92" s="82">
        <v>44974</v>
      </c>
      <c r="B92" s="58">
        <v>1</v>
      </c>
      <c r="C92" s="83" t="s">
        <v>273</v>
      </c>
      <c r="D92" s="48"/>
      <c r="E92" s="25">
        <v>37826.25</v>
      </c>
    </row>
    <row r="93" spans="1:5" ht="15.75" x14ac:dyDescent="0.25">
      <c r="A93" s="82"/>
      <c r="B93" s="58"/>
      <c r="C93" s="83"/>
      <c r="D93" s="48"/>
      <c r="E93" s="25"/>
    </row>
    <row r="94" spans="1:5" ht="15.75" x14ac:dyDescent="0.25">
      <c r="A94" s="82"/>
      <c r="B94" s="58"/>
      <c r="C94" s="83"/>
      <c r="D94" s="48"/>
      <c r="E94" s="25"/>
    </row>
    <row r="95" spans="1:5" ht="15.75" x14ac:dyDescent="0.25">
      <c r="A95" s="82"/>
      <c r="B95" s="58"/>
      <c r="C95" s="83"/>
      <c r="D95" s="48"/>
      <c r="E95" s="25"/>
    </row>
    <row r="96" spans="1:5" ht="15.75" x14ac:dyDescent="0.25">
      <c r="A96" s="82"/>
      <c r="B96" s="58"/>
      <c r="C96" s="83"/>
      <c r="D96" s="48"/>
      <c r="E96" s="25"/>
    </row>
    <row r="97" spans="1:5" ht="15.75" x14ac:dyDescent="0.25">
      <c r="A97" s="82"/>
      <c r="B97" s="58"/>
      <c r="C97" s="83"/>
      <c r="D97" s="48"/>
      <c r="E97" s="25"/>
    </row>
    <row r="98" spans="1:5" ht="15.75" x14ac:dyDescent="0.25">
      <c r="A98" s="82"/>
      <c r="B98" s="58"/>
      <c r="C98" s="83"/>
      <c r="D98" s="48"/>
      <c r="E98" s="25"/>
    </row>
    <row r="99" spans="1:5" ht="15.75" x14ac:dyDescent="0.25">
      <c r="A99" s="82"/>
      <c r="B99" s="85"/>
      <c r="C99" s="94"/>
      <c r="D99" s="62"/>
      <c r="E99" s="86"/>
    </row>
    <row r="100" spans="1:5" ht="15.75" x14ac:dyDescent="0.25">
      <c r="A100" s="82"/>
      <c r="B100" s="58"/>
      <c r="C100" s="83"/>
      <c r="D100" s="48"/>
      <c r="E100" s="25"/>
    </row>
    <row r="101" spans="1:5" ht="15.75" x14ac:dyDescent="0.25">
      <c r="A101" s="82"/>
      <c r="B101" s="58"/>
      <c r="C101" s="83"/>
      <c r="D101" s="48"/>
      <c r="E101" s="25"/>
    </row>
    <row r="102" spans="1:5" ht="15.75" x14ac:dyDescent="0.25">
      <c r="A102" s="82"/>
      <c r="B102" s="58"/>
      <c r="C102" s="83"/>
      <c r="D102" s="48"/>
      <c r="E102" s="25"/>
    </row>
    <row r="103" spans="1:5" ht="15.75" x14ac:dyDescent="0.25">
      <c r="A103" s="82"/>
      <c r="B103" s="58"/>
      <c r="C103" s="83"/>
      <c r="D103" s="48"/>
      <c r="E103" s="25"/>
    </row>
    <row r="104" spans="1:5" ht="15.75" x14ac:dyDescent="0.25">
      <c r="A104" s="82"/>
      <c r="B104" s="58"/>
      <c r="C104" s="83"/>
      <c r="D104" s="48"/>
      <c r="E104" s="25"/>
    </row>
    <row r="105" spans="1:5" ht="15.75" x14ac:dyDescent="0.25">
      <c r="A105" s="82"/>
      <c r="B105" s="58"/>
      <c r="C105" s="83"/>
      <c r="D105" s="48"/>
      <c r="E105" s="25"/>
    </row>
    <row r="106" spans="1:5" ht="15.75" x14ac:dyDescent="0.25">
      <c r="A106" s="82"/>
      <c r="B106" s="58"/>
      <c r="C106" s="83"/>
      <c r="D106" s="48"/>
      <c r="E106" s="25"/>
    </row>
    <row r="107" spans="1:5" ht="15.75" x14ac:dyDescent="0.25">
      <c r="A107" s="82"/>
      <c r="B107" s="58"/>
      <c r="C107" s="83"/>
      <c r="D107" s="48"/>
      <c r="E107" s="25"/>
    </row>
    <row r="108" spans="1:5" ht="15.75" x14ac:dyDescent="0.25">
      <c r="A108" s="82"/>
      <c r="B108" s="58"/>
      <c r="C108" s="83"/>
      <c r="D108" s="48"/>
      <c r="E108" s="25"/>
    </row>
    <row r="109" spans="1:5" ht="15.75" x14ac:dyDescent="0.25">
      <c r="A109" s="82"/>
      <c r="B109" s="85"/>
      <c r="C109" s="94"/>
      <c r="D109" s="62"/>
      <c r="E109" s="86"/>
    </row>
    <row r="110" spans="1:5" ht="15.75" x14ac:dyDescent="0.25">
      <c r="A110" s="82"/>
      <c r="B110" s="58"/>
      <c r="C110" s="83"/>
      <c r="D110" s="48"/>
      <c r="E110" s="25"/>
    </row>
    <row r="111" spans="1:5" ht="15.75" x14ac:dyDescent="0.25">
      <c r="A111" s="82"/>
      <c r="B111" s="58"/>
      <c r="C111" s="83"/>
      <c r="D111" s="48"/>
      <c r="E111" s="25"/>
    </row>
    <row r="112" spans="1:5" ht="15.75" x14ac:dyDescent="0.25">
      <c r="A112" s="82"/>
      <c r="B112" s="58"/>
      <c r="C112" s="83"/>
      <c r="D112" s="48"/>
      <c r="E112" s="25"/>
    </row>
    <row r="113" spans="1:5" ht="15.75" x14ac:dyDescent="0.25">
      <c r="A113" s="82"/>
      <c r="B113" s="58"/>
      <c r="C113" s="83"/>
      <c r="D113" s="48"/>
      <c r="E113" s="25"/>
    </row>
    <row r="114" spans="1:5" ht="15.75" x14ac:dyDescent="0.25">
      <c r="A114" s="82"/>
      <c r="B114" s="58"/>
      <c r="C114" s="83"/>
      <c r="D114" s="48"/>
      <c r="E114" s="25"/>
    </row>
    <row r="115" spans="1:5" ht="15.75" x14ac:dyDescent="0.25">
      <c r="A115" s="82"/>
      <c r="B115" s="58"/>
      <c r="C115" s="83"/>
      <c r="D115" s="48"/>
      <c r="E115" s="25"/>
    </row>
    <row r="116" spans="1:5" ht="15.75" x14ac:dyDescent="0.25">
      <c r="A116" s="82"/>
      <c r="B116" s="58"/>
      <c r="C116" s="83"/>
      <c r="D116" s="48"/>
      <c r="E116" s="25"/>
    </row>
    <row r="117" spans="1:5" ht="15.75" x14ac:dyDescent="0.25">
      <c r="A117" s="82"/>
      <c r="B117" s="58"/>
      <c r="C117" s="83"/>
      <c r="D117" s="48"/>
      <c r="E117" s="25"/>
    </row>
    <row r="118" spans="1:5" ht="15.75" x14ac:dyDescent="0.25">
      <c r="A118" s="82"/>
      <c r="B118" s="58"/>
      <c r="C118" s="83"/>
      <c r="D118" s="48"/>
      <c r="E118" s="25"/>
    </row>
    <row r="119" spans="1:5" ht="15.75" x14ac:dyDescent="0.25">
      <c r="A119" s="82"/>
      <c r="B119" s="58"/>
      <c r="C119" s="83"/>
      <c r="D119" s="48"/>
      <c r="E119" s="25"/>
    </row>
    <row r="120" spans="1:5" ht="15.75" x14ac:dyDescent="0.25">
      <c r="A120" s="82"/>
      <c r="B120" s="58"/>
      <c r="C120" s="83"/>
      <c r="D120" s="48"/>
      <c r="E120" s="25"/>
    </row>
    <row r="121" spans="1:5" ht="15.75" x14ac:dyDescent="0.25">
      <c r="A121" s="82"/>
      <c r="B121" s="85"/>
      <c r="C121" s="94"/>
      <c r="D121" s="62"/>
      <c r="E121" s="86"/>
    </row>
    <row r="122" spans="1:5" ht="15.75" x14ac:dyDescent="0.25">
      <c r="A122" s="82"/>
      <c r="B122" s="85"/>
      <c r="C122" s="94"/>
      <c r="D122" s="62"/>
      <c r="E122" s="86"/>
    </row>
    <row r="123" spans="1:5" ht="15.75" x14ac:dyDescent="0.25">
      <c r="A123" s="82"/>
      <c r="B123" s="58"/>
      <c r="C123" s="83"/>
      <c r="D123" s="62"/>
      <c r="E123" s="25"/>
    </row>
    <row r="124" spans="1:5" ht="15.75" x14ac:dyDescent="0.25">
      <c r="A124" s="95"/>
      <c r="B124" s="58"/>
      <c r="C124" s="97"/>
      <c r="D124" s="84"/>
      <c r="E124" s="38"/>
    </row>
    <row r="125" spans="1:5" ht="15.75" x14ac:dyDescent="0.25">
      <c r="A125" s="95"/>
      <c r="B125" s="58"/>
      <c r="C125" s="83"/>
      <c r="D125" s="84"/>
      <c r="E125" s="38"/>
    </row>
    <row r="126" spans="1:5" ht="15.75" x14ac:dyDescent="0.25">
      <c r="A126" s="95"/>
      <c r="B126" s="85"/>
      <c r="C126" s="94"/>
      <c r="D126" s="99"/>
      <c r="E126" s="100"/>
    </row>
    <row r="127" spans="1:5" ht="15.75" x14ac:dyDescent="0.25">
      <c r="A127" s="95"/>
      <c r="B127" s="58"/>
      <c r="C127" s="83"/>
      <c r="D127" s="84"/>
      <c r="E127" s="38"/>
    </row>
    <row r="128" spans="1:5" ht="15.75" x14ac:dyDescent="0.25">
      <c r="A128" s="95"/>
      <c r="B128" s="58"/>
      <c r="C128" s="83"/>
      <c r="D128" s="84"/>
      <c r="E128" s="38"/>
    </row>
    <row r="129" spans="1:5" ht="15.75" x14ac:dyDescent="0.25">
      <c r="A129" s="95"/>
      <c r="B129" s="58"/>
      <c r="C129" s="83"/>
      <c r="D129" s="84"/>
      <c r="E129" s="38"/>
    </row>
    <row r="130" spans="1:5" ht="15.75" x14ac:dyDescent="0.25">
      <c r="A130" s="95"/>
      <c r="B130" s="85"/>
      <c r="C130" s="94"/>
      <c r="D130" s="99"/>
      <c r="E130" s="100"/>
    </row>
    <row r="131" spans="1:5" ht="15.75" x14ac:dyDescent="0.25">
      <c r="A131" s="95"/>
      <c r="B131" s="96"/>
      <c r="C131" s="97"/>
      <c r="D131" s="84"/>
      <c r="E131" s="38"/>
    </row>
    <row r="132" spans="1:5" ht="15.75" x14ac:dyDescent="0.25">
      <c r="A132" s="95"/>
      <c r="B132" s="96"/>
      <c r="C132" s="97"/>
      <c r="D132" s="84"/>
      <c r="E132" s="38"/>
    </row>
    <row r="133" spans="1:5" ht="15.75" x14ac:dyDescent="0.25">
      <c r="A133" s="95"/>
      <c r="B133" s="96"/>
      <c r="C133" s="97"/>
      <c r="D133" s="84"/>
      <c r="E133" s="38"/>
    </row>
    <row r="134" spans="1:5" ht="15.75" x14ac:dyDescent="0.25">
      <c r="A134" s="95"/>
      <c r="B134" s="96"/>
      <c r="C134" s="97"/>
      <c r="D134" s="84"/>
      <c r="E134" s="38"/>
    </row>
    <row r="135" spans="1:5" ht="15.75" x14ac:dyDescent="0.25">
      <c r="A135" s="95"/>
      <c r="B135" s="96"/>
      <c r="C135" s="97"/>
      <c r="D135" s="84"/>
      <c r="E135" s="38"/>
    </row>
    <row r="136" spans="1:5" ht="15.75" x14ac:dyDescent="0.25">
      <c r="A136" s="95"/>
      <c r="B136" s="96"/>
      <c r="C136" s="97"/>
      <c r="D136" s="84"/>
      <c r="E136" s="38"/>
    </row>
    <row r="137" spans="1:5" ht="15.75" x14ac:dyDescent="0.25">
      <c r="A137" s="95"/>
      <c r="B137" s="96"/>
      <c r="C137" s="97"/>
      <c r="D137" s="84"/>
      <c r="E137" s="38"/>
    </row>
    <row r="138" spans="1:5" ht="15.75" x14ac:dyDescent="0.25">
      <c r="A138" s="95"/>
      <c r="B138" s="101"/>
      <c r="C138" s="102"/>
      <c r="D138" s="99"/>
      <c r="E138" s="100"/>
    </row>
    <row r="139" spans="1:5" ht="15.75" x14ac:dyDescent="0.25">
      <c r="A139" s="95"/>
      <c r="B139" s="96"/>
      <c r="C139" s="97"/>
      <c r="D139" s="84"/>
      <c r="E139" s="38"/>
    </row>
    <row r="140" spans="1:5" ht="15.75" x14ac:dyDescent="0.25">
      <c r="A140" s="95"/>
      <c r="B140" s="96"/>
      <c r="C140" s="97"/>
      <c r="D140" s="84"/>
      <c r="E140" s="38"/>
    </row>
    <row r="141" spans="1:5" ht="16.5" thickBot="1" x14ac:dyDescent="0.3">
      <c r="A141" s="87"/>
      <c r="B141" s="58"/>
      <c r="C141" s="88"/>
      <c r="D141" s="84"/>
      <c r="E141" s="38"/>
    </row>
    <row r="142" spans="1:5" ht="16.5" thickBot="1" x14ac:dyDescent="0.3">
      <c r="A142" s="334" t="s">
        <v>239</v>
      </c>
      <c r="B142" s="335"/>
      <c r="C142" s="336"/>
      <c r="D142" s="89">
        <v>43490130.75</v>
      </c>
      <c r="E142" s="90">
        <v>21743469.119999997</v>
      </c>
    </row>
    <row r="143" spans="1:5" ht="15.75" x14ac:dyDescent="0.25">
      <c r="A143" s="45"/>
      <c r="B143" s="20"/>
      <c r="C143" s="20"/>
      <c r="D143" s="63"/>
      <c r="E143" s="46"/>
    </row>
    <row r="144" spans="1:5" ht="15.75" x14ac:dyDescent="0.25">
      <c r="A144" s="47" t="s">
        <v>240</v>
      </c>
      <c r="D144" s="62"/>
      <c r="E144" s="48"/>
    </row>
    <row r="145" spans="1:5" ht="15.75" x14ac:dyDescent="0.25">
      <c r="A145" s="49"/>
      <c r="D145" s="62"/>
      <c r="E145" s="48"/>
    </row>
    <row r="146" spans="1:5" ht="15.75" x14ac:dyDescent="0.25">
      <c r="A146" s="49"/>
      <c r="D146" s="62"/>
      <c r="E146" s="48"/>
    </row>
    <row r="147" spans="1:5" ht="15.75" x14ac:dyDescent="0.25">
      <c r="A147" s="47" t="s">
        <v>118</v>
      </c>
      <c r="B147" s="50"/>
      <c r="C147" s="51"/>
      <c r="D147" s="62"/>
      <c r="E147" s="48"/>
    </row>
    <row r="148" spans="1:5" ht="16.5" thickBot="1" x14ac:dyDescent="0.3">
      <c r="A148" s="67" t="s">
        <v>120</v>
      </c>
      <c r="B148" s="53"/>
      <c r="C148" s="54"/>
      <c r="D148" s="91"/>
      <c r="E148" s="92"/>
    </row>
    <row r="149" spans="1:5" ht="15.75" x14ac:dyDescent="0.25">
      <c r="D149" s="62"/>
      <c r="E149" s="48"/>
    </row>
    <row r="150" spans="1:5" ht="15.75" x14ac:dyDescent="0.25">
      <c r="B150" s="56"/>
      <c r="D150" s="93"/>
      <c r="E150" s="57"/>
    </row>
    <row r="151" spans="1:5" ht="15.75" x14ac:dyDescent="0.25">
      <c r="B151" s="56"/>
      <c r="D151" s="93"/>
      <c r="E151" s="57"/>
    </row>
    <row r="152" spans="1:5" ht="15.75" x14ac:dyDescent="0.25">
      <c r="B152" s="56"/>
      <c r="C152" s="58"/>
      <c r="D152" s="62"/>
      <c r="E152" s="5"/>
    </row>
    <row r="153" spans="1:5" ht="15.75" x14ac:dyDescent="0.25">
      <c r="B153" s="56"/>
      <c r="C153" s="58"/>
      <c r="D153" s="62"/>
      <c r="E153" s="5"/>
    </row>
    <row r="154" spans="1:5" ht="15.75" x14ac:dyDescent="0.25">
      <c r="B154" s="56"/>
      <c r="C154" s="58"/>
      <c r="D154" s="62"/>
      <c r="E154" s="5"/>
    </row>
    <row r="155" spans="1:5" ht="15.75" x14ac:dyDescent="0.25">
      <c r="B155" s="56"/>
      <c r="C155" s="58"/>
      <c r="D155" s="62"/>
      <c r="E155" s="48"/>
    </row>
    <row r="156" spans="1:5" ht="15.75" x14ac:dyDescent="0.25">
      <c r="B156" s="56"/>
      <c r="C156" s="58"/>
      <c r="D156" s="62"/>
      <c r="E156" s="48"/>
    </row>
    <row r="157" spans="1:5" ht="15.75" x14ac:dyDescent="0.25">
      <c r="B157" s="56"/>
      <c r="C157" s="58"/>
      <c r="D157" s="62"/>
      <c r="E157" s="48"/>
    </row>
    <row r="158" spans="1:5" ht="15.75" x14ac:dyDescent="0.25">
      <c r="B158" s="56"/>
      <c r="C158" s="85"/>
      <c r="D158" s="62"/>
      <c r="E158" s="62"/>
    </row>
    <row r="159" spans="1:5" ht="15.75" x14ac:dyDescent="0.25">
      <c r="C159" s="85"/>
      <c r="D159" s="62"/>
      <c r="E159" s="62"/>
    </row>
    <row r="160" spans="1:5" ht="15.75" x14ac:dyDescent="0.25">
      <c r="C160" s="85"/>
      <c r="D160" s="62"/>
      <c r="E160" s="62"/>
    </row>
    <row r="161" spans="4:5" ht="15.75" x14ac:dyDescent="0.25">
      <c r="D161" s="62"/>
      <c r="E161" s="48"/>
    </row>
    <row r="162" spans="4:5" ht="15.75" x14ac:dyDescent="0.25">
      <c r="D162" s="93"/>
      <c r="E162" s="57"/>
    </row>
    <row r="163" spans="4:5" ht="15.75" x14ac:dyDescent="0.25">
      <c r="D163" s="93"/>
      <c r="E163" s="57"/>
    </row>
    <row r="164" spans="4:5" ht="15.75" x14ac:dyDescent="0.25">
      <c r="D164" s="93"/>
      <c r="E164" s="57"/>
    </row>
    <row r="165" spans="4:5" ht="15.75" x14ac:dyDescent="0.25">
      <c r="D165" s="93"/>
      <c r="E165" s="57"/>
    </row>
    <row r="166" spans="4:5" ht="15.75" x14ac:dyDescent="0.25">
      <c r="D166" s="93"/>
      <c r="E166" s="57"/>
    </row>
    <row r="167" spans="4:5" ht="15.75" x14ac:dyDescent="0.25">
      <c r="D167" s="93"/>
      <c r="E167" s="57"/>
    </row>
    <row r="168" spans="4:5" ht="15.75" x14ac:dyDescent="0.25">
      <c r="D168" s="93"/>
      <c r="E168" s="57"/>
    </row>
    <row r="169" spans="4:5" ht="15.75" x14ac:dyDescent="0.25">
      <c r="D169" s="93"/>
      <c r="E169" s="57"/>
    </row>
    <row r="170" spans="4:5" ht="15.75" x14ac:dyDescent="0.25">
      <c r="D170" s="93"/>
      <c r="E170" s="57"/>
    </row>
    <row r="171" spans="4:5" ht="15.75" x14ac:dyDescent="0.25">
      <c r="D171" s="93"/>
      <c r="E171" s="57"/>
    </row>
    <row r="172" spans="4:5" ht="15.75" x14ac:dyDescent="0.25">
      <c r="D172" s="93"/>
      <c r="E172" s="57"/>
    </row>
    <row r="173" spans="4:5" ht="15.75" x14ac:dyDescent="0.25">
      <c r="D173" s="93"/>
      <c r="E173" s="57"/>
    </row>
    <row r="174" spans="4:5" ht="15.75" x14ac:dyDescent="0.25">
      <c r="D174" s="93"/>
      <c r="E174" s="57"/>
    </row>
    <row r="175" spans="4:5" ht="15.75" x14ac:dyDescent="0.25">
      <c r="D175" s="93"/>
      <c r="E175" s="57"/>
    </row>
    <row r="176" spans="4:5" ht="15.75" x14ac:dyDescent="0.25">
      <c r="D176" s="93"/>
      <c r="E176" s="57"/>
    </row>
    <row r="177" spans="1:5" ht="15.75" x14ac:dyDescent="0.25">
      <c r="D177" s="93"/>
      <c r="E177" s="57"/>
    </row>
    <row r="178" spans="1:5" ht="15.75" x14ac:dyDescent="0.25">
      <c r="D178" s="93"/>
      <c r="E178" s="57"/>
    </row>
    <row r="179" spans="1:5" ht="15.75" x14ac:dyDescent="0.25">
      <c r="D179" s="93"/>
      <c r="E179" s="57"/>
    </row>
    <row r="180" spans="1:5" ht="15.75" x14ac:dyDescent="0.25">
      <c r="D180" s="93"/>
      <c r="E180" s="57"/>
    </row>
    <row r="181" spans="1:5" ht="15.75" x14ac:dyDescent="0.25">
      <c r="D181" s="93"/>
      <c r="E181" s="57"/>
    </row>
    <row r="182" spans="1:5" ht="15.75" x14ac:dyDescent="0.25">
      <c r="D182" s="93"/>
      <c r="E182" s="57"/>
    </row>
    <row r="183" spans="1:5" ht="15.75" x14ac:dyDescent="0.25">
      <c r="D183" s="93"/>
      <c r="E183" s="57"/>
    </row>
    <row r="184" spans="1:5" ht="15.75" x14ac:dyDescent="0.25">
      <c r="D184" s="93"/>
      <c r="E184" s="57"/>
    </row>
    <row r="185" spans="1:5" ht="15.75" x14ac:dyDescent="0.25">
      <c r="D185" s="93"/>
      <c r="E185" s="57"/>
    </row>
    <row r="186" spans="1:5" ht="15.75" x14ac:dyDescent="0.25">
      <c r="A186" s="55"/>
      <c r="B186" s="5"/>
      <c r="C186" s="5"/>
      <c r="D186" s="93"/>
      <c r="E186" s="57"/>
    </row>
    <row r="187" spans="1:5" ht="15.75" x14ac:dyDescent="0.25">
      <c r="A187" s="55"/>
      <c r="B187" s="5"/>
      <c r="C187" s="5"/>
      <c r="D187" s="93"/>
      <c r="E187" s="57"/>
    </row>
    <row r="188" spans="1:5" ht="15.75" x14ac:dyDescent="0.25">
      <c r="A188" s="55"/>
      <c r="B188" s="5"/>
      <c r="C188" s="5"/>
      <c r="D188" s="93"/>
      <c r="E188" s="57"/>
    </row>
    <row r="189" spans="1:5" ht="15.75" x14ac:dyDescent="0.25">
      <c r="A189" s="55"/>
      <c r="B189" s="5"/>
      <c r="C189" s="5"/>
      <c r="D189" s="93"/>
      <c r="E189" s="57"/>
    </row>
    <row r="190" spans="1:5" ht="15.75" x14ac:dyDescent="0.25">
      <c r="A190" s="55"/>
      <c r="B190" s="5"/>
      <c r="C190" s="5"/>
      <c r="D190" s="93"/>
      <c r="E190" s="57"/>
    </row>
    <row r="191" spans="1:5" ht="15.75" x14ac:dyDescent="0.25">
      <c r="A191" s="55"/>
      <c r="B191" s="5"/>
      <c r="C191" s="5"/>
      <c r="D191" s="93"/>
      <c r="E191" s="57"/>
    </row>
    <row r="192" spans="1:5" ht="15.75" x14ac:dyDescent="0.25">
      <c r="A192" s="55"/>
      <c r="B192" s="5"/>
      <c r="C192" s="5"/>
      <c r="D192" s="93"/>
      <c r="E192" s="57"/>
    </row>
    <row r="193" spans="1:5" ht="15.75" x14ac:dyDescent="0.25">
      <c r="A193" s="55"/>
      <c r="B193" s="5"/>
      <c r="C193" s="5"/>
      <c r="D193" s="93"/>
      <c r="E193" s="57"/>
    </row>
    <row r="194" spans="1:5" ht="15.75" x14ac:dyDescent="0.25">
      <c r="A194" s="55"/>
      <c r="B194" s="5"/>
      <c r="C194" s="5"/>
      <c r="D194" s="93"/>
      <c r="E194" s="57"/>
    </row>
    <row r="195" spans="1:5" ht="15.75" x14ac:dyDescent="0.25">
      <c r="A195" s="55"/>
      <c r="B195" s="5"/>
      <c r="C195" s="5"/>
      <c r="D195" s="93"/>
      <c r="E195" s="57"/>
    </row>
    <row r="196" spans="1:5" ht="15.75" x14ac:dyDescent="0.25">
      <c r="A196" s="55"/>
      <c r="B196" s="5"/>
      <c r="C196" s="5"/>
      <c r="D196" s="93"/>
      <c r="E196" s="57"/>
    </row>
    <row r="197" spans="1:5" ht="15.75" x14ac:dyDescent="0.25">
      <c r="D197" s="93"/>
      <c r="E197" s="57"/>
    </row>
    <row r="198" spans="1:5" ht="15.75" x14ac:dyDescent="0.25">
      <c r="A198" s="55"/>
      <c r="B198" s="5"/>
      <c r="C198" s="5"/>
      <c r="D198" s="93"/>
      <c r="E198" s="57"/>
    </row>
    <row r="199" spans="1:5" ht="15.75" x14ac:dyDescent="0.25">
      <c r="D199" s="93"/>
      <c r="E199" s="57"/>
    </row>
    <row r="200" spans="1:5" ht="15.75" x14ac:dyDescent="0.25">
      <c r="D200" s="93"/>
      <c r="E200" s="57"/>
    </row>
    <row r="201" spans="1:5" ht="15.75" x14ac:dyDescent="0.25">
      <c r="D201" s="93"/>
      <c r="E201" s="57"/>
    </row>
    <row r="202" spans="1:5" ht="15.75" x14ac:dyDescent="0.25">
      <c r="A202" s="55"/>
      <c r="B202" s="5"/>
      <c r="C202" s="5"/>
      <c r="D202" s="93"/>
      <c r="E202" s="57"/>
    </row>
    <row r="203" spans="1:5" ht="15.75" x14ac:dyDescent="0.25">
      <c r="D203" s="93"/>
      <c r="E203" s="57"/>
    </row>
    <row r="204" spans="1:5" ht="15.75" x14ac:dyDescent="0.25">
      <c r="D204" s="93"/>
      <c r="E204" s="57"/>
    </row>
    <row r="205" spans="1:5" ht="15.75" x14ac:dyDescent="0.25">
      <c r="D205" s="93"/>
      <c r="E205" s="57"/>
    </row>
    <row r="206" spans="1:5" ht="15.75" x14ac:dyDescent="0.25">
      <c r="D206" s="93"/>
      <c r="E206" s="57"/>
    </row>
    <row r="207" spans="1:5" ht="15.75" x14ac:dyDescent="0.25">
      <c r="D207" s="93"/>
      <c r="E207" s="57"/>
    </row>
    <row r="208" spans="1:5" ht="15.75" x14ac:dyDescent="0.25">
      <c r="D208" s="93"/>
      <c r="E208" s="57"/>
    </row>
    <row r="209" spans="4:5" ht="15.75" x14ac:dyDescent="0.25">
      <c r="D209" s="93"/>
      <c r="E209" s="57"/>
    </row>
    <row r="210" spans="4:5" ht="15.75" x14ac:dyDescent="0.25">
      <c r="D210" s="93"/>
      <c r="E210" s="57"/>
    </row>
    <row r="211" spans="4:5" ht="15.75" x14ac:dyDescent="0.25">
      <c r="D211" s="93"/>
      <c r="E211" s="57"/>
    </row>
    <row r="212" spans="4:5" ht="15.75" x14ac:dyDescent="0.25">
      <c r="D212" s="93"/>
      <c r="E212" s="57"/>
    </row>
    <row r="213" spans="4:5" ht="15.75" x14ac:dyDescent="0.25">
      <c r="D213" s="93"/>
      <c r="E213" s="57"/>
    </row>
    <row r="214" spans="4:5" ht="15.75" x14ac:dyDescent="0.25">
      <c r="D214" s="93"/>
      <c r="E214" s="57"/>
    </row>
    <row r="215" spans="4:5" ht="15.75" x14ac:dyDescent="0.25">
      <c r="D215" s="93"/>
      <c r="E215" s="57"/>
    </row>
    <row r="216" spans="4:5" ht="15.75" x14ac:dyDescent="0.25">
      <c r="D216" s="93"/>
      <c r="E216" s="57"/>
    </row>
    <row r="217" spans="4:5" ht="15.75" x14ac:dyDescent="0.25">
      <c r="D217" s="93"/>
      <c r="E217" s="57"/>
    </row>
    <row r="218" spans="4:5" ht="15.75" x14ac:dyDescent="0.25">
      <c r="D218" s="93"/>
      <c r="E218" s="57"/>
    </row>
    <row r="219" spans="4:5" ht="15.75" x14ac:dyDescent="0.25">
      <c r="D219" s="93"/>
      <c r="E219" s="57"/>
    </row>
    <row r="220" spans="4:5" ht="15.75" x14ac:dyDescent="0.25">
      <c r="D220" s="93"/>
      <c r="E220" s="57"/>
    </row>
    <row r="221" spans="4:5" ht="15.75" x14ac:dyDescent="0.25">
      <c r="D221" s="93"/>
      <c r="E221" s="57"/>
    </row>
    <row r="222" spans="4:5" ht="15.75" x14ac:dyDescent="0.25">
      <c r="D222" s="93"/>
      <c r="E222" s="57"/>
    </row>
    <row r="223" spans="4:5" ht="15.75" x14ac:dyDescent="0.25">
      <c r="D223" s="93"/>
      <c r="E223" s="57"/>
    </row>
    <row r="224" spans="4:5" ht="15.75" x14ac:dyDescent="0.25">
      <c r="D224" s="93"/>
      <c r="E224" s="57"/>
    </row>
    <row r="225" spans="4:5" ht="15.75" x14ac:dyDescent="0.25">
      <c r="D225" s="93"/>
      <c r="E225" s="57"/>
    </row>
    <row r="226" spans="4:5" ht="15.75" x14ac:dyDescent="0.25">
      <c r="D226" s="93"/>
      <c r="E226" s="57"/>
    </row>
    <row r="227" spans="4:5" ht="15.75" x14ac:dyDescent="0.25">
      <c r="D227" s="93"/>
      <c r="E227" s="57"/>
    </row>
    <row r="228" spans="4:5" ht="15.75" x14ac:dyDescent="0.25">
      <c r="D228" s="93"/>
      <c r="E228" s="57"/>
    </row>
    <row r="229" spans="4:5" ht="15.75" x14ac:dyDescent="0.25">
      <c r="D229" s="93"/>
      <c r="E229" s="57"/>
    </row>
    <row r="230" spans="4:5" ht="15.75" x14ac:dyDescent="0.25">
      <c r="D230" s="93"/>
      <c r="E230" s="57"/>
    </row>
    <row r="231" spans="4:5" ht="15.75" x14ac:dyDescent="0.25">
      <c r="D231" s="93"/>
      <c r="E231" s="57"/>
    </row>
    <row r="232" spans="4:5" ht="15.75" x14ac:dyDescent="0.25">
      <c r="D232" s="93"/>
      <c r="E232" s="57"/>
    </row>
    <row r="233" spans="4:5" ht="15.75" x14ac:dyDescent="0.25">
      <c r="D233" s="93"/>
      <c r="E233" s="57"/>
    </row>
    <row r="234" spans="4:5" ht="15.75" x14ac:dyDescent="0.25">
      <c r="D234" s="93"/>
      <c r="E234" s="57"/>
    </row>
    <row r="235" spans="4:5" ht="15.75" x14ac:dyDescent="0.25">
      <c r="D235" s="93"/>
      <c r="E235" s="57"/>
    </row>
    <row r="236" spans="4:5" ht="15.75" x14ac:dyDescent="0.25">
      <c r="D236" s="93"/>
      <c r="E236" s="57"/>
    </row>
    <row r="237" spans="4:5" ht="15.75" x14ac:dyDescent="0.25">
      <c r="D237" s="93"/>
      <c r="E237" s="57"/>
    </row>
    <row r="238" spans="4:5" ht="15.75" x14ac:dyDescent="0.25">
      <c r="D238" s="93"/>
      <c r="E238" s="57"/>
    </row>
    <row r="239" spans="4:5" ht="15.75" x14ac:dyDescent="0.25">
      <c r="D239" s="93"/>
      <c r="E239" s="57"/>
    </row>
    <row r="240" spans="4:5" ht="15.75" x14ac:dyDescent="0.25">
      <c r="D240" s="93"/>
      <c r="E240" s="57"/>
    </row>
    <row r="241" spans="4:5" ht="15.75" x14ac:dyDescent="0.25">
      <c r="D241" s="93"/>
      <c r="E241" s="57"/>
    </row>
    <row r="242" spans="4:5" ht="15.75" x14ac:dyDescent="0.25">
      <c r="D242" s="93"/>
      <c r="E242" s="57"/>
    </row>
    <row r="243" spans="4:5" ht="15.75" x14ac:dyDescent="0.25">
      <c r="D243" s="93"/>
      <c r="E243" s="57"/>
    </row>
    <row r="244" spans="4:5" ht="15.75" x14ac:dyDescent="0.25">
      <c r="D244" s="93"/>
      <c r="E244" s="57"/>
    </row>
  </sheetData>
  <mergeCells count="5">
    <mergeCell ref="A142:C142"/>
    <mergeCell ref="A5:E5"/>
    <mergeCell ref="A6:E6"/>
    <mergeCell ref="A7:E7"/>
    <mergeCell ref="A8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1519-E1D2-469E-B89C-D1C1FC1BB0AD}">
  <dimension ref="A1:E236"/>
  <sheetViews>
    <sheetView topLeftCell="B57" zoomScaleNormal="100" workbookViewId="0">
      <selection activeCell="C54" sqref="C54"/>
    </sheetView>
  </sheetViews>
  <sheetFormatPr baseColWidth="10" defaultRowHeight="15.75" x14ac:dyDescent="0.25"/>
  <cols>
    <col min="1" max="1" width="17.42578125" style="55" customWidth="1"/>
    <col min="2" max="2" width="11.140625" style="5" customWidth="1"/>
    <col min="3" max="3" width="83" style="5" customWidth="1"/>
    <col min="4" max="4" width="15.5703125" style="107" bestFit="1" customWidth="1"/>
    <col min="5" max="5" width="15.5703125" style="57" bestFit="1" customWidth="1"/>
    <col min="6" max="16384" width="11.42578125" style="5"/>
  </cols>
  <sheetData>
    <row r="1" spans="1:5" s="106" customFormat="1" x14ac:dyDescent="0.25">
      <c r="A1" s="114" t="s">
        <v>0</v>
      </c>
      <c r="B1" s="114" t="s">
        <v>0</v>
      </c>
      <c r="C1" s="114" t="s">
        <v>0</v>
      </c>
      <c r="D1" s="60"/>
      <c r="E1" s="60"/>
    </row>
    <row r="2" spans="1:5" s="106" customFormat="1" x14ac:dyDescent="0.25">
      <c r="A2" s="114"/>
      <c r="B2" s="7"/>
      <c r="C2" s="74"/>
      <c r="D2" s="60"/>
      <c r="E2" s="60"/>
    </row>
    <row r="3" spans="1:5" s="106" customFormat="1" x14ac:dyDescent="0.25">
      <c r="A3" s="114"/>
      <c r="B3" s="7"/>
      <c r="C3" s="74"/>
      <c r="D3" s="60"/>
      <c r="E3" s="60"/>
    </row>
    <row r="4" spans="1:5" s="106" customFormat="1" x14ac:dyDescent="0.25">
      <c r="A4" s="114"/>
      <c r="B4" s="7"/>
      <c r="C4" s="74"/>
      <c r="D4" s="60"/>
      <c r="E4" s="60"/>
    </row>
    <row r="5" spans="1:5" s="106" customFormat="1" x14ac:dyDescent="0.25">
      <c r="A5" s="323" t="s">
        <v>1</v>
      </c>
      <c r="B5" s="323"/>
      <c r="C5" s="323"/>
      <c r="D5" s="323"/>
      <c r="E5" s="323"/>
    </row>
    <row r="6" spans="1:5" s="106" customFormat="1" x14ac:dyDescent="0.25">
      <c r="A6" s="323" t="s">
        <v>2</v>
      </c>
      <c r="B6" s="323"/>
      <c r="C6" s="323"/>
      <c r="D6" s="323"/>
      <c r="E6" s="323"/>
    </row>
    <row r="7" spans="1:5" s="106" customFormat="1" x14ac:dyDescent="0.25">
      <c r="A7" s="323" t="s">
        <v>3</v>
      </c>
      <c r="B7" s="323"/>
      <c r="C7" s="323"/>
      <c r="D7" s="323"/>
      <c r="E7" s="323"/>
    </row>
    <row r="8" spans="1:5" s="106" customFormat="1" x14ac:dyDescent="0.25">
      <c r="A8" s="323" t="s">
        <v>275</v>
      </c>
      <c r="B8" s="323"/>
      <c r="C8" s="323"/>
      <c r="D8" s="323"/>
      <c r="E8" s="323"/>
    </row>
    <row r="9" spans="1:5" s="106" customFormat="1" ht="16.5" thickBot="1" x14ac:dyDescent="0.3">
      <c r="A9" s="332"/>
      <c r="B9" s="332"/>
      <c r="C9" s="332"/>
      <c r="D9" s="332"/>
      <c r="E9" s="332"/>
    </row>
    <row r="10" spans="1:5" s="106" customFormat="1" ht="32.25" thickBot="1" x14ac:dyDescent="0.3">
      <c r="A10" s="78" t="s">
        <v>5</v>
      </c>
      <c r="B10" s="61" t="s">
        <v>6</v>
      </c>
      <c r="C10" s="79" t="s">
        <v>7</v>
      </c>
      <c r="D10" s="80" t="s">
        <v>8</v>
      </c>
      <c r="E10" s="110" t="s">
        <v>9</v>
      </c>
    </row>
    <row r="11" spans="1:5" x14ac:dyDescent="0.25">
      <c r="A11" s="23">
        <v>44986</v>
      </c>
      <c r="B11" s="19">
        <v>1</v>
      </c>
      <c r="C11" s="108" t="s">
        <v>11</v>
      </c>
      <c r="D11" s="48"/>
      <c r="E11" s="21">
        <v>292.89999999999998</v>
      </c>
    </row>
    <row r="12" spans="1:5" x14ac:dyDescent="0.25">
      <c r="A12" s="23">
        <v>44986</v>
      </c>
      <c r="B12" s="24">
        <v>24391</v>
      </c>
      <c r="C12" s="111" t="s">
        <v>62</v>
      </c>
      <c r="D12" s="48"/>
      <c r="E12" s="25">
        <v>1696.85</v>
      </c>
    </row>
    <row r="13" spans="1:5" x14ac:dyDescent="0.25">
      <c r="A13" s="23">
        <v>44987</v>
      </c>
      <c r="B13" s="24">
        <v>1</v>
      </c>
      <c r="C13" s="83" t="s">
        <v>14</v>
      </c>
      <c r="D13" s="48">
        <v>4000000</v>
      </c>
      <c r="E13" s="25"/>
    </row>
    <row r="14" spans="1:5" x14ac:dyDescent="0.25">
      <c r="A14" s="23">
        <v>44987</v>
      </c>
      <c r="B14" s="24">
        <v>1</v>
      </c>
      <c r="C14" s="83" t="s">
        <v>11</v>
      </c>
      <c r="D14" s="48"/>
      <c r="E14" s="25">
        <v>4755.26</v>
      </c>
    </row>
    <row r="15" spans="1:5" x14ac:dyDescent="0.25">
      <c r="A15" s="23">
        <v>44988</v>
      </c>
      <c r="B15" s="24">
        <v>24392</v>
      </c>
      <c r="C15" s="83" t="s">
        <v>161</v>
      </c>
      <c r="D15" s="48"/>
      <c r="E15" s="25">
        <v>3697923.98</v>
      </c>
    </row>
    <row r="16" spans="1:5" x14ac:dyDescent="0.25">
      <c r="A16" s="23">
        <v>44988</v>
      </c>
      <c r="B16" s="24">
        <v>24393</v>
      </c>
      <c r="C16" s="83" t="s">
        <v>68</v>
      </c>
      <c r="D16" s="48"/>
      <c r="E16" s="25">
        <v>0</v>
      </c>
    </row>
    <row r="17" spans="1:5" x14ac:dyDescent="0.25">
      <c r="A17" s="23">
        <v>44988</v>
      </c>
      <c r="B17" s="24">
        <v>24394</v>
      </c>
      <c r="C17" s="83" t="s">
        <v>68</v>
      </c>
      <c r="D17" s="48"/>
      <c r="E17" s="25">
        <v>0</v>
      </c>
    </row>
    <row r="18" spans="1:5" x14ac:dyDescent="0.25">
      <c r="A18" s="23">
        <v>44988</v>
      </c>
      <c r="B18" s="24">
        <v>24395</v>
      </c>
      <c r="C18" s="83" t="s">
        <v>163</v>
      </c>
      <c r="D18" s="48"/>
      <c r="E18" s="25">
        <v>194228.1</v>
      </c>
    </row>
    <row r="19" spans="1:5" x14ac:dyDescent="0.25">
      <c r="A19" s="23">
        <v>44988</v>
      </c>
      <c r="B19" s="24">
        <v>24396</v>
      </c>
      <c r="C19" s="83" t="s">
        <v>162</v>
      </c>
      <c r="D19" s="48"/>
      <c r="E19" s="25">
        <v>66463.8</v>
      </c>
    </row>
    <row r="20" spans="1:5" x14ac:dyDescent="0.25">
      <c r="A20" s="23">
        <v>44988</v>
      </c>
      <c r="B20" s="24">
        <v>1</v>
      </c>
      <c r="C20" s="83" t="s">
        <v>29</v>
      </c>
      <c r="D20" s="48"/>
      <c r="E20" s="25">
        <v>126</v>
      </c>
    </row>
    <row r="21" spans="1:5" x14ac:dyDescent="0.25">
      <c r="A21" s="23">
        <v>44988</v>
      </c>
      <c r="B21" s="24">
        <v>1</v>
      </c>
      <c r="C21" s="83" t="s">
        <v>11</v>
      </c>
      <c r="D21" s="48"/>
      <c r="E21" s="25">
        <v>9260.9</v>
      </c>
    </row>
    <row r="22" spans="1:5" x14ac:dyDescent="0.25">
      <c r="A22" s="23">
        <v>44991</v>
      </c>
      <c r="B22" s="24">
        <v>1</v>
      </c>
      <c r="C22" s="83" t="s">
        <v>11</v>
      </c>
      <c r="D22" s="48"/>
      <c r="E22" s="25">
        <v>26.73</v>
      </c>
    </row>
    <row r="23" spans="1:5" x14ac:dyDescent="0.25">
      <c r="A23" s="23">
        <v>44992</v>
      </c>
      <c r="B23" s="24">
        <v>1</v>
      </c>
      <c r="C23" s="83" t="s">
        <v>14</v>
      </c>
      <c r="D23" s="48">
        <v>40000000</v>
      </c>
      <c r="E23" s="25"/>
    </row>
    <row r="24" spans="1:5" x14ac:dyDescent="0.25">
      <c r="A24" s="23">
        <v>44992</v>
      </c>
      <c r="B24" s="24">
        <v>1</v>
      </c>
      <c r="C24" s="83" t="s">
        <v>276</v>
      </c>
      <c r="D24" s="48"/>
      <c r="E24" s="25">
        <v>197369.43</v>
      </c>
    </row>
    <row r="25" spans="1:5" x14ac:dyDescent="0.25">
      <c r="A25" s="23">
        <v>44992</v>
      </c>
      <c r="B25" s="24">
        <v>1</v>
      </c>
      <c r="C25" s="83" t="s">
        <v>277</v>
      </c>
      <c r="D25" s="48"/>
      <c r="E25" s="25">
        <v>53171.38</v>
      </c>
    </row>
    <row r="26" spans="1:5" x14ac:dyDescent="0.25">
      <c r="A26" s="23">
        <v>44992</v>
      </c>
      <c r="B26" s="24">
        <v>1</v>
      </c>
      <c r="C26" s="83" t="s">
        <v>11</v>
      </c>
      <c r="D26" s="48"/>
      <c r="E26" s="25">
        <v>9364.2099999999991</v>
      </c>
    </row>
    <row r="27" spans="1:5" x14ac:dyDescent="0.25">
      <c r="A27" s="23">
        <v>44993</v>
      </c>
      <c r="B27" s="24">
        <v>1</v>
      </c>
      <c r="C27" s="83" t="s">
        <v>278</v>
      </c>
      <c r="D27" s="48"/>
      <c r="E27" s="25">
        <v>48000</v>
      </c>
    </row>
    <row r="28" spans="1:5" x14ac:dyDescent="0.25">
      <c r="A28" s="23">
        <v>44993</v>
      </c>
      <c r="B28" s="24">
        <v>1</v>
      </c>
      <c r="C28" s="83" t="s">
        <v>279</v>
      </c>
      <c r="D28" s="48"/>
      <c r="E28" s="25">
        <v>27225</v>
      </c>
    </row>
    <row r="29" spans="1:5" x14ac:dyDescent="0.25">
      <c r="A29" s="23">
        <v>44993</v>
      </c>
      <c r="B29" s="24">
        <v>1</v>
      </c>
      <c r="C29" s="83" t="s">
        <v>280</v>
      </c>
      <c r="D29" s="48"/>
      <c r="E29" s="25">
        <v>152300</v>
      </c>
    </row>
    <row r="30" spans="1:5" x14ac:dyDescent="0.25">
      <c r="A30" s="23">
        <v>44993</v>
      </c>
      <c r="B30" s="24">
        <v>1</v>
      </c>
      <c r="C30" s="83" t="s">
        <v>281</v>
      </c>
      <c r="D30" s="48"/>
      <c r="E30" s="25">
        <v>689250.15</v>
      </c>
    </row>
    <row r="31" spans="1:5" x14ac:dyDescent="0.25">
      <c r="A31" s="23">
        <v>44993</v>
      </c>
      <c r="B31" s="24">
        <v>1</v>
      </c>
      <c r="C31" s="83" t="s">
        <v>282</v>
      </c>
      <c r="D31" s="48"/>
      <c r="E31" s="25">
        <v>651319.14</v>
      </c>
    </row>
    <row r="32" spans="1:5" x14ac:dyDescent="0.25">
      <c r="A32" s="23">
        <v>44993</v>
      </c>
      <c r="B32" s="24">
        <v>1</v>
      </c>
      <c r="C32" s="83" t="s">
        <v>283</v>
      </c>
      <c r="D32" s="48"/>
      <c r="E32" s="25">
        <v>211065.96</v>
      </c>
    </row>
    <row r="33" spans="1:5" x14ac:dyDescent="0.25">
      <c r="A33" s="23">
        <v>44993</v>
      </c>
      <c r="B33" s="24">
        <v>1</v>
      </c>
      <c r="C33" s="83" t="s">
        <v>284</v>
      </c>
      <c r="D33" s="48"/>
      <c r="E33" s="25">
        <v>146573.70000000001</v>
      </c>
    </row>
    <row r="34" spans="1:5" x14ac:dyDescent="0.25">
      <c r="A34" s="23">
        <v>44993</v>
      </c>
      <c r="B34" s="24">
        <v>1</v>
      </c>
      <c r="C34" s="83" t="s">
        <v>285</v>
      </c>
      <c r="D34" s="48"/>
      <c r="E34" s="25">
        <v>42213.22</v>
      </c>
    </row>
    <row r="35" spans="1:5" x14ac:dyDescent="0.25">
      <c r="A35" s="23">
        <v>44993</v>
      </c>
      <c r="B35" s="24">
        <v>1</v>
      </c>
      <c r="C35" s="83" t="s">
        <v>286</v>
      </c>
      <c r="D35" s="48"/>
      <c r="E35" s="25">
        <v>36584.800000000003</v>
      </c>
    </row>
    <row r="36" spans="1:5" x14ac:dyDescent="0.25">
      <c r="A36" s="23">
        <v>44993</v>
      </c>
      <c r="B36" s="24">
        <v>1</v>
      </c>
      <c r="C36" s="83" t="s">
        <v>287</v>
      </c>
      <c r="D36" s="48"/>
      <c r="E36" s="25">
        <v>63959.49</v>
      </c>
    </row>
    <row r="37" spans="1:5" x14ac:dyDescent="0.25">
      <c r="A37" s="23">
        <v>44993</v>
      </c>
      <c r="B37" s="24">
        <v>1</v>
      </c>
      <c r="C37" s="83" t="s">
        <v>288</v>
      </c>
      <c r="D37" s="48"/>
      <c r="E37" s="25">
        <v>117258.75</v>
      </c>
    </row>
    <row r="38" spans="1:5" x14ac:dyDescent="0.25">
      <c r="A38" s="23">
        <v>44993</v>
      </c>
      <c r="B38" s="24">
        <v>1</v>
      </c>
      <c r="C38" s="83" t="s">
        <v>289</v>
      </c>
      <c r="D38" s="48"/>
      <c r="E38" s="25">
        <v>70355.259999999995</v>
      </c>
    </row>
    <row r="39" spans="1:5" x14ac:dyDescent="0.25">
      <c r="A39" s="23">
        <v>44993</v>
      </c>
      <c r="B39" s="24">
        <v>1</v>
      </c>
      <c r="C39" s="83" t="s">
        <v>290</v>
      </c>
      <c r="D39" s="48"/>
      <c r="E39" s="25">
        <v>61560.87</v>
      </c>
    </row>
    <row r="40" spans="1:5" x14ac:dyDescent="0.25">
      <c r="A40" s="23">
        <v>44993</v>
      </c>
      <c r="B40" s="24">
        <v>1</v>
      </c>
      <c r="C40" s="83" t="s">
        <v>291</v>
      </c>
      <c r="D40" s="48"/>
      <c r="E40" s="25">
        <v>70355.25</v>
      </c>
    </row>
    <row r="41" spans="1:5" x14ac:dyDescent="0.25">
      <c r="A41" s="23">
        <v>44993</v>
      </c>
      <c r="B41" s="24">
        <v>1</v>
      </c>
      <c r="C41" s="83" t="s">
        <v>292</v>
      </c>
      <c r="D41" s="48"/>
      <c r="E41" s="25">
        <v>47330.01</v>
      </c>
    </row>
    <row r="42" spans="1:5" x14ac:dyDescent="0.25">
      <c r="A42" s="23">
        <v>44993</v>
      </c>
      <c r="B42" s="24">
        <v>1</v>
      </c>
      <c r="C42" s="83" t="s">
        <v>293</v>
      </c>
      <c r="D42" s="48"/>
      <c r="E42" s="25">
        <v>128984.8</v>
      </c>
    </row>
    <row r="43" spans="1:5" x14ac:dyDescent="0.25">
      <c r="A43" s="23">
        <v>44993</v>
      </c>
      <c r="B43" s="24">
        <v>1</v>
      </c>
      <c r="C43" s="83" t="s">
        <v>294</v>
      </c>
      <c r="D43" s="48"/>
      <c r="E43" s="25">
        <v>246243.55</v>
      </c>
    </row>
    <row r="44" spans="1:5" x14ac:dyDescent="0.25">
      <c r="A44" s="23">
        <v>44993</v>
      </c>
      <c r="B44" s="24">
        <v>1</v>
      </c>
      <c r="C44" s="83" t="s">
        <v>295</v>
      </c>
      <c r="D44" s="48"/>
      <c r="E44" s="25">
        <v>105532.98</v>
      </c>
    </row>
    <row r="45" spans="1:5" x14ac:dyDescent="0.25">
      <c r="A45" s="23">
        <v>44993</v>
      </c>
      <c r="B45" s="24">
        <v>1</v>
      </c>
      <c r="C45" s="83" t="s">
        <v>296</v>
      </c>
      <c r="D45" s="48"/>
      <c r="E45" s="25">
        <v>58629.55</v>
      </c>
    </row>
    <row r="46" spans="1:5" x14ac:dyDescent="0.25">
      <c r="A46" s="23">
        <v>44993</v>
      </c>
      <c r="B46" s="24">
        <v>1</v>
      </c>
      <c r="C46" s="83" t="s">
        <v>297</v>
      </c>
      <c r="D46" s="48"/>
      <c r="E46" s="25">
        <v>43972.11</v>
      </c>
    </row>
    <row r="47" spans="1:5" x14ac:dyDescent="0.25">
      <c r="A47" s="23">
        <v>44993</v>
      </c>
      <c r="B47" s="24">
        <v>1</v>
      </c>
      <c r="C47" s="83" t="s">
        <v>298</v>
      </c>
      <c r="D47" s="48"/>
      <c r="E47" s="25">
        <v>284352.95</v>
      </c>
    </row>
    <row r="48" spans="1:5" x14ac:dyDescent="0.25">
      <c r="A48" s="23">
        <v>44993</v>
      </c>
      <c r="B48" s="24">
        <v>1</v>
      </c>
      <c r="C48" s="83" t="s">
        <v>299</v>
      </c>
      <c r="D48" s="48"/>
      <c r="E48" s="25">
        <v>246243.55</v>
      </c>
    </row>
    <row r="49" spans="1:5" x14ac:dyDescent="0.25">
      <c r="A49" s="23">
        <v>44993</v>
      </c>
      <c r="B49" s="24">
        <v>1</v>
      </c>
      <c r="C49" s="83" t="s">
        <v>300</v>
      </c>
      <c r="D49" s="48"/>
      <c r="E49" s="25">
        <v>79149.84</v>
      </c>
    </row>
    <row r="50" spans="1:5" x14ac:dyDescent="0.25">
      <c r="A50" s="23">
        <v>44993</v>
      </c>
      <c r="B50" s="24">
        <v>1</v>
      </c>
      <c r="C50" s="83" t="s">
        <v>301</v>
      </c>
      <c r="D50" s="48"/>
      <c r="E50" s="25">
        <v>175888.44</v>
      </c>
    </row>
    <row r="51" spans="1:5" x14ac:dyDescent="0.25">
      <c r="A51" s="23">
        <v>44993</v>
      </c>
      <c r="B51" s="24">
        <v>1</v>
      </c>
      <c r="C51" s="83" t="s">
        <v>11</v>
      </c>
      <c r="D51" s="48"/>
      <c r="E51" s="25">
        <v>182.52</v>
      </c>
    </row>
    <row r="52" spans="1:5" x14ac:dyDescent="0.25">
      <c r="A52" s="23">
        <v>44994</v>
      </c>
      <c r="B52" s="24">
        <v>1</v>
      </c>
      <c r="C52" s="83" t="s">
        <v>347</v>
      </c>
      <c r="D52" s="48"/>
      <c r="E52" s="25">
        <v>682000</v>
      </c>
    </row>
    <row r="53" spans="1:5" x14ac:dyDescent="0.25">
      <c r="A53" s="23">
        <v>44994</v>
      </c>
      <c r="B53" s="24">
        <v>1</v>
      </c>
      <c r="C53" s="83" t="s">
        <v>348</v>
      </c>
      <c r="D53" s="48"/>
      <c r="E53" s="25">
        <v>3720</v>
      </c>
    </row>
    <row r="54" spans="1:5" x14ac:dyDescent="0.25">
      <c r="A54" s="23">
        <v>44994</v>
      </c>
      <c r="B54" s="24">
        <v>24397</v>
      </c>
      <c r="C54" s="112" t="s">
        <v>315</v>
      </c>
      <c r="D54" s="48"/>
      <c r="E54" s="25">
        <v>8617.4</v>
      </c>
    </row>
    <row r="55" spans="1:5" x14ac:dyDescent="0.25">
      <c r="A55" s="23">
        <v>44994</v>
      </c>
      <c r="B55" s="24">
        <v>24398</v>
      </c>
      <c r="C55" s="112" t="s">
        <v>316</v>
      </c>
      <c r="D55" s="48"/>
      <c r="E55" s="25">
        <v>123088.08</v>
      </c>
    </row>
    <row r="56" spans="1:5" x14ac:dyDescent="0.25">
      <c r="A56" s="23">
        <v>44994</v>
      </c>
      <c r="B56" s="24">
        <v>24399</v>
      </c>
      <c r="C56" s="113" t="s">
        <v>317</v>
      </c>
      <c r="D56" s="48"/>
      <c r="E56" s="25">
        <v>64560</v>
      </c>
    </row>
    <row r="57" spans="1:5" x14ac:dyDescent="0.25">
      <c r="A57" s="23">
        <v>44994</v>
      </c>
      <c r="B57" s="24">
        <v>24400</v>
      </c>
      <c r="C57" s="112" t="s">
        <v>318</v>
      </c>
      <c r="D57" s="48"/>
      <c r="E57" s="25">
        <v>52805.78</v>
      </c>
    </row>
    <row r="58" spans="1:5" x14ac:dyDescent="0.25">
      <c r="A58" s="23">
        <v>44994</v>
      </c>
      <c r="B58" s="24">
        <v>24401</v>
      </c>
      <c r="C58" s="112" t="s">
        <v>319</v>
      </c>
      <c r="D58" s="48"/>
      <c r="E58" s="25">
        <v>14712.6</v>
      </c>
    </row>
    <row r="59" spans="1:5" x14ac:dyDescent="0.25">
      <c r="A59" s="23">
        <v>44994</v>
      </c>
      <c r="B59" s="24">
        <v>24402</v>
      </c>
      <c r="C59" s="111" t="s">
        <v>320</v>
      </c>
      <c r="D59" s="48"/>
      <c r="E59" s="25">
        <v>15820</v>
      </c>
    </row>
    <row r="60" spans="1:5" x14ac:dyDescent="0.25">
      <c r="A60" s="23">
        <v>44994</v>
      </c>
      <c r="B60" s="24">
        <v>24403</v>
      </c>
      <c r="C60" s="112" t="s">
        <v>321</v>
      </c>
      <c r="D60" s="48"/>
      <c r="E60" s="25">
        <v>182574.73</v>
      </c>
    </row>
    <row r="61" spans="1:5" x14ac:dyDescent="0.25">
      <c r="A61" s="23">
        <v>44994</v>
      </c>
      <c r="B61" s="24">
        <v>24404</v>
      </c>
      <c r="C61" s="112" t="s">
        <v>322</v>
      </c>
      <c r="D61" s="48"/>
      <c r="E61" s="25">
        <v>8662.5</v>
      </c>
    </row>
    <row r="62" spans="1:5" ht="16.5" thickBot="1" x14ac:dyDescent="0.3">
      <c r="A62" s="31">
        <v>44994</v>
      </c>
      <c r="B62" s="32">
        <v>24405</v>
      </c>
      <c r="C62" s="115" t="s">
        <v>323</v>
      </c>
      <c r="D62" s="92"/>
      <c r="E62" s="34">
        <v>96519.46</v>
      </c>
    </row>
    <row r="63" spans="1:5" x14ac:dyDescent="0.25">
      <c r="A63" s="23">
        <v>44994</v>
      </c>
      <c r="B63" s="24">
        <v>24406</v>
      </c>
      <c r="C63" s="113" t="s">
        <v>324</v>
      </c>
      <c r="D63" s="48"/>
      <c r="E63" s="25">
        <v>2413</v>
      </c>
    </row>
    <row r="64" spans="1:5" x14ac:dyDescent="0.25">
      <c r="A64" s="23">
        <v>44994</v>
      </c>
      <c r="B64" s="24">
        <v>24407</v>
      </c>
      <c r="C64" s="112" t="s">
        <v>352</v>
      </c>
      <c r="D64" s="48"/>
      <c r="E64" s="25">
        <v>29052</v>
      </c>
    </row>
    <row r="65" spans="1:5" x14ac:dyDescent="0.25">
      <c r="A65" s="23">
        <v>44994</v>
      </c>
      <c r="B65" s="24">
        <v>1</v>
      </c>
      <c r="C65" s="83" t="s">
        <v>339</v>
      </c>
      <c r="D65" s="48">
        <v>4687.46</v>
      </c>
      <c r="E65" s="25"/>
    </row>
    <row r="66" spans="1:5" x14ac:dyDescent="0.25">
      <c r="A66" s="23">
        <v>44994</v>
      </c>
      <c r="B66" s="24">
        <v>24408</v>
      </c>
      <c r="C66" s="83" t="s">
        <v>325</v>
      </c>
      <c r="D66" s="48"/>
      <c r="E66" s="25">
        <v>163259.41</v>
      </c>
    </row>
    <row r="67" spans="1:5" x14ac:dyDescent="0.25">
      <c r="A67" s="23">
        <v>44994</v>
      </c>
      <c r="B67" s="24">
        <v>24409</v>
      </c>
      <c r="C67" s="83" t="s">
        <v>325</v>
      </c>
      <c r="D67" s="48"/>
      <c r="E67" s="25">
        <v>64295.21</v>
      </c>
    </row>
    <row r="68" spans="1:5" x14ac:dyDescent="0.25">
      <c r="A68" s="23">
        <v>44994</v>
      </c>
      <c r="B68" s="24">
        <v>24410</v>
      </c>
      <c r="C68" s="83" t="s">
        <v>325</v>
      </c>
      <c r="D68" s="48"/>
      <c r="E68" s="25">
        <v>850470.34</v>
      </c>
    </row>
    <row r="69" spans="1:5" x14ac:dyDescent="0.25">
      <c r="A69" s="23">
        <v>44994</v>
      </c>
      <c r="B69" s="24">
        <v>24411</v>
      </c>
      <c r="C69" s="83" t="s">
        <v>325</v>
      </c>
      <c r="D69" s="48"/>
      <c r="E69" s="25">
        <v>18713.73</v>
      </c>
    </row>
    <row r="70" spans="1:5" x14ac:dyDescent="0.25">
      <c r="A70" s="23">
        <v>44994</v>
      </c>
      <c r="B70" s="24">
        <v>24412</v>
      </c>
      <c r="C70" s="83" t="s">
        <v>325</v>
      </c>
      <c r="D70" s="48"/>
      <c r="E70" s="25">
        <v>1302592.1000000001</v>
      </c>
    </row>
    <row r="71" spans="1:5" x14ac:dyDescent="0.25">
      <c r="A71" s="23">
        <v>44994</v>
      </c>
      <c r="B71" s="24">
        <v>24413</v>
      </c>
      <c r="C71" s="112" t="s">
        <v>326</v>
      </c>
      <c r="D71" s="48"/>
      <c r="E71" s="25">
        <v>42069.9</v>
      </c>
    </row>
    <row r="72" spans="1:5" x14ac:dyDescent="0.25">
      <c r="A72" s="23">
        <v>44994</v>
      </c>
      <c r="B72" s="24">
        <v>24414</v>
      </c>
      <c r="C72" s="112" t="s">
        <v>327</v>
      </c>
      <c r="D72" s="48"/>
      <c r="E72" s="25">
        <v>197750</v>
      </c>
    </row>
    <row r="73" spans="1:5" x14ac:dyDescent="0.25">
      <c r="A73" s="23">
        <v>44994</v>
      </c>
      <c r="B73" s="24">
        <v>24415</v>
      </c>
      <c r="C73" s="112" t="s">
        <v>328</v>
      </c>
      <c r="D73" s="48"/>
      <c r="E73" s="25">
        <v>40254.239999999998</v>
      </c>
    </row>
    <row r="74" spans="1:5" x14ac:dyDescent="0.25">
      <c r="A74" s="23">
        <v>44994</v>
      </c>
      <c r="B74" s="24">
        <v>24416</v>
      </c>
      <c r="C74" s="112" t="s">
        <v>329</v>
      </c>
      <c r="D74" s="48"/>
      <c r="E74" s="25">
        <v>56500</v>
      </c>
    </row>
    <row r="75" spans="1:5" x14ac:dyDescent="0.25">
      <c r="A75" s="23">
        <v>44994</v>
      </c>
      <c r="B75" s="24">
        <v>24417</v>
      </c>
      <c r="C75" s="112" t="s">
        <v>330</v>
      </c>
      <c r="D75" s="48"/>
      <c r="E75" s="25">
        <v>119544.2</v>
      </c>
    </row>
    <row r="76" spans="1:5" x14ac:dyDescent="0.25">
      <c r="A76" s="23">
        <v>44994</v>
      </c>
      <c r="B76" s="24">
        <v>24418</v>
      </c>
      <c r="C76" s="112" t="s">
        <v>331</v>
      </c>
      <c r="D76" s="48"/>
      <c r="E76" s="25">
        <v>10342.370000000001</v>
      </c>
    </row>
    <row r="77" spans="1:5" x14ac:dyDescent="0.25">
      <c r="A77" s="23">
        <v>44994</v>
      </c>
      <c r="B77" s="24">
        <v>1</v>
      </c>
      <c r="C77" s="83" t="s">
        <v>11</v>
      </c>
      <c r="D77" s="48"/>
      <c r="E77" s="25">
        <v>5761.11</v>
      </c>
    </row>
    <row r="78" spans="1:5" x14ac:dyDescent="0.25">
      <c r="A78" s="23">
        <v>44995</v>
      </c>
      <c r="B78" s="24">
        <v>1</v>
      </c>
      <c r="C78" s="83" t="s">
        <v>31</v>
      </c>
      <c r="D78" s="48"/>
      <c r="E78" s="25">
        <v>6611191.1500000004</v>
      </c>
    </row>
    <row r="79" spans="1:5" x14ac:dyDescent="0.25">
      <c r="A79" s="23">
        <v>44995</v>
      </c>
      <c r="B79" s="24">
        <v>24419</v>
      </c>
      <c r="C79" s="112" t="s">
        <v>331</v>
      </c>
      <c r="D79" s="48"/>
      <c r="E79" s="25">
        <v>24467.360000000001</v>
      </c>
    </row>
    <row r="80" spans="1:5" x14ac:dyDescent="0.25">
      <c r="A80" s="23">
        <v>44995</v>
      </c>
      <c r="B80" s="24">
        <v>24420</v>
      </c>
      <c r="C80" s="112" t="s">
        <v>332</v>
      </c>
      <c r="D80" s="48"/>
      <c r="E80" s="25">
        <v>45200</v>
      </c>
    </row>
    <row r="81" spans="1:5" x14ac:dyDescent="0.25">
      <c r="A81" s="23">
        <v>44995</v>
      </c>
      <c r="B81" s="24">
        <v>1</v>
      </c>
      <c r="C81" s="83" t="s">
        <v>11</v>
      </c>
      <c r="D81" s="48"/>
      <c r="E81" s="25">
        <v>1107.5</v>
      </c>
    </row>
    <row r="82" spans="1:5" x14ac:dyDescent="0.25">
      <c r="A82" s="23">
        <v>44998</v>
      </c>
      <c r="B82" s="24">
        <v>1</v>
      </c>
      <c r="C82" s="83" t="s">
        <v>14</v>
      </c>
      <c r="D82" s="48">
        <v>5000000</v>
      </c>
      <c r="E82" s="25"/>
    </row>
    <row r="83" spans="1:5" x14ac:dyDescent="0.25">
      <c r="A83" s="23">
        <v>44998</v>
      </c>
      <c r="B83" s="24">
        <v>24421</v>
      </c>
      <c r="C83" s="83" t="s">
        <v>340</v>
      </c>
      <c r="D83" s="48"/>
      <c r="E83" s="25">
        <v>5640.96</v>
      </c>
    </row>
    <row r="84" spans="1:5" x14ac:dyDescent="0.25">
      <c r="A84" s="23">
        <v>44998</v>
      </c>
      <c r="B84" s="24">
        <v>24422</v>
      </c>
      <c r="C84" s="83" t="s">
        <v>341</v>
      </c>
      <c r="D84" s="48"/>
      <c r="E84" s="25">
        <v>10103.64</v>
      </c>
    </row>
    <row r="85" spans="1:5" x14ac:dyDescent="0.25">
      <c r="A85" s="23">
        <v>44998</v>
      </c>
      <c r="B85" s="24">
        <v>24423</v>
      </c>
      <c r="C85" s="83" t="s">
        <v>342</v>
      </c>
      <c r="D85" s="48"/>
      <c r="E85" s="25">
        <v>6841.72</v>
      </c>
    </row>
    <row r="86" spans="1:5" x14ac:dyDescent="0.25">
      <c r="A86" s="23">
        <v>44999</v>
      </c>
      <c r="B86" s="24">
        <v>1</v>
      </c>
      <c r="C86" s="83" t="s">
        <v>12</v>
      </c>
      <c r="D86" s="48">
        <v>10338998.810000001</v>
      </c>
      <c r="E86" s="25"/>
    </row>
    <row r="87" spans="1:5" x14ac:dyDescent="0.25">
      <c r="A87" s="23">
        <v>44999</v>
      </c>
      <c r="B87" s="24">
        <v>24424</v>
      </c>
      <c r="C87" s="83" t="s">
        <v>336</v>
      </c>
      <c r="D87" s="48"/>
      <c r="E87" s="25">
        <v>0</v>
      </c>
    </row>
    <row r="88" spans="1:5" x14ac:dyDescent="0.25">
      <c r="A88" s="23">
        <v>44999</v>
      </c>
      <c r="B88" s="24">
        <v>24425</v>
      </c>
      <c r="C88" s="83" t="s">
        <v>302</v>
      </c>
      <c r="D88" s="48"/>
      <c r="E88" s="25">
        <v>15970</v>
      </c>
    </row>
    <row r="89" spans="1:5" x14ac:dyDescent="0.25">
      <c r="A89" s="23">
        <v>44999</v>
      </c>
      <c r="B89" s="24">
        <v>1</v>
      </c>
      <c r="C89" s="83" t="s">
        <v>11</v>
      </c>
      <c r="D89" s="48"/>
      <c r="E89" s="25">
        <v>559.78</v>
      </c>
    </row>
    <row r="90" spans="1:5" x14ac:dyDescent="0.25">
      <c r="A90" s="23">
        <v>45000</v>
      </c>
      <c r="B90" s="24">
        <v>1</v>
      </c>
      <c r="C90" s="83" t="s">
        <v>124</v>
      </c>
      <c r="D90" s="48">
        <v>500</v>
      </c>
      <c r="E90" s="25"/>
    </row>
    <row r="91" spans="1:5" x14ac:dyDescent="0.25">
      <c r="A91" s="23">
        <v>45000</v>
      </c>
      <c r="B91" s="24">
        <v>24426</v>
      </c>
      <c r="C91" s="112" t="s">
        <v>333</v>
      </c>
      <c r="D91" s="48"/>
      <c r="E91" s="25">
        <v>2140</v>
      </c>
    </row>
    <row r="92" spans="1:5" x14ac:dyDescent="0.25">
      <c r="A92" s="23">
        <v>45000</v>
      </c>
      <c r="B92" s="24">
        <v>24427</v>
      </c>
      <c r="C92" s="112" t="s">
        <v>334</v>
      </c>
      <c r="D92" s="48"/>
      <c r="E92" s="25">
        <v>1791.38</v>
      </c>
    </row>
    <row r="93" spans="1:5" x14ac:dyDescent="0.25">
      <c r="A93" s="23">
        <v>45000</v>
      </c>
      <c r="B93" s="24">
        <v>24428</v>
      </c>
      <c r="C93" s="112" t="s">
        <v>335</v>
      </c>
      <c r="D93" s="48"/>
      <c r="E93" s="25">
        <v>26714.75</v>
      </c>
    </row>
    <row r="94" spans="1:5" x14ac:dyDescent="0.25">
      <c r="A94" s="23">
        <v>45000</v>
      </c>
      <c r="B94" s="24">
        <v>1</v>
      </c>
      <c r="C94" s="83" t="s">
        <v>343</v>
      </c>
      <c r="D94" s="48"/>
      <c r="E94" s="25">
        <v>34848</v>
      </c>
    </row>
    <row r="95" spans="1:5" x14ac:dyDescent="0.25">
      <c r="A95" s="23">
        <v>45000</v>
      </c>
      <c r="B95" s="24">
        <v>1</v>
      </c>
      <c r="C95" s="83" t="s">
        <v>11</v>
      </c>
      <c r="D95" s="48"/>
      <c r="E95" s="25">
        <v>288.2</v>
      </c>
    </row>
    <row r="96" spans="1:5" x14ac:dyDescent="0.25">
      <c r="A96" s="23">
        <v>45001</v>
      </c>
      <c r="B96" s="24">
        <v>1</v>
      </c>
      <c r="C96" s="83" t="s">
        <v>303</v>
      </c>
      <c r="D96" s="48"/>
      <c r="E96" s="25">
        <v>71874</v>
      </c>
    </row>
    <row r="97" spans="1:5" x14ac:dyDescent="0.25">
      <c r="A97" s="23">
        <v>45001</v>
      </c>
      <c r="B97" s="24">
        <v>1</v>
      </c>
      <c r="C97" s="83" t="s">
        <v>11</v>
      </c>
      <c r="D97" s="48"/>
      <c r="E97" s="25">
        <v>52.27</v>
      </c>
    </row>
    <row r="98" spans="1:5" x14ac:dyDescent="0.25">
      <c r="A98" s="23">
        <v>45002</v>
      </c>
      <c r="B98" s="24">
        <v>1</v>
      </c>
      <c r="C98" s="83" t="s">
        <v>304</v>
      </c>
      <c r="D98" s="48"/>
      <c r="E98" s="25">
        <v>274428</v>
      </c>
    </row>
    <row r="99" spans="1:5" x14ac:dyDescent="0.25">
      <c r="A99" s="23">
        <v>45002</v>
      </c>
      <c r="B99" s="24">
        <v>1</v>
      </c>
      <c r="C99" s="83" t="s">
        <v>11</v>
      </c>
      <c r="D99" s="48"/>
      <c r="E99" s="25">
        <v>155.81</v>
      </c>
    </row>
    <row r="100" spans="1:5" x14ac:dyDescent="0.25">
      <c r="A100" s="23">
        <v>45005</v>
      </c>
      <c r="B100" s="24">
        <v>1</v>
      </c>
      <c r="C100" s="83" t="s">
        <v>305</v>
      </c>
      <c r="D100" s="48"/>
      <c r="E100" s="25">
        <v>15000000</v>
      </c>
    </row>
    <row r="101" spans="1:5" x14ac:dyDescent="0.25">
      <c r="A101" s="23">
        <v>45005</v>
      </c>
      <c r="B101" s="24">
        <v>24429</v>
      </c>
      <c r="C101" s="83" t="s">
        <v>68</v>
      </c>
      <c r="D101" s="48"/>
      <c r="E101" s="25">
        <v>0</v>
      </c>
    </row>
    <row r="102" spans="1:5" x14ac:dyDescent="0.25">
      <c r="A102" s="23">
        <v>45005</v>
      </c>
      <c r="B102" s="24">
        <v>24430</v>
      </c>
      <c r="C102" s="25" t="s">
        <v>351</v>
      </c>
      <c r="D102" s="48"/>
      <c r="E102" s="25">
        <v>16000</v>
      </c>
    </row>
    <row r="103" spans="1:5" x14ac:dyDescent="0.25">
      <c r="A103" s="23">
        <v>45005</v>
      </c>
      <c r="B103" s="24">
        <v>1</v>
      </c>
      <c r="C103" s="83" t="s">
        <v>11</v>
      </c>
      <c r="D103" s="48"/>
      <c r="E103" s="25">
        <v>411.64</v>
      </c>
    </row>
    <row r="104" spans="1:5" x14ac:dyDescent="0.25">
      <c r="A104" s="23">
        <v>45006</v>
      </c>
      <c r="B104" s="24">
        <v>24431</v>
      </c>
      <c r="C104" s="83" t="s">
        <v>306</v>
      </c>
      <c r="D104" s="48"/>
      <c r="E104" s="25">
        <v>7915</v>
      </c>
    </row>
    <row r="105" spans="1:5" x14ac:dyDescent="0.25">
      <c r="A105" s="23">
        <v>45006</v>
      </c>
      <c r="B105" s="24">
        <v>24432</v>
      </c>
      <c r="C105" s="83" t="s">
        <v>307</v>
      </c>
      <c r="D105" s="48"/>
      <c r="E105" s="25">
        <v>30513.57</v>
      </c>
    </row>
    <row r="106" spans="1:5" x14ac:dyDescent="0.25">
      <c r="A106" s="23">
        <v>45006</v>
      </c>
      <c r="B106" s="24">
        <v>1</v>
      </c>
      <c r="C106" s="83" t="s">
        <v>11</v>
      </c>
      <c r="D106" s="48"/>
      <c r="E106" s="25">
        <v>85.79</v>
      </c>
    </row>
    <row r="107" spans="1:5" x14ac:dyDescent="0.25">
      <c r="A107" s="23">
        <v>45007</v>
      </c>
      <c r="B107" s="24">
        <v>1</v>
      </c>
      <c r="C107" s="83" t="s">
        <v>11</v>
      </c>
      <c r="D107" s="48"/>
      <c r="E107" s="25">
        <v>9.5399999999999991</v>
      </c>
    </row>
    <row r="108" spans="1:5" x14ac:dyDescent="0.25">
      <c r="A108" s="23">
        <v>45007</v>
      </c>
      <c r="B108" s="24">
        <v>1</v>
      </c>
      <c r="C108" s="83" t="s">
        <v>308</v>
      </c>
      <c r="D108" s="48">
        <v>4755.3500000000004</v>
      </c>
      <c r="E108" s="25"/>
    </row>
    <row r="109" spans="1:5" x14ac:dyDescent="0.25">
      <c r="A109" s="23">
        <v>45008</v>
      </c>
      <c r="B109" s="24">
        <v>1</v>
      </c>
      <c r="C109" s="83" t="s">
        <v>124</v>
      </c>
      <c r="D109" s="48">
        <v>500</v>
      </c>
      <c r="E109" s="25"/>
    </row>
    <row r="110" spans="1:5" x14ac:dyDescent="0.25">
      <c r="A110" s="23">
        <v>45008</v>
      </c>
      <c r="B110" s="24">
        <v>1</v>
      </c>
      <c r="C110" s="83" t="s">
        <v>11</v>
      </c>
      <c r="D110" s="48"/>
      <c r="E110" s="25">
        <v>6.83</v>
      </c>
    </row>
    <row r="111" spans="1:5" x14ac:dyDescent="0.25">
      <c r="A111" s="23">
        <v>45009</v>
      </c>
      <c r="B111" s="24">
        <v>1</v>
      </c>
      <c r="C111" s="83" t="s">
        <v>309</v>
      </c>
      <c r="D111" s="48">
        <v>16314.94</v>
      </c>
      <c r="E111" s="25"/>
    </row>
    <row r="112" spans="1:5" x14ac:dyDescent="0.25">
      <c r="A112" s="23">
        <v>45009</v>
      </c>
      <c r="B112" s="24">
        <v>1</v>
      </c>
      <c r="C112" s="83" t="s">
        <v>31</v>
      </c>
      <c r="D112" s="48"/>
      <c r="E112" s="25">
        <v>6693538.4199999999</v>
      </c>
    </row>
    <row r="113" spans="1:5" x14ac:dyDescent="0.25">
      <c r="A113" s="23">
        <v>45009</v>
      </c>
      <c r="B113" s="24">
        <v>1</v>
      </c>
      <c r="C113" s="83" t="s">
        <v>310</v>
      </c>
      <c r="D113" s="48"/>
      <c r="E113" s="25">
        <v>572241.6</v>
      </c>
    </row>
    <row r="114" spans="1:5" ht="16.5" thickBot="1" x14ac:dyDescent="0.3">
      <c r="A114" s="31">
        <v>45009</v>
      </c>
      <c r="B114" s="32">
        <v>1</v>
      </c>
      <c r="C114" s="88" t="s">
        <v>311</v>
      </c>
      <c r="D114" s="92"/>
      <c r="E114" s="34">
        <v>42000</v>
      </c>
    </row>
    <row r="115" spans="1:5" x14ac:dyDescent="0.25">
      <c r="A115" s="23">
        <v>45009</v>
      </c>
      <c r="B115" s="24">
        <v>1</v>
      </c>
      <c r="C115" s="83" t="s">
        <v>312</v>
      </c>
      <c r="D115" s="48"/>
      <c r="E115" s="25">
        <v>135907.20000000001</v>
      </c>
    </row>
    <row r="116" spans="1:5" x14ac:dyDescent="0.25">
      <c r="A116" s="23">
        <v>45009</v>
      </c>
      <c r="B116" s="24">
        <v>1</v>
      </c>
      <c r="C116" s="83" t="s">
        <v>11</v>
      </c>
      <c r="D116" s="48"/>
      <c r="E116" s="25">
        <v>96.84</v>
      </c>
    </row>
    <row r="117" spans="1:5" x14ac:dyDescent="0.25">
      <c r="A117" s="23">
        <v>45009</v>
      </c>
      <c r="B117" s="24">
        <v>1</v>
      </c>
      <c r="C117" s="83" t="s">
        <v>313</v>
      </c>
      <c r="D117" s="48"/>
      <c r="E117" s="25">
        <v>405214.96</v>
      </c>
    </row>
    <row r="118" spans="1:5" x14ac:dyDescent="0.25">
      <c r="A118" s="23">
        <v>45012</v>
      </c>
      <c r="B118" s="24">
        <v>1</v>
      </c>
      <c r="C118" s="83" t="s">
        <v>11</v>
      </c>
      <c r="D118" s="48"/>
      <c r="E118" s="25">
        <v>1277.73</v>
      </c>
    </row>
    <row r="119" spans="1:5" x14ac:dyDescent="0.25">
      <c r="A119" s="23">
        <v>45012</v>
      </c>
      <c r="B119" s="24">
        <v>1</v>
      </c>
      <c r="C119" s="83" t="s">
        <v>338</v>
      </c>
      <c r="D119" s="48">
        <v>6000</v>
      </c>
      <c r="E119" s="25"/>
    </row>
    <row r="120" spans="1:5" x14ac:dyDescent="0.25">
      <c r="A120" s="23">
        <v>45013</v>
      </c>
      <c r="B120" s="24">
        <v>24433</v>
      </c>
      <c r="C120" s="83" t="s">
        <v>344</v>
      </c>
      <c r="D120" s="48"/>
      <c r="E120" s="25">
        <v>23710</v>
      </c>
    </row>
    <row r="121" spans="1:5" x14ac:dyDescent="0.25">
      <c r="A121" s="23">
        <v>45013</v>
      </c>
      <c r="B121" s="24">
        <v>24434</v>
      </c>
      <c r="C121" s="83" t="s">
        <v>345</v>
      </c>
      <c r="D121" s="48"/>
      <c r="E121" s="25">
        <v>152931.10999999999</v>
      </c>
    </row>
    <row r="122" spans="1:5" x14ac:dyDescent="0.25">
      <c r="A122" s="23">
        <v>45013</v>
      </c>
      <c r="B122" s="24">
        <v>24435</v>
      </c>
      <c r="C122" s="83" t="s">
        <v>346</v>
      </c>
      <c r="D122" s="48"/>
      <c r="E122" s="25">
        <v>57106.77</v>
      </c>
    </row>
    <row r="123" spans="1:5" x14ac:dyDescent="0.25">
      <c r="A123" s="23">
        <v>45013</v>
      </c>
      <c r="B123" s="24">
        <v>1</v>
      </c>
      <c r="C123" s="83" t="s">
        <v>11</v>
      </c>
      <c r="D123" s="48"/>
      <c r="E123" s="25">
        <v>246.3</v>
      </c>
    </row>
    <row r="124" spans="1:5" x14ac:dyDescent="0.25">
      <c r="A124" s="23">
        <v>45014</v>
      </c>
      <c r="B124" s="24">
        <v>1</v>
      </c>
      <c r="C124" s="83" t="s">
        <v>11</v>
      </c>
      <c r="D124" s="48"/>
      <c r="E124" s="25">
        <v>157.03</v>
      </c>
    </row>
    <row r="125" spans="1:5" x14ac:dyDescent="0.25">
      <c r="A125" s="23">
        <v>45015</v>
      </c>
      <c r="B125" s="24">
        <v>24436</v>
      </c>
      <c r="C125" s="83" t="s">
        <v>349</v>
      </c>
      <c r="D125" s="48"/>
      <c r="E125" s="25">
        <v>3285975.41</v>
      </c>
    </row>
    <row r="126" spans="1:5" x14ac:dyDescent="0.25">
      <c r="A126" s="23">
        <v>45015</v>
      </c>
      <c r="B126" s="24">
        <v>24437</v>
      </c>
      <c r="C126" s="25" t="s">
        <v>350</v>
      </c>
      <c r="D126" s="48"/>
      <c r="E126" s="25">
        <v>13640</v>
      </c>
    </row>
    <row r="127" spans="1:5" x14ac:dyDescent="0.25">
      <c r="A127" s="23">
        <v>45015</v>
      </c>
      <c r="B127" s="24">
        <v>24438</v>
      </c>
      <c r="C127" s="83" t="s">
        <v>68</v>
      </c>
      <c r="D127" s="5"/>
      <c r="E127" s="83"/>
    </row>
    <row r="128" spans="1:5" x14ac:dyDescent="0.25">
      <c r="A128" s="23">
        <v>45015</v>
      </c>
      <c r="B128" s="24">
        <v>24439</v>
      </c>
      <c r="C128" s="83" t="s">
        <v>41</v>
      </c>
      <c r="D128" s="48"/>
      <c r="E128" s="25">
        <v>28908.63</v>
      </c>
    </row>
    <row r="129" spans="1:5" x14ac:dyDescent="0.25">
      <c r="A129" s="23">
        <v>45015</v>
      </c>
      <c r="B129" s="24">
        <v>24440</v>
      </c>
      <c r="C129" s="83" t="s">
        <v>336</v>
      </c>
      <c r="D129" s="48"/>
      <c r="E129" s="25"/>
    </row>
    <row r="130" spans="1:5" x14ac:dyDescent="0.25">
      <c r="A130" s="23">
        <v>45015</v>
      </c>
      <c r="B130" s="24">
        <v>1</v>
      </c>
      <c r="C130" s="83" t="s">
        <v>11</v>
      </c>
      <c r="D130" s="48"/>
      <c r="E130" s="25">
        <v>288.58999999999997</v>
      </c>
    </row>
    <row r="131" spans="1:5" x14ac:dyDescent="0.25">
      <c r="A131" s="23">
        <v>45016</v>
      </c>
      <c r="B131" s="24">
        <v>1</v>
      </c>
      <c r="C131" s="83" t="s">
        <v>11</v>
      </c>
      <c r="D131" s="48"/>
      <c r="E131" s="25">
        <v>106.66</v>
      </c>
    </row>
    <row r="132" spans="1:5" x14ac:dyDescent="0.25">
      <c r="A132" s="23" t="s">
        <v>337</v>
      </c>
      <c r="B132" s="24">
        <v>1</v>
      </c>
      <c r="C132" s="83" t="s">
        <v>116</v>
      </c>
      <c r="D132" s="48"/>
      <c r="E132" s="25">
        <v>175</v>
      </c>
    </row>
    <row r="133" spans="1:5" s="106" customFormat="1" ht="16.5" thickBot="1" x14ac:dyDescent="0.3">
      <c r="A133" s="31"/>
      <c r="B133" s="32"/>
      <c r="C133" s="88"/>
      <c r="D133" s="109"/>
      <c r="E133" s="42"/>
    </row>
    <row r="134" spans="1:5" s="106" customFormat="1" ht="16.5" thickBot="1" x14ac:dyDescent="0.3">
      <c r="A134" s="334" t="s">
        <v>314</v>
      </c>
      <c r="B134" s="335"/>
      <c r="C134" s="336"/>
      <c r="D134" s="89">
        <f>SUM(D11:D133)</f>
        <v>59371756.560000002</v>
      </c>
      <c r="E134" s="44">
        <f>SUM(E11:E133)</f>
        <v>45797148.730000012</v>
      </c>
    </row>
    <row r="135" spans="1:5" x14ac:dyDescent="0.25">
      <c r="A135" s="45"/>
      <c r="B135" s="20"/>
      <c r="C135" s="20"/>
      <c r="D135" s="63"/>
      <c r="E135" s="22"/>
    </row>
    <row r="136" spans="1:5" x14ac:dyDescent="0.25">
      <c r="A136" s="339"/>
      <c r="B136" s="340"/>
      <c r="D136" s="62"/>
      <c r="E136" s="26"/>
    </row>
    <row r="137" spans="1:5" x14ac:dyDescent="0.25">
      <c r="A137" s="49"/>
      <c r="D137" s="62"/>
      <c r="E137" s="26"/>
    </row>
    <row r="138" spans="1:5" x14ac:dyDescent="0.25">
      <c r="A138" s="49"/>
      <c r="D138" s="62"/>
      <c r="E138" s="26"/>
    </row>
    <row r="139" spans="1:5" x14ac:dyDescent="0.25">
      <c r="A139" s="47" t="s">
        <v>118</v>
      </c>
      <c r="B139" s="50"/>
      <c r="C139" s="51"/>
      <c r="D139" s="318" t="s">
        <v>203</v>
      </c>
      <c r="E139" s="319"/>
    </row>
    <row r="140" spans="1:5" ht="16.5" thickBot="1" x14ac:dyDescent="0.3">
      <c r="A140" s="67" t="s">
        <v>120</v>
      </c>
      <c r="B140" s="53"/>
      <c r="C140" s="337" t="s">
        <v>204</v>
      </c>
      <c r="D140" s="337"/>
      <c r="E140" s="338"/>
    </row>
    <row r="141" spans="1:5" x14ac:dyDescent="0.25">
      <c r="D141" s="62"/>
      <c r="E141" s="48"/>
    </row>
    <row r="142" spans="1:5" x14ac:dyDescent="0.25">
      <c r="B142" s="56"/>
      <c r="D142" s="93"/>
    </row>
    <row r="143" spans="1:5" x14ac:dyDescent="0.25">
      <c r="B143" s="56"/>
      <c r="D143" s="93"/>
    </row>
    <row r="144" spans="1:5" x14ac:dyDescent="0.25">
      <c r="B144" s="56"/>
      <c r="C144" s="58"/>
      <c r="D144" s="62"/>
      <c r="E144" s="5"/>
    </row>
    <row r="145" spans="2:5" x14ac:dyDescent="0.25">
      <c r="B145" s="56"/>
      <c r="C145" s="58"/>
      <c r="D145" s="62"/>
      <c r="E145" s="5"/>
    </row>
    <row r="146" spans="2:5" x14ac:dyDescent="0.25">
      <c r="B146" s="56"/>
      <c r="C146" s="58"/>
      <c r="D146" s="62"/>
      <c r="E146" s="5"/>
    </row>
    <row r="147" spans="2:5" x14ac:dyDescent="0.25">
      <c r="B147" s="56"/>
      <c r="C147" s="58"/>
      <c r="D147" s="62"/>
      <c r="E147" s="48"/>
    </row>
    <row r="148" spans="2:5" x14ac:dyDescent="0.25">
      <c r="B148" s="56"/>
      <c r="C148" s="58"/>
      <c r="D148" s="62"/>
      <c r="E148" s="48"/>
    </row>
    <row r="149" spans="2:5" x14ac:dyDescent="0.25">
      <c r="B149" s="56"/>
      <c r="C149" s="58"/>
      <c r="D149" s="62"/>
      <c r="E149" s="48"/>
    </row>
    <row r="150" spans="2:5" x14ac:dyDescent="0.25">
      <c r="B150" s="56"/>
      <c r="C150" s="85"/>
      <c r="D150" s="62"/>
      <c r="E150" s="62"/>
    </row>
    <row r="151" spans="2:5" x14ac:dyDescent="0.25">
      <c r="C151" s="85"/>
      <c r="D151" s="62"/>
      <c r="E151" s="62"/>
    </row>
    <row r="152" spans="2:5" x14ac:dyDescent="0.25">
      <c r="C152" s="85"/>
      <c r="D152" s="62"/>
      <c r="E152" s="62"/>
    </row>
    <row r="153" spans="2:5" x14ac:dyDescent="0.25">
      <c r="D153" s="62"/>
      <c r="E153" s="48"/>
    </row>
    <row r="154" spans="2:5" x14ac:dyDescent="0.25">
      <c r="D154" s="93"/>
    </row>
    <row r="155" spans="2:5" x14ac:dyDescent="0.25">
      <c r="D155" s="93"/>
    </row>
    <row r="156" spans="2:5" x14ac:dyDescent="0.25">
      <c r="D156" s="93"/>
    </row>
    <row r="157" spans="2:5" x14ac:dyDescent="0.25">
      <c r="D157" s="93"/>
    </row>
    <row r="158" spans="2:5" x14ac:dyDescent="0.25">
      <c r="D158" s="93"/>
    </row>
    <row r="159" spans="2:5" x14ac:dyDescent="0.25">
      <c r="D159" s="93"/>
    </row>
    <row r="160" spans="2:5" x14ac:dyDescent="0.25">
      <c r="D160" s="93"/>
    </row>
    <row r="161" spans="4:4" x14ac:dyDescent="0.25">
      <c r="D161" s="93"/>
    </row>
    <row r="162" spans="4:4" x14ac:dyDescent="0.25">
      <c r="D162" s="93"/>
    </row>
    <row r="163" spans="4:4" x14ac:dyDescent="0.25">
      <c r="D163" s="93"/>
    </row>
    <row r="164" spans="4:4" x14ac:dyDescent="0.25">
      <c r="D164" s="93"/>
    </row>
    <row r="165" spans="4:4" x14ac:dyDescent="0.25">
      <c r="D165" s="93"/>
    </row>
    <row r="166" spans="4:4" x14ac:dyDescent="0.25">
      <c r="D166" s="93"/>
    </row>
    <row r="167" spans="4:4" x14ac:dyDescent="0.25">
      <c r="D167" s="93"/>
    </row>
    <row r="168" spans="4:4" x14ac:dyDescent="0.25">
      <c r="D168" s="93"/>
    </row>
    <row r="169" spans="4:4" x14ac:dyDescent="0.25">
      <c r="D169" s="93"/>
    </row>
    <row r="170" spans="4:4" x14ac:dyDescent="0.25">
      <c r="D170" s="93"/>
    </row>
    <row r="171" spans="4:4" x14ac:dyDescent="0.25">
      <c r="D171" s="93"/>
    </row>
    <row r="172" spans="4:4" x14ac:dyDescent="0.25">
      <c r="D172" s="93"/>
    </row>
    <row r="173" spans="4:4" x14ac:dyDescent="0.25">
      <c r="D173" s="93"/>
    </row>
    <row r="174" spans="4:4" x14ac:dyDescent="0.25">
      <c r="D174" s="93"/>
    </row>
    <row r="175" spans="4:4" x14ac:dyDescent="0.25">
      <c r="D175" s="93"/>
    </row>
    <row r="176" spans="4:4" x14ac:dyDescent="0.25">
      <c r="D176" s="93"/>
    </row>
    <row r="177" spans="1:5" x14ac:dyDescent="0.25">
      <c r="D177" s="93"/>
    </row>
    <row r="178" spans="1:5" s="106" customFormat="1" x14ac:dyDescent="0.25">
      <c r="A178" s="55"/>
      <c r="B178" s="5"/>
      <c r="C178" s="5"/>
      <c r="D178" s="93"/>
      <c r="E178" s="57"/>
    </row>
    <row r="179" spans="1:5" s="106" customFormat="1" x14ac:dyDescent="0.25">
      <c r="A179" s="55"/>
      <c r="B179" s="5"/>
      <c r="C179" s="5"/>
      <c r="D179" s="93"/>
      <c r="E179" s="57"/>
    </row>
    <row r="180" spans="1:5" s="106" customFormat="1" x14ac:dyDescent="0.25">
      <c r="A180" s="55"/>
      <c r="B180" s="5"/>
      <c r="C180" s="5"/>
      <c r="D180" s="93"/>
      <c r="E180" s="57"/>
    </row>
    <row r="181" spans="1:5" s="106" customFormat="1" x14ac:dyDescent="0.25">
      <c r="A181" s="55"/>
      <c r="B181" s="5"/>
      <c r="C181" s="5"/>
      <c r="D181" s="93"/>
      <c r="E181" s="57"/>
    </row>
    <row r="182" spans="1:5" s="106" customFormat="1" x14ac:dyDescent="0.25">
      <c r="A182" s="55"/>
      <c r="B182" s="5"/>
      <c r="C182" s="5"/>
      <c r="D182" s="93"/>
      <c r="E182" s="57"/>
    </row>
    <row r="183" spans="1:5" s="106" customFormat="1" x14ac:dyDescent="0.25">
      <c r="A183" s="55"/>
      <c r="B183" s="5"/>
      <c r="C183" s="5"/>
      <c r="D183" s="93"/>
      <c r="E183" s="57"/>
    </row>
    <row r="184" spans="1:5" s="106" customFormat="1" x14ac:dyDescent="0.25">
      <c r="A184" s="55"/>
      <c r="B184" s="5"/>
      <c r="C184" s="5"/>
      <c r="D184" s="93"/>
      <c r="E184" s="57"/>
    </row>
    <row r="185" spans="1:5" s="106" customFormat="1" x14ac:dyDescent="0.25">
      <c r="A185" s="55"/>
      <c r="B185" s="5"/>
      <c r="C185" s="5"/>
      <c r="D185" s="93"/>
      <c r="E185" s="57"/>
    </row>
    <row r="186" spans="1:5" s="106" customFormat="1" x14ac:dyDescent="0.25">
      <c r="A186" s="55"/>
      <c r="B186" s="5"/>
      <c r="C186" s="5"/>
      <c r="D186" s="93"/>
      <c r="E186" s="57"/>
    </row>
    <row r="187" spans="1:5" s="106" customFormat="1" x14ac:dyDescent="0.25">
      <c r="A187" s="55"/>
      <c r="B187" s="5"/>
      <c r="C187" s="5"/>
      <c r="D187" s="93"/>
      <c r="E187" s="57"/>
    </row>
    <row r="188" spans="1:5" s="106" customFormat="1" x14ac:dyDescent="0.25">
      <c r="A188" s="55"/>
      <c r="B188" s="5"/>
      <c r="C188" s="5"/>
      <c r="D188" s="93"/>
      <c r="E188" s="57"/>
    </row>
    <row r="189" spans="1:5" x14ac:dyDescent="0.25">
      <c r="D189" s="93"/>
    </row>
    <row r="190" spans="1:5" s="106" customFormat="1" x14ac:dyDescent="0.25">
      <c r="A190" s="55"/>
      <c r="B190" s="5"/>
      <c r="C190" s="5"/>
      <c r="D190" s="93"/>
      <c r="E190" s="57"/>
    </row>
    <row r="191" spans="1:5" x14ac:dyDescent="0.25">
      <c r="D191" s="93"/>
    </row>
    <row r="192" spans="1:5" x14ac:dyDescent="0.25">
      <c r="D192" s="93"/>
    </row>
    <row r="193" spans="1:5" x14ac:dyDescent="0.25">
      <c r="D193" s="93"/>
    </row>
    <row r="194" spans="1:5" s="106" customFormat="1" x14ac:dyDescent="0.25">
      <c r="A194" s="55"/>
      <c r="B194" s="5"/>
      <c r="C194" s="5"/>
      <c r="D194" s="93"/>
      <c r="E194" s="57"/>
    </row>
    <row r="195" spans="1:5" x14ac:dyDescent="0.25">
      <c r="D195" s="93"/>
    </row>
    <row r="196" spans="1:5" x14ac:dyDescent="0.25">
      <c r="D196" s="93"/>
    </row>
    <row r="197" spans="1:5" x14ac:dyDescent="0.25">
      <c r="D197" s="93"/>
    </row>
    <row r="198" spans="1:5" x14ac:dyDescent="0.25">
      <c r="D198" s="93"/>
    </row>
    <row r="199" spans="1:5" x14ac:dyDescent="0.25">
      <c r="D199" s="93"/>
    </row>
    <row r="200" spans="1:5" x14ac:dyDescent="0.25">
      <c r="D200" s="93"/>
    </row>
    <row r="201" spans="1:5" x14ac:dyDescent="0.25">
      <c r="D201" s="93"/>
    </row>
    <row r="202" spans="1:5" x14ac:dyDescent="0.25">
      <c r="D202" s="93"/>
    </row>
    <row r="203" spans="1:5" x14ac:dyDescent="0.25">
      <c r="D203" s="93"/>
    </row>
    <row r="204" spans="1:5" x14ac:dyDescent="0.25">
      <c r="D204" s="93"/>
    </row>
    <row r="205" spans="1:5" x14ac:dyDescent="0.25">
      <c r="D205" s="93"/>
    </row>
    <row r="206" spans="1:5" x14ac:dyDescent="0.25">
      <c r="D206" s="93"/>
    </row>
    <row r="207" spans="1:5" x14ac:dyDescent="0.25">
      <c r="D207" s="93"/>
    </row>
    <row r="208" spans="1:5" x14ac:dyDescent="0.25">
      <c r="D208" s="93"/>
    </row>
    <row r="209" spans="4:4" x14ac:dyDescent="0.25">
      <c r="D209" s="93"/>
    </row>
    <row r="210" spans="4:4" x14ac:dyDescent="0.25">
      <c r="D210" s="93"/>
    </row>
    <row r="211" spans="4:4" x14ac:dyDescent="0.25">
      <c r="D211" s="93"/>
    </row>
    <row r="212" spans="4:4" x14ac:dyDescent="0.25">
      <c r="D212" s="93"/>
    </row>
    <row r="213" spans="4:4" x14ac:dyDescent="0.25">
      <c r="D213" s="93"/>
    </row>
    <row r="214" spans="4:4" x14ac:dyDescent="0.25">
      <c r="D214" s="93"/>
    </row>
    <row r="215" spans="4:4" x14ac:dyDescent="0.25">
      <c r="D215" s="93"/>
    </row>
    <row r="216" spans="4:4" x14ac:dyDescent="0.25">
      <c r="D216" s="93"/>
    </row>
    <row r="217" spans="4:4" x14ac:dyDescent="0.25">
      <c r="D217" s="93"/>
    </row>
    <row r="218" spans="4:4" x14ac:dyDescent="0.25">
      <c r="D218" s="93"/>
    </row>
    <row r="219" spans="4:4" x14ac:dyDescent="0.25">
      <c r="D219" s="93"/>
    </row>
    <row r="220" spans="4:4" x14ac:dyDescent="0.25">
      <c r="D220" s="93"/>
    </row>
    <row r="221" spans="4:4" x14ac:dyDescent="0.25">
      <c r="D221" s="93"/>
    </row>
    <row r="222" spans="4:4" x14ac:dyDescent="0.25">
      <c r="D222" s="93"/>
    </row>
    <row r="223" spans="4:4" x14ac:dyDescent="0.25">
      <c r="D223" s="93"/>
    </row>
    <row r="224" spans="4:4" x14ac:dyDescent="0.25">
      <c r="D224" s="93"/>
    </row>
    <row r="225" spans="4:4" x14ac:dyDescent="0.25">
      <c r="D225" s="93"/>
    </row>
    <row r="226" spans="4:4" x14ac:dyDescent="0.25">
      <c r="D226" s="93"/>
    </row>
    <row r="227" spans="4:4" x14ac:dyDescent="0.25">
      <c r="D227" s="93"/>
    </row>
    <row r="228" spans="4:4" x14ac:dyDescent="0.25">
      <c r="D228" s="93"/>
    </row>
    <row r="229" spans="4:4" x14ac:dyDescent="0.25">
      <c r="D229" s="93"/>
    </row>
    <row r="230" spans="4:4" x14ac:dyDescent="0.25">
      <c r="D230" s="93"/>
    </row>
    <row r="231" spans="4:4" x14ac:dyDescent="0.25">
      <c r="D231" s="93"/>
    </row>
    <row r="232" spans="4:4" x14ac:dyDescent="0.25">
      <c r="D232" s="93"/>
    </row>
    <row r="233" spans="4:4" x14ac:dyDescent="0.25">
      <c r="D233" s="93"/>
    </row>
    <row r="234" spans="4:4" x14ac:dyDescent="0.25">
      <c r="D234" s="93"/>
    </row>
    <row r="235" spans="4:4" x14ac:dyDescent="0.25">
      <c r="D235" s="93"/>
    </row>
    <row r="236" spans="4:4" x14ac:dyDescent="0.25">
      <c r="D236" s="93"/>
    </row>
  </sheetData>
  <mergeCells count="9">
    <mergeCell ref="A134:C134"/>
    <mergeCell ref="D139:E139"/>
    <mergeCell ref="C140:E140"/>
    <mergeCell ref="A136:B136"/>
    <mergeCell ref="A5:E5"/>
    <mergeCell ref="A6:E6"/>
    <mergeCell ref="A7:E7"/>
    <mergeCell ref="A8:E8"/>
    <mergeCell ref="A9:E9"/>
  </mergeCells>
  <printOptions horizontalCentered="1"/>
  <pageMargins left="0.11811023622047245" right="0.11811023622047245" top="0.74803149606299213" bottom="0.74803149606299213" header="0.31496062992125984" footer="0.31496062992125984"/>
  <pageSetup scale="70" orientation="portrait" r:id="rId1"/>
  <rowBreaks count="2" manualBreakCount="2">
    <brk id="62" max="4" man="1"/>
    <brk id="114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E6322-0435-4A3B-8D25-CFC56FBFC4D2}">
  <dimension ref="A1:E241"/>
  <sheetViews>
    <sheetView topLeftCell="A114" zoomScaleNormal="100" workbookViewId="0">
      <selection activeCell="C136" sqref="C136"/>
    </sheetView>
  </sheetViews>
  <sheetFormatPr baseColWidth="10" defaultRowHeight="15.75" x14ac:dyDescent="0.25"/>
  <cols>
    <col min="1" max="1" width="12.7109375" style="55" customWidth="1"/>
    <col min="2" max="2" width="11.140625" style="5" customWidth="1"/>
    <col min="3" max="3" width="80.5703125" style="5" customWidth="1"/>
    <col min="4" max="4" width="15.5703125" style="107" bestFit="1" customWidth="1"/>
    <col min="5" max="5" width="15.5703125" style="57" bestFit="1" customWidth="1"/>
    <col min="6" max="16384" width="11.42578125" style="5"/>
  </cols>
  <sheetData>
    <row r="1" spans="1:5" x14ac:dyDescent="0.25">
      <c r="A1" s="64" t="s">
        <v>0</v>
      </c>
      <c r="B1" s="65" t="s">
        <v>0</v>
      </c>
      <c r="C1" s="65" t="s">
        <v>0</v>
      </c>
      <c r="D1" s="59"/>
      <c r="E1" s="73"/>
    </row>
    <row r="2" spans="1:5" x14ac:dyDescent="0.25">
      <c r="A2" s="66"/>
      <c r="B2" s="7"/>
      <c r="C2" s="74"/>
      <c r="D2" s="60"/>
      <c r="E2" s="75"/>
    </row>
    <row r="3" spans="1:5" x14ac:dyDescent="0.25">
      <c r="A3" s="66"/>
      <c r="B3" s="7"/>
      <c r="C3" s="74"/>
      <c r="D3" s="60"/>
      <c r="E3" s="75"/>
    </row>
    <row r="4" spans="1:5" x14ac:dyDescent="0.25">
      <c r="A4" s="66"/>
      <c r="B4" s="7"/>
      <c r="C4" s="74"/>
      <c r="D4" s="60"/>
      <c r="E4" s="75"/>
    </row>
    <row r="5" spans="1:5" x14ac:dyDescent="0.25">
      <c r="A5" s="322" t="s">
        <v>1</v>
      </c>
      <c r="B5" s="323"/>
      <c r="C5" s="323"/>
      <c r="D5" s="323"/>
      <c r="E5" s="324"/>
    </row>
    <row r="6" spans="1:5" x14ac:dyDescent="0.25">
      <c r="A6" s="322" t="s">
        <v>2</v>
      </c>
      <c r="B6" s="323"/>
      <c r="C6" s="323"/>
      <c r="D6" s="323"/>
      <c r="E6" s="324"/>
    </row>
    <row r="7" spans="1:5" x14ac:dyDescent="0.25">
      <c r="A7" s="322" t="s">
        <v>3</v>
      </c>
      <c r="B7" s="323"/>
      <c r="C7" s="323"/>
      <c r="D7" s="323"/>
      <c r="E7" s="324"/>
    </row>
    <row r="8" spans="1:5" x14ac:dyDescent="0.25">
      <c r="A8" s="322" t="s">
        <v>404</v>
      </c>
      <c r="B8" s="323"/>
      <c r="C8" s="323"/>
      <c r="D8" s="323"/>
      <c r="E8" s="324"/>
    </row>
    <row r="9" spans="1:5" ht="16.5" thickBot="1" x14ac:dyDescent="0.3">
      <c r="A9" s="121"/>
      <c r="B9" s="122"/>
      <c r="C9" s="122"/>
      <c r="D9" s="122"/>
      <c r="E9" s="123"/>
    </row>
    <row r="10" spans="1:5" ht="32.25" thickBot="1" x14ac:dyDescent="0.3">
      <c r="A10" s="78" t="s">
        <v>5</v>
      </c>
      <c r="B10" s="117" t="s">
        <v>6</v>
      </c>
      <c r="C10" s="119" t="s">
        <v>7</v>
      </c>
      <c r="D10" s="118" t="s">
        <v>8</v>
      </c>
      <c r="E10" s="81" t="s">
        <v>9</v>
      </c>
    </row>
    <row r="11" spans="1:5" x14ac:dyDescent="0.25">
      <c r="A11" s="120">
        <v>45019</v>
      </c>
      <c r="B11" s="19">
        <v>1</v>
      </c>
      <c r="C11" s="20" t="s">
        <v>11</v>
      </c>
      <c r="D11" s="21"/>
      <c r="E11" s="21">
        <v>477.56</v>
      </c>
    </row>
    <row r="12" spans="1:5" x14ac:dyDescent="0.25">
      <c r="A12" s="82">
        <v>45020</v>
      </c>
      <c r="B12" s="24">
        <v>24441</v>
      </c>
      <c r="C12" s="5" t="s">
        <v>405</v>
      </c>
      <c r="D12" s="25"/>
      <c r="E12" s="25">
        <v>3581490.47</v>
      </c>
    </row>
    <row r="13" spans="1:5" x14ac:dyDescent="0.25">
      <c r="A13" s="82">
        <v>45020</v>
      </c>
      <c r="B13" s="24">
        <v>24442</v>
      </c>
      <c r="C13" s="5" t="s">
        <v>406</v>
      </c>
      <c r="D13" s="25"/>
      <c r="E13" s="25">
        <v>119378.82</v>
      </c>
    </row>
    <row r="14" spans="1:5" x14ac:dyDescent="0.25">
      <c r="A14" s="82">
        <v>45020</v>
      </c>
      <c r="B14" s="24">
        <v>24443</v>
      </c>
      <c r="C14" s="5" t="s">
        <v>407</v>
      </c>
      <c r="D14" s="25"/>
      <c r="E14" s="25">
        <v>30937.52</v>
      </c>
    </row>
    <row r="15" spans="1:5" x14ac:dyDescent="0.25">
      <c r="A15" s="82">
        <v>45020</v>
      </c>
      <c r="B15" s="24">
        <v>24444</v>
      </c>
      <c r="C15" s="5" t="s">
        <v>68</v>
      </c>
      <c r="D15" s="25"/>
      <c r="E15" s="25">
        <v>0</v>
      </c>
    </row>
    <row r="16" spans="1:5" x14ac:dyDescent="0.25">
      <c r="A16" s="82">
        <v>45020</v>
      </c>
      <c r="B16" s="24">
        <v>24445</v>
      </c>
      <c r="C16" s="5" t="s">
        <v>409</v>
      </c>
      <c r="D16" s="25"/>
      <c r="E16" s="25">
        <v>96653.57</v>
      </c>
    </row>
    <row r="17" spans="1:5" x14ac:dyDescent="0.25">
      <c r="A17" s="82">
        <v>45020</v>
      </c>
      <c r="B17" s="24">
        <v>1</v>
      </c>
      <c r="C17" s="5" t="s">
        <v>11</v>
      </c>
      <c r="D17" s="25"/>
      <c r="E17" s="25">
        <v>2191.75</v>
      </c>
    </row>
    <row r="18" spans="1:5" x14ac:dyDescent="0.25">
      <c r="A18" s="82">
        <v>45020</v>
      </c>
      <c r="B18" s="24">
        <v>1</v>
      </c>
      <c r="C18" s="5" t="s">
        <v>353</v>
      </c>
      <c r="D18" s="25">
        <v>5937.93</v>
      </c>
      <c r="E18" s="25"/>
    </row>
    <row r="19" spans="1:5" x14ac:dyDescent="0.25">
      <c r="A19" s="82">
        <v>45021</v>
      </c>
      <c r="B19" s="24">
        <v>1</v>
      </c>
      <c r="C19" s="5" t="s">
        <v>11</v>
      </c>
      <c r="D19" s="25"/>
      <c r="E19" s="25">
        <v>1275.71</v>
      </c>
    </row>
    <row r="20" spans="1:5" x14ac:dyDescent="0.25">
      <c r="A20" s="82">
        <v>45021</v>
      </c>
      <c r="B20" s="24">
        <v>1</v>
      </c>
      <c r="C20" s="5" t="s">
        <v>14</v>
      </c>
      <c r="D20" s="25">
        <v>6000000</v>
      </c>
      <c r="E20" s="25"/>
    </row>
    <row r="21" spans="1:5" x14ac:dyDescent="0.25">
      <c r="A21" s="82">
        <v>45021</v>
      </c>
      <c r="B21" s="24">
        <v>1</v>
      </c>
      <c r="C21" s="5" t="s">
        <v>31</v>
      </c>
      <c r="D21" s="25"/>
      <c r="E21" s="25">
        <v>6437516.7199999997</v>
      </c>
    </row>
    <row r="22" spans="1:5" x14ac:dyDescent="0.25">
      <c r="A22" s="82">
        <v>45021</v>
      </c>
      <c r="B22" s="24">
        <v>1</v>
      </c>
      <c r="C22" s="5" t="s">
        <v>408</v>
      </c>
      <c r="D22" s="25"/>
      <c r="E22" s="25">
        <v>145400</v>
      </c>
    </row>
    <row r="23" spans="1:5" x14ac:dyDescent="0.25">
      <c r="A23" s="82">
        <v>45021</v>
      </c>
      <c r="B23" s="24">
        <v>1</v>
      </c>
      <c r="C23" s="5" t="s">
        <v>354</v>
      </c>
      <c r="D23" s="25"/>
      <c r="E23" s="25">
        <v>660750.16</v>
      </c>
    </row>
    <row r="24" spans="1:5" x14ac:dyDescent="0.25">
      <c r="A24" s="82">
        <v>45021</v>
      </c>
      <c r="B24" s="24">
        <v>1</v>
      </c>
      <c r="C24" s="5" t="s">
        <v>355</v>
      </c>
      <c r="D24" s="25"/>
      <c r="E24" s="25">
        <v>634984.15</v>
      </c>
    </row>
    <row r="25" spans="1:5" x14ac:dyDescent="0.25">
      <c r="A25" s="82">
        <v>45021</v>
      </c>
      <c r="B25" s="24">
        <v>1</v>
      </c>
      <c r="C25" s="5" t="s">
        <v>356</v>
      </c>
      <c r="D25" s="25"/>
      <c r="E25" s="25">
        <v>1053696.8700000001</v>
      </c>
    </row>
    <row r="26" spans="1:5" x14ac:dyDescent="0.25">
      <c r="A26" s="82">
        <v>45021</v>
      </c>
      <c r="B26" s="24" t="s">
        <v>357</v>
      </c>
      <c r="C26" s="5" t="s">
        <v>358</v>
      </c>
      <c r="D26" s="25"/>
      <c r="E26" s="25">
        <v>70576.42</v>
      </c>
    </row>
    <row r="27" spans="1:5" x14ac:dyDescent="0.25">
      <c r="A27" s="82">
        <v>45022</v>
      </c>
      <c r="B27" s="24">
        <v>1</v>
      </c>
      <c r="C27" s="5" t="s">
        <v>11</v>
      </c>
      <c r="D27" s="83"/>
      <c r="E27" s="25">
        <v>3756.67</v>
      </c>
    </row>
    <row r="28" spans="1:5" x14ac:dyDescent="0.25">
      <c r="A28" s="82">
        <v>45022</v>
      </c>
      <c r="B28" s="24">
        <v>1</v>
      </c>
      <c r="C28" s="5" t="s">
        <v>29</v>
      </c>
      <c r="D28" s="25"/>
      <c r="E28" s="25">
        <v>126</v>
      </c>
    </row>
    <row r="29" spans="1:5" x14ac:dyDescent="0.25">
      <c r="A29" s="82">
        <v>45026</v>
      </c>
      <c r="B29" s="24">
        <v>1</v>
      </c>
      <c r="C29" s="5" t="s">
        <v>14</v>
      </c>
      <c r="D29" s="25">
        <v>39000000</v>
      </c>
      <c r="E29" s="25"/>
    </row>
    <row r="30" spans="1:5" x14ac:dyDescent="0.25">
      <c r="A30" s="82">
        <v>45027</v>
      </c>
      <c r="B30" s="24">
        <v>24446</v>
      </c>
      <c r="C30" s="5" t="s">
        <v>68</v>
      </c>
      <c r="D30" s="25"/>
      <c r="E30" s="25">
        <v>0</v>
      </c>
    </row>
    <row r="31" spans="1:5" x14ac:dyDescent="0.25">
      <c r="A31" s="82">
        <v>45027</v>
      </c>
      <c r="B31" s="24">
        <v>24447</v>
      </c>
      <c r="C31" s="5" t="s">
        <v>68</v>
      </c>
      <c r="D31" s="25"/>
      <c r="E31" s="25">
        <v>0</v>
      </c>
    </row>
    <row r="32" spans="1:5" x14ac:dyDescent="0.25">
      <c r="A32" s="82">
        <v>45027</v>
      </c>
      <c r="B32" s="24">
        <v>24448</v>
      </c>
      <c r="C32" s="5" t="s">
        <v>68</v>
      </c>
      <c r="D32" s="25"/>
      <c r="E32" s="25">
        <v>0</v>
      </c>
    </row>
    <row r="33" spans="1:5" x14ac:dyDescent="0.25">
      <c r="A33" s="82">
        <v>45027</v>
      </c>
      <c r="B33" s="24">
        <v>24449</v>
      </c>
      <c r="C33" s="5" t="s">
        <v>68</v>
      </c>
      <c r="D33" s="25"/>
      <c r="E33" s="25">
        <v>0</v>
      </c>
    </row>
    <row r="34" spans="1:5" x14ac:dyDescent="0.25">
      <c r="A34" s="82">
        <v>45027</v>
      </c>
      <c r="B34" s="24">
        <v>24450</v>
      </c>
      <c r="C34" s="5" t="s">
        <v>410</v>
      </c>
      <c r="D34" s="25"/>
      <c r="E34" s="25">
        <v>187827.99</v>
      </c>
    </row>
    <row r="35" spans="1:5" x14ac:dyDescent="0.25">
      <c r="A35" s="82">
        <v>45027</v>
      </c>
      <c r="B35" s="24">
        <v>24451</v>
      </c>
      <c r="C35" s="5" t="s">
        <v>394</v>
      </c>
      <c r="D35" s="25"/>
      <c r="E35" s="25">
        <v>64560</v>
      </c>
    </row>
    <row r="36" spans="1:5" x14ac:dyDescent="0.25">
      <c r="A36" s="82">
        <v>45027</v>
      </c>
      <c r="B36" s="24">
        <v>24452</v>
      </c>
      <c r="C36" s="5" t="s">
        <v>411</v>
      </c>
      <c r="D36" s="25"/>
      <c r="E36" s="25">
        <v>8662.5</v>
      </c>
    </row>
    <row r="37" spans="1:5" x14ac:dyDescent="0.25">
      <c r="A37" s="82">
        <v>45027</v>
      </c>
      <c r="B37" s="24">
        <v>24453</v>
      </c>
      <c r="C37" s="5" t="s">
        <v>412</v>
      </c>
      <c r="D37" s="25"/>
      <c r="E37" s="25">
        <v>56500</v>
      </c>
    </row>
    <row r="38" spans="1:5" x14ac:dyDescent="0.25">
      <c r="A38" s="82">
        <v>45027</v>
      </c>
      <c r="B38" s="24">
        <v>24454</v>
      </c>
      <c r="C38" s="5" t="s">
        <v>403</v>
      </c>
      <c r="D38" s="25"/>
      <c r="E38" s="25">
        <v>34431</v>
      </c>
    </row>
    <row r="39" spans="1:5" x14ac:dyDescent="0.25">
      <c r="A39" s="82">
        <v>45027</v>
      </c>
      <c r="B39" s="24">
        <v>24455</v>
      </c>
      <c r="C39" s="5" t="s">
        <v>413</v>
      </c>
      <c r="D39" s="25"/>
      <c r="E39" s="25">
        <v>16314.94</v>
      </c>
    </row>
    <row r="40" spans="1:5" x14ac:dyDescent="0.25">
      <c r="A40" s="82">
        <v>45027</v>
      </c>
      <c r="B40" s="24">
        <v>24456</v>
      </c>
      <c r="C40" s="5" t="s">
        <v>414</v>
      </c>
      <c r="D40" s="25"/>
      <c r="E40" s="25">
        <v>45125</v>
      </c>
    </row>
    <row r="41" spans="1:5" x14ac:dyDescent="0.25">
      <c r="A41" s="82">
        <v>45027</v>
      </c>
      <c r="B41" s="24">
        <v>1</v>
      </c>
      <c r="C41" s="5" t="s">
        <v>11</v>
      </c>
      <c r="D41" s="25"/>
      <c r="E41" s="25">
        <v>61.23</v>
      </c>
    </row>
    <row r="42" spans="1:5" x14ac:dyDescent="0.25">
      <c r="A42" s="82">
        <v>45028</v>
      </c>
      <c r="B42" s="24">
        <v>24457</v>
      </c>
      <c r="C42" s="5" t="s">
        <v>68</v>
      </c>
      <c r="D42" s="25"/>
      <c r="E42" s="25">
        <v>0</v>
      </c>
    </row>
    <row r="43" spans="1:5" x14ac:dyDescent="0.25">
      <c r="A43" s="82">
        <v>45028</v>
      </c>
      <c r="B43" s="24">
        <v>24458</v>
      </c>
      <c r="C43" s="5" t="s">
        <v>416</v>
      </c>
      <c r="D43" s="25"/>
      <c r="E43" s="25">
        <v>2140</v>
      </c>
    </row>
    <row r="44" spans="1:5" x14ac:dyDescent="0.25">
      <c r="A44" s="82">
        <v>45028</v>
      </c>
      <c r="B44" s="24">
        <v>24459</v>
      </c>
      <c r="C44" s="5" t="s">
        <v>417</v>
      </c>
      <c r="D44" s="25"/>
      <c r="E44" s="25">
        <v>314677.92</v>
      </c>
    </row>
    <row r="45" spans="1:5" x14ac:dyDescent="0.25">
      <c r="A45" s="82">
        <v>45028</v>
      </c>
      <c r="B45" s="24">
        <v>24460</v>
      </c>
      <c r="C45" s="5" t="s">
        <v>415</v>
      </c>
      <c r="D45" s="25"/>
      <c r="E45" s="25">
        <v>29900</v>
      </c>
    </row>
    <row r="46" spans="1:5" x14ac:dyDescent="0.25">
      <c r="A46" s="82">
        <v>45028</v>
      </c>
      <c r="B46" s="24">
        <v>24461</v>
      </c>
      <c r="C46" s="5" t="s">
        <v>395</v>
      </c>
      <c r="D46" s="25"/>
      <c r="E46" s="25">
        <v>40254.239999999998</v>
      </c>
    </row>
    <row r="47" spans="1:5" x14ac:dyDescent="0.25">
      <c r="A47" s="82">
        <v>45028</v>
      </c>
      <c r="B47" s="24">
        <v>1</v>
      </c>
      <c r="C47" s="5" t="s">
        <v>11</v>
      </c>
      <c r="D47" s="25"/>
      <c r="E47" s="25">
        <v>167.87</v>
      </c>
    </row>
    <row r="48" spans="1:5" x14ac:dyDescent="0.25">
      <c r="A48" s="82">
        <v>45029</v>
      </c>
      <c r="B48" s="24">
        <v>1</v>
      </c>
      <c r="C48" s="5" t="s">
        <v>11</v>
      </c>
      <c r="D48" s="25"/>
      <c r="E48" s="25">
        <v>144.97999999999999</v>
      </c>
    </row>
    <row r="49" spans="1:5" x14ac:dyDescent="0.25">
      <c r="A49" s="82">
        <v>45030</v>
      </c>
      <c r="B49" s="24">
        <v>1</v>
      </c>
      <c r="C49" s="5" t="s">
        <v>124</v>
      </c>
      <c r="D49" s="25">
        <v>1000</v>
      </c>
      <c r="E49" s="25"/>
    </row>
    <row r="50" spans="1:5" x14ac:dyDescent="0.25">
      <c r="A50" s="82">
        <v>45033</v>
      </c>
      <c r="B50" s="24">
        <v>1</v>
      </c>
      <c r="C50" s="5" t="s">
        <v>359</v>
      </c>
      <c r="D50" s="25"/>
      <c r="E50" s="25">
        <v>169456.02</v>
      </c>
    </row>
    <row r="51" spans="1:5" x14ac:dyDescent="0.25">
      <c r="A51" s="82">
        <v>45033</v>
      </c>
      <c r="B51" s="24">
        <v>1</v>
      </c>
      <c r="C51" s="5" t="s">
        <v>360</v>
      </c>
      <c r="D51" s="25"/>
      <c r="E51" s="25">
        <v>213536.05</v>
      </c>
    </row>
    <row r="52" spans="1:5" x14ac:dyDescent="0.25">
      <c r="A52" s="82">
        <v>45033</v>
      </c>
      <c r="B52" s="24">
        <v>1</v>
      </c>
      <c r="C52" s="5" t="s">
        <v>361</v>
      </c>
      <c r="D52" s="25"/>
      <c r="E52" s="25">
        <v>574116.84</v>
      </c>
    </row>
    <row r="53" spans="1:5" x14ac:dyDescent="0.25">
      <c r="A53" s="82">
        <v>45034</v>
      </c>
      <c r="B53" s="24">
        <v>1</v>
      </c>
      <c r="C53" s="5" t="s">
        <v>11</v>
      </c>
      <c r="D53" s="25"/>
      <c r="E53" s="25">
        <v>738.98</v>
      </c>
    </row>
    <row r="54" spans="1:5" x14ac:dyDescent="0.25">
      <c r="A54" s="82">
        <v>45035</v>
      </c>
      <c r="B54" s="24">
        <v>24462</v>
      </c>
      <c r="C54" s="5" t="s">
        <v>398</v>
      </c>
      <c r="D54" s="25"/>
      <c r="E54" s="25">
        <v>1364601.04</v>
      </c>
    </row>
    <row r="55" spans="1:5" x14ac:dyDescent="0.25">
      <c r="A55" s="82">
        <v>45035</v>
      </c>
      <c r="B55" s="24">
        <v>24463</v>
      </c>
      <c r="C55" s="5" t="s">
        <v>418</v>
      </c>
      <c r="D55" s="25"/>
      <c r="E55" s="25">
        <v>176973.68</v>
      </c>
    </row>
    <row r="56" spans="1:5" x14ac:dyDescent="0.25">
      <c r="A56" s="82">
        <v>45035</v>
      </c>
      <c r="B56" s="24">
        <v>24464</v>
      </c>
      <c r="C56" s="5" t="s">
        <v>396</v>
      </c>
      <c r="D56" s="25"/>
      <c r="E56" s="25">
        <v>87575</v>
      </c>
    </row>
    <row r="57" spans="1:5" x14ac:dyDescent="0.25">
      <c r="A57" s="82">
        <v>45035</v>
      </c>
      <c r="B57" s="24">
        <v>24465</v>
      </c>
      <c r="C57" s="5" t="s">
        <v>397</v>
      </c>
      <c r="D57" s="25"/>
      <c r="E57" s="25">
        <v>15820</v>
      </c>
    </row>
    <row r="58" spans="1:5" x14ac:dyDescent="0.25">
      <c r="A58" s="82">
        <v>45035</v>
      </c>
      <c r="B58" s="24">
        <v>24466</v>
      </c>
      <c r="C58" s="5" t="s">
        <v>399</v>
      </c>
      <c r="D58" s="25"/>
      <c r="E58" s="25">
        <v>20451.759999999998</v>
      </c>
    </row>
    <row r="59" spans="1:5" x14ac:dyDescent="0.25">
      <c r="A59" s="82">
        <v>45035</v>
      </c>
      <c r="B59" s="24">
        <v>24467</v>
      </c>
      <c r="C59" s="5" t="s">
        <v>68</v>
      </c>
      <c r="D59" s="25"/>
      <c r="E59" s="25">
        <v>0</v>
      </c>
    </row>
    <row r="60" spans="1:5" x14ac:dyDescent="0.25">
      <c r="A60" s="82">
        <v>45035</v>
      </c>
      <c r="B60" s="24">
        <v>24468</v>
      </c>
      <c r="C60" s="5" t="s">
        <v>419</v>
      </c>
      <c r="D60" s="25"/>
      <c r="E60" s="25">
        <v>6841.72</v>
      </c>
    </row>
    <row r="61" spans="1:5" x14ac:dyDescent="0.25">
      <c r="A61" s="82">
        <v>45035</v>
      </c>
      <c r="B61" s="24">
        <v>1</v>
      </c>
      <c r="C61" s="5" t="s">
        <v>362</v>
      </c>
      <c r="D61" s="25"/>
      <c r="E61" s="25">
        <v>146361.60000000001</v>
      </c>
    </row>
    <row r="62" spans="1:5" x14ac:dyDescent="0.25">
      <c r="A62" s="82">
        <v>45035</v>
      </c>
      <c r="B62" s="24">
        <v>1</v>
      </c>
      <c r="C62" s="5" t="s">
        <v>363</v>
      </c>
      <c r="D62" s="25"/>
      <c r="E62" s="25">
        <v>82328.399999999994</v>
      </c>
    </row>
    <row r="63" spans="1:5" x14ac:dyDescent="0.25">
      <c r="A63" s="82">
        <v>45035</v>
      </c>
      <c r="B63" s="24">
        <v>1</v>
      </c>
      <c r="C63" s="5" t="s">
        <v>364</v>
      </c>
      <c r="D63" s="25"/>
      <c r="E63" s="25">
        <v>78408</v>
      </c>
    </row>
    <row r="64" spans="1:5" x14ac:dyDescent="0.25">
      <c r="A64" s="82">
        <v>45035</v>
      </c>
      <c r="B64" s="24">
        <v>1</v>
      </c>
      <c r="C64" s="5" t="s">
        <v>365</v>
      </c>
      <c r="D64" s="25"/>
      <c r="E64" s="25">
        <v>69696</v>
      </c>
    </row>
    <row r="65" spans="1:5" x14ac:dyDescent="0.25">
      <c r="A65" s="82">
        <v>45035</v>
      </c>
      <c r="B65" s="24">
        <v>1</v>
      </c>
      <c r="C65" s="5" t="s">
        <v>366</v>
      </c>
      <c r="D65" s="25"/>
      <c r="E65" s="25">
        <v>57281.4</v>
      </c>
    </row>
    <row r="66" spans="1:5" ht="16.5" thickBot="1" x14ac:dyDescent="0.3">
      <c r="A66" s="87">
        <v>45035</v>
      </c>
      <c r="B66" s="32">
        <v>1</v>
      </c>
      <c r="C66" s="71" t="s">
        <v>367</v>
      </c>
      <c r="D66" s="34"/>
      <c r="E66" s="34">
        <v>40946.400000000001</v>
      </c>
    </row>
    <row r="67" spans="1:5" x14ac:dyDescent="0.25">
      <c r="A67" s="82">
        <v>45035</v>
      </c>
      <c r="B67" s="24">
        <v>1</v>
      </c>
      <c r="C67" s="5" t="s">
        <v>368</v>
      </c>
      <c r="D67" s="25"/>
      <c r="E67" s="25">
        <v>26136</v>
      </c>
    </row>
    <row r="68" spans="1:5" x14ac:dyDescent="0.25">
      <c r="A68" s="82">
        <v>45035</v>
      </c>
      <c r="B68" s="24">
        <v>1</v>
      </c>
      <c r="C68" s="5" t="s">
        <v>369</v>
      </c>
      <c r="D68" s="25"/>
      <c r="E68" s="25">
        <v>386954.4</v>
      </c>
    </row>
    <row r="69" spans="1:5" x14ac:dyDescent="0.25">
      <c r="A69" s="82">
        <v>45035</v>
      </c>
      <c r="B69" s="24">
        <v>1</v>
      </c>
      <c r="C69" s="5" t="s">
        <v>370</v>
      </c>
      <c r="D69" s="25"/>
      <c r="E69" s="25">
        <v>365847.72</v>
      </c>
    </row>
    <row r="70" spans="1:5" x14ac:dyDescent="0.25">
      <c r="A70" s="82">
        <v>45035</v>
      </c>
      <c r="B70" s="24">
        <v>1</v>
      </c>
      <c r="C70" s="5" t="s">
        <v>371</v>
      </c>
      <c r="D70" s="25"/>
      <c r="E70" s="25">
        <v>228654.65</v>
      </c>
    </row>
    <row r="71" spans="1:5" x14ac:dyDescent="0.25">
      <c r="A71" s="82">
        <v>45035</v>
      </c>
      <c r="B71" s="24">
        <v>1</v>
      </c>
      <c r="C71" s="5" t="s">
        <v>372</v>
      </c>
      <c r="D71" s="25"/>
      <c r="E71" s="25">
        <v>153502.57999999999</v>
      </c>
    </row>
    <row r="72" spans="1:5" x14ac:dyDescent="0.25">
      <c r="A72" s="82">
        <v>45035</v>
      </c>
      <c r="B72" s="24">
        <v>1</v>
      </c>
      <c r="C72" s="5" t="s">
        <v>373</v>
      </c>
      <c r="D72" s="25"/>
      <c r="E72" s="25">
        <v>131916.4</v>
      </c>
    </row>
    <row r="73" spans="1:5" x14ac:dyDescent="0.25">
      <c r="A73" s="82">
        <v>45035</v>
      </c>
      <c r="B73" s="24">
        <v>1</v>
      </c>
      <c r="C73" s="5" t="s">
        <v>374</v>
      </c>
      <c r="D73" s="25"/>
      <c r="E73" s="25">
        <v>131916.4</v>
      </c>
    </row>
    <row r="74" spans="1:5" x14ac:dyDescent="0.25">
      <c r="A74" s="82">
        <v>45035</v>
      </c>
      <c r="B74" s="24">
        <v>1</v>
      </c>
      <c r="C74" s="5" t="s">
        <v>375</v>
      </c>
      <c r="D74" s="25"/>
      <c r="E74" s="25">
        <v>131916.4</v>
      </c>
    </row>
    <row r="75" spans="1:5" x14ac:dyDescent="0.25">
      <c r="A75" s="82">
        <v>45035</v>
      </c>
      <c r="B75" s="24">
        <v>1</v>
      </c>
      <c r="C75" s="5" t="s">
        <v>376</v>
      </c>
      <c r="D75" s="25"/>
      <c r="E75" s="25">
        <v>128984.8</v>
      </c>
    </row>
    <row r="76" spans="1:5" x14ac:dyDescent="0.25">
      <c r="A76" s="82">
        <v>45035</v>
      </c>
      <c r="B76" s="24">
        <v>1</v>
      </c>
      <c r="C76" s="5" t="s">
        <v>377</v>
      </c>
      <c r="D76" s="25"/>
      <c r="E76" s="25">
        <v>119604.03</v>
      </c>
    </row>
    <row r="77" spans="1:5" x14ac:dyDescent="0.25">
      <c r="A77" s="82">
        <v>45035</v>
      </c>
      <c r="B77" s="24">
        <v>1</v>
      </c>
      <c r="C77" s="5" t="s">
        <v>378</v>
      </c>
      <c r="D77" s="25"/>
      <c r="E77" s="25">
        <v>115126.83</v>
      </c>
    </row>
    <row r="78" spans="1:5" x14ac:dyDescent="0.25">
      <c r="A78" s="82">
        <v>45035</v>
      </c>
      <c r="B78" s="24">
        <v>1</v>
      </c>
      <c r="C78" s="5" t="s">
        <v>379</v>
      </c>
      <c r="D78" s="25"/>
      <c r="E78" s="25">
        <v>105533.12</v>
      </c>
    </row>
    <row r="79" spans="1:5" x14ac:dyDescent="0.25">
      <c r="A79" s="82">
        <v>45035</v>
      </c>
      <c r="B79" s="24">
        <v>1</v>
      </c>
      <c r="C79" s="5" t="s">
        <v>380</v>
      </c>
      <c r="D79" s="25"/>
      <c r="E79" s="25">
        <v>102601.45</v>
      </c>
    </row>
    <row r="80" spans="1:5" x14ac:dyDescent="0.25">
      <c r="A80" s="82">
        <v>45035</v>
      </c>
      <c r="B80" s="24">
        <v>1</v>
      </c>
      <c r="C80" s="5" t="s">
        <v>381</v>
      </c>
      <c r="D80" s="25"/>
      <c r="E80" s="25">
        <v>85279.11</v>
      </c>
    </row>
    <row r="81" spans="1:5" x14ac:dyDescent="0.25">
      <c r="A81" s="82">
        <v>45035</v>
      </c>
      <c r="B81" s="24">
        <v>1</v>
      </c>
      <c r="C81" s="5" t="s">
        <v>382</v>
      </c>
      <c r="D81" s="25"/>
      <c r="E81" s="25">
        <v>85279.11</v>
      </c>
    </row>
    <row r="82" spans="1:5" x14ac:dyDescent="0.25">
      <c r="A82" s="82">
        <v>45035</v>
      </c>
      <c r="B82" s="24">
        <v>1</v>
      </c>
      <c r="C82" s="5" t="s">
        <v>383</v>
      </c>
      <c r="D82" s="25"/>
      <c r="E82" s="25">
        <v>77390.880000000005</v>
      </c>
    </row>
    <row r="83" spans="1:5" x14ac:dyDescent="0.25">
      <c r="A83" s="82">
        <v>45035</v>
      </c>
      <c r="B83" s="24">
        <v>1</v>
      </c>
      <c r="C83" s="5" t="s">
        <v>384</v>
      </c>
      <c r="D83" s="25"/>
      <c r="E83" s="25">
        <v>66134.039999999994</v>
      </c>
    </row>
    <row r="84" spans="1:5" x14ac:dyDescent="0.25">
      <c r="A84" s="82">
        <v>45035</v>
      </c>
      <c r="B84" s="24">
        <v>1</v>
      </c>
      <c r="C84" s="5" t="s">
        <v>11</v>
      </c>
      <c r="D84" s="25"/>
      <c r="E84" s="25">
        <v>60.66</v>
      </c>
    </row>
    <row r="85" spans="1:5" x14ac:dyDescent="0.25">
      <c r="A85" s="82">
        <v>45036</v>
      </c>
      <c r="B85" s="24">
        <v>24469</v>
      </c>
      <c r="C85" s="5" t="s">
        <v>390</v>
      </c>
      <c r="D85" s="25"/>
      <c r="E85" s="25">
        <v>74685.429999999993</v>
      </c>
    </row>
    <row r="86" spans="1:5" x14ac:dyDescent="0.25">
      <c r="A86" s="82">
        <v>45036</v>
      </c>
      <c r="B86" s="24">
        <v>24470</v>
      </c>
      <c r="C86" s="5" t="s">
        <v>420</v>
      </c>
      <c r="D86" s="25"/>
      <c r="E86" s="25">
        <v>34216.800000000003</v>
      </c>
    </row>
    <row r="87" spans="1:5" x14ac:dyDescent="0.25">
      <c r="A87" s="82">
        <v>45036</v>
      </c>
      <c r="B87" s="24">
        <v>1</v>
      </c>
      <c r="C87" s="5" t="s">
        <v>11</v>
      </c>
      <c r="D87" s="25"/>
      <c r="E87" s="25">
        <v>4392.21</v>
      </c>
    </row>
    <row r="88" spans="1:5" x14ac:dyDescent="0.25">
      <c r="A88" s="82">
        <v>45037</v>
      </c>
      <c r="B88" s="24">
        <v>1</v>
      </c>
      <c r="C88" s="5" t="s">
        <v>385</v>
      </c>
      <c r="D88" s="25"/>
      <c r="E88" s="25">
        <v>45000</v>
      </c>
    </row>
    <row r="89" spans="1:5" x14ac:dyDescent="0.25">
      <c r="A89" s="82">
        <v>45037</v>
      </c>
      <c r="B89" s="24">
        <v>1</v>
      </c>
      <c r="C89" s="5" t="s">
        <v>421</v>
      </c>
      <c r="D89" s="25"/>
      <c r="E89" s="25">
        <v>33010.11</v>
      </c>
    </row>
    <row r="90" spans="1:5" x14ac:dyDescent="0.25">
      <c r="A90" s="82">
        <v>45037</v>
      </c>
      <c r="B90" s="24">
        <v>24471</v>
      </c>
      <c r="C90" s="5" t="s">
        <v>422</v>
      </c>
      <c r="D90" s="25"/>
      <c r="E90" s="25">
        <v>354805.89</v>
      </c>
    </row>
    <row r="91" spans="1:5" x14ac:dyDescent="0.25">
      <c r="A91" s="82">
        <v>45037</v>
      </c>
      <c r="B91" s="24">
        <v>24472</v>
      </c>
      <c r="C91" s="5" t="s">
        <v>68</v>
      </c>
      <c r="D91" s="25"/>
      <c r="E91" s="25">
        <v>0</v>
      </c>
    </row>
    <row r="92" spans="1:5" x14ac:dyDescent="0.25">
      <c r="A92" s="82">
        <v>45037</v>
      </c>
      <c r="B92" s="24">
        <v>24473</v>
      </c>
      <c r="C92" s="5" t="s">
        <v>68</v>
      </c>
      <c r="D92" s="25"/>
      <c r="E92" s="25">
        <v>0</v>
      </c>
    </row>
    <row r="93" spans="1:5" x14ac:dyDescent="0.25">
      <c r="A93" s="82">
        <v>45037</v>
      </c>
      <c r="B93" s="24">
        <v>24474</v>
      </c>
      <c r="C93" s="5" t="s">
        <v>422</v>
      </c>
      <c r="D93" s="25"/>
      <c r="E93" s="25">
        <v>585405.67000000004</v>
      </c>
    </row>
    <row r="94" spans="1:5" x14ac:dyDescent="0.25">
      <c r="A94" s="82">
        <v>45037</v>
      </c>
      <c r="B94" s="24">
        <v>24475</v>
      </c>
      <c r="C94" s="5" t="s">
        <v>422</v>
      </c>
      <c r="D94" s="25"/>
      <c r="E94" s="25">
        <v>3104571.6</v>
      </c>
    </row>
    <row r="95" spans="1:5" x14ac:dyDescent="0.25">
      <c r="A95" s="82">
        <v>45037</v>
      </c>
      <c r="B95" s="24">
        <v>24476</v>
      </c>
      <c r="C95" s="5" t="s">
        <v>422</v>
      </c>
      <c r="D95" s="25"/>
      <c r="E95" s="25">
        <v>969898.57</v>
      </c>
    </row>
    <row r="96" spans="1:5" x14ac:dyDescent="0.25">
      <c r="A96" s="82">
        <v>45037</v>
      </c>
      <c r="B96" s="24">
        <v>24477</v>
      </c>
      <c r="C96" s="5" t="s">
        <v>422</v>
      </c>
      <c r="D96" s="25"/>
      <c r="E96" s="25">
        <v>306433.99</v>
      </c>
    </row>
    <row r="97" spans="1:5" x14ac:dyDescent="0.25">
      <c r="A97" s="82">
        <v>45037</v>
      </c>
      <c r="B97" s="24">
        <v>24478</v>
      </c>
      <c r="C97" s="5" t="s">
        <v>422</v>
      </c>
      <c r="D97" s="25"/>
      <c r="E97" s="25">
        <v>1587493.5</v>
      </c>
    </row>
    <row r="98" spans="1:5" x14ac:dyDescent="0.25">
      <c r="A98" s="82">
        <v>45037</v>
      </c>
      <c r="B98" s="24">
        <v>24479</v>
      </c>
      <c r="C98" s="5" t="s">
        <v>68</v>
      </c>
      <c r="D98" s="25"/>
      <c r="E98" s="25">
        <v>0</v>
      </c>
    </row>
    <row r="99" spans="1:5" x14ac:dyDescent="0.25">
      <c r="A99" s="82">
        <v>45037</v>
      </c>
      <c r="B99" s="24">
        <v>24480</v>
      </c>
      <c r="C99" s="5" t="s">
        <v>422</v>
      </c>
      <c r="D99" s="25"/>
      <c r="E99" s="25">
        <v>173041.86</v>
      </c>
    </row>
    <row r="100" spans="1:5" x14ac:dyDescent="0.25">
      <c r="A100" s="82">
        <v>45037</v>
      </c>
      <c r="B100" s="24">
        <v>24481</v>
      </c>
      <c r="C100" s="5" t="s">
        <v>422</v>
      </c>
      <c r="D100" s="25"/>
      <c r="E100" s="25">
        <v>202679.9</v>
      </c>
    </row>
    <row r="101" spans="1:5" x14ac:dyDescent="0.25">
      <c r="A101" s="82">
        <v>45037</v>
      </c>
      <c r="B101" s="24">
        <v>1</v>
      </c>
      <c r="C101" s="5" t="s">
        <v>11</v>
      </c>
      <c r="D101" s="25"/>
      <c r="E101" s="25">
        <v>216.84</v>
      </c>
    </row>
    <row r="102" spans="1:5" x14ac:dyDescent="0.25">
      <c r="A102" s="82">
        <v>45040</v>
      </c>
      <c r="B102" s="24">
        <v>1</v>
      </c>
      <c r="C102" s="5" t="s">
        <v>86</v>
      </c>
      <c r="D102" s="25">
        <v>6000</v>
      </c>
      <c r="E102" s="25"/>
    </row>
    <row r="103" spans="1:5" x14ac:dyDescent="0.25">
      <c r="A103" s="82">
        <v>45040</v>
      </c>
      <c r="B103" s="24">
        <v>1</v>
      </c>
      <c r="C103" s="5" t="s">
        <v>11</v>
      </c>
      <c r="D103" s="25"/>
      <c r="E103" s="25">
        <v>2208.77</v>
      </c>
    </row>
    <row r="104" spans="1:5" x14ac:dyDescent="0.25">
      <c r="A104" s="82">
        <v>45041</v>
      </c>
      <c r="B104" s="24">
        <v>1</v>
      </c>
      <c r="C104" s="5" t="s">
        <v>31</v>
      </c>
      <c r="D104" s="25"/>
      <c r="E104" s="25">
        <v>7323829.8200000003</v>
      </c>
    </row>
    <row r="105" spans="1:5" x14ac:dyDescent="0.25">
      <c r="A105" s="82">
        <v>45041</v>
      </c>
      <c r="B105" s="24">
        <v>1</v>
      </c>
      <c r="C105" s="5" t="s">
        <v>386</v>
      </c>
      <c r="D105" s="25"/>
      <c r="E105" s="25">
        <v>572241.6</v>
      </c>
    </row>
    <row r="106" spans="1:5" x14ac:dyDescent="0.25">
      <c r="A106" s="82">
        <v>45041</v>
      </c>
      <c r="B106" s="24">
        <v>24482</v>
      </c>
      <c r="C106" s="5" t="s">
        <v>423</v>
      </c>
      <c r="D106" s="25"/>
      <c r="E106" s="25">
        <v>96662.35</v>
      </c>
    </row>
    <row r="107" spans="1:5" x14ac:dyDescent="0.25">
      <c r="A107" s="82">
        <v>45041</v>
      </c>
      <c r="B107" s="24">
        <v>24483</v>
      </c>
      <c r="C107" s="5" t="s">
        <v>424</v>
      </c>
      <c r="D107" s="25"/>
      <c r="E107" s="25">
        <v>75201.5</v>
      </c>
    </row>
    <row r="108" spans="1:5" x14ac:dyDescent="0.25">
      <c r="A108" s="82">
        <v>45041</v>
      </c>
      <c r="B108" s="24">
        <v>24484</v>
      </c>
      <c r="C108" s="5" t="s">
        <v>425</v>
      </c>
      <c r="D108" s="25"/>
      <c r="E108" s="25">
        <v>2160</v>
      </c>
    </row>
    <row r="109" spans="1:5" x14ac:dyDescent="0.25">
      <c r="A109" s="82">
        <v>45041</v>
      </c>
      <c r="B109" s="24">
        <v>24485</v>
      </c>
      <c r="C109" s="5" t="s">
        <v>426</v>
      </c>
      <c r="D109" s="25"/>
      <c r="E109" s="25">
        <v>40142.93</v>
      </c>
    </row>
    <row r="110" spans="1:5" x14ac:dyDescent="0.25">
      <c r="A110" s="82">
        <v>45041</v>
      </c>
      <c r="B110" s="24">
        <v>24486</v>
      </c>
      <c r="C110" s="5" t="s">
        <v>427</v>
      </c>
      <c r="D110" s="25"/>
      <c r="E110" s="25">
        <v>52019.55</v>
      </c>
    </row>
    <row r="111" spans="1:5" x14ac:dyDescent="0.25">
      <c r="A111" s="82">
        <v>45041</v>
      </c>
      <c r="B111" s="24">
        <v>24487</v>
      </c>
      <c r="C111" s="5" t="s">
        <v>391</v>
      </c>
      <c r="D111" s="25"/>
      <c r="E111" s="25">
        <v>7175.5</v>
      </c>
    </row>
    <row r="112" spans="1:5" x14ac:dyDescent="0.25">
      <c r="A112" s="82">
        <v>45041</v>
      </c>
      <c r="B112" s="24">
        <v>1</v>
      </c>
      <c r="C112" s="5" t="s">
        <v>11</v>
      </c>
      <c r="D112" s="25"/>
      <c r="E112" s="25">
        <v>244.89</v>
      </c>
    </row>
    <row r="113" spans="1:5" x14ac:dyDescent="0.25">
      <c r="A113" s="82">
        <v>45042</v>
      </c>
      <c r="B113" s="24">
        <v>24488</v>
      </c>
      <c r="C113" s="5" t="s">
        <v>392</v>
      </c>
      <c r="D113" s="25"/>
      <c r="E113" s="25">
        <v>32195</v>
      </c>
    </row>
    <row r="114" spans="1:5" x14ac:dyDescent="0.25">
      <c r="A114" s="82">
        <v>45042</v>
      </c>
      <c r="B114" s="24">
        <v>24489</v>
      </c>
      <c r="C114" s="5" t="s">
        <v>428</v>
      </c>
      <c r="D114" s="25"/>
      <c r="E114" s="25">
        <v>121593.22</v>
      </c>
    </row>
    <row r="115" spans="1:5" x14ac:dyDescent="0.25">
      <c r="A115" s="82">
        <v>45042</v>
      </c>
      <c r="B115" s="24">
        <v>24490</v>
      </c>
      <c r="C115" s="5" t="s">
        <v>68</v>
      </c>
      <c r="D115" s="25"/>
      <c r="E115" s="25">
        <v>0</v>
      </c>
    </row>
    <row r="116" spans="1:5" x14ac:dyDescent="0.25">
      <c r="A116" s="82">
        <v>45042</v>
      </c>
      <c r="B116" s="24">
        <v>24491</v>
      </c>
      <c r="C116" s="5" t="s">
        <v>68</v>
      </c>
      <c r="D116" s="25"/>
      <c r="E116" s="25">
        <v>0</v>
      </c>
    </row>
    <row r="117" spans="1:5" x14ac:dyDescent="0.25">
      <c r="A117" s="82">
        <v>45042</v>
      </c>
      <c r="B117" s="24">
        <v>24492</v>
      </c>
      <c r="C117" s="5" t="s">
        <v>428</v>
      </c>
      <c r="D117" s="25"/>
      <c r="E117" s="25">
        <v>67012.09</v>
      </c>
    </row>
    <row r="118" spans="1:5" x14ac:dyDescent="0.25">
      <c r="A118" s="82">
        <v>45042</v>
      </c>
      <c r="B118" s="24">
        <v>1</v>
      </c>
      <c r="C118" s="5" t="s">
        <v>11</v>
      </c>
      <c r="D118" s="25"/>
      <c r="E118" s="25">
        <v>926.16</v>
      </c>
    </row>
    <row r="119" spans="1:5" x14ac:dyDescent="0.25">
      <c r="A119" s="82">
        <v>45043</v>
      </c>
      <c r="B119" s="24">
        <v>24493</v>
      </c>
      <c r="C119" s="5" t="s">
        <v>402</v>
      </c>
      <c r="D119" s="25"/>
      <c r="E119" s="25">
        <v>185783.3</v>
      </c>
    </row>
    <row r="120" spans="1:5" ht="31.5" customHeight="1" x14ac:dyDescent="0.25">
      <c r="A120" s="82">
        <v>45043</v>
      </c>
      <c r="B120" s="24">
        <v>24494</v>
      </c>
      <c r="C120" s="125" t="s">
        <v>429</v>
      </c>
      <c r="D120" s="25"/>
      <c r="E120" s="25">
        <v>20125.3</v>
      </c>
    </row>
    <row r="121" spans="1:5" ht="16.5" thickBot="1" x14ac:dyDescent="0.3">
      <c r="A121" s="87">
        <v>45043</v>
      </c>
      <c r="B121" s="32">
        <v>1</v>
      </c>
      <c r="C121" s="71" t="s">
        <v>387</v>
      </c>
      <c r="D121" s="34">
        <v>4678.2</v>
      </c>
      <c r="E121" s="34"/>
    </row>
    <row r="122" spans="1:5" x14ac:dyDescent="0.25">
      <c r="A122" s="82">
        <v>45043</v>
      </c>
      <c r="B122" s="24">
        <v>1</v>
      </c>
      <c r="C122" s="5" t="s">
        <v>388</v>
      </c>
      <c r="D122" s="25">
        <v>10482.74</v>
      </c>
      <c r="E122" s="25"/>
    </row>
    <row r="123" spans="1:5" x14ac:dyDescent="0.25">
      <c r="A123" s="82">
        <v>45043</v>
      </c>
      <c r="B123" s="24">
        <v>1</v>
      </c>
      <c r="C123" s="5" t="s">
        <v>11</v>
      </c>
      <c r="D123" s="25"/>
      <c r="E123" s="25">
        <v>12.99</v>
      </c>
    </row>
    <row r="124" spans="1:5" x14ac:dyDescent="0.25">
      <c r="A124" s="82">
        <v>45044</v>
      </c>
      <c r="B124" s="24">
        <v>24495</v>
      </c>
      <c r="C124" s="5" t="s">
        <v>41</v>
      </c>
      <c r="D124" s="25"/>
      <c r="E124" s="25">
        <v>30266.45</v>
      </c>
    </row>
    <row r="125" spans="1:5" x14ac:dyDescent="0.25">
      <c r="A125" s="82">
        <v>45044</v>
      </c>
      <c r="B125" s="24">
        <v>24496</v>
      </c>
      <c r="C125" s="5" t="s">
        <v>422</v>
      </c>
      <c r="D125" s="25"/>
      <c r="E125" s="25">
        <v>235759.76</v>
      </c>
    </row>
    <row r="126" spans="1:5" x14ac:dyDescent="0.25">
      <c r="A126" s="82">
        <v>45044</v>
      </c>
      <c r="B126" s="24">
        <v>24497</v>
      </c>
      <c r="C126" s="5" t="s">
        <v>422</v>
      </c>
      <c r="D126" s="25"/>
      <c r="E126" s="25">
        <v>450615.98</v>
      </c>
    </row>
    <row r="127" spans="1:5" x14ac:dyDescent="0.25">
      <c r="A127" s="82">
        <v>45044</v>
      </c>
      <c r="B127" s="24">
        <v>24498</v>
      </c>
      <c r="C127" s="5" t="s">
        <v>422</v>
      </c>
      <c r="D127" s="25"/>
      <c r="E127" s="25">
        <v>272275.09999999998</v>
      </c>
    </row>
    <row r="128" spans="1:5" x14ac:dyDescent="0.25">
      <c r="A128" s="82">
        <v>45044</v>
      </c>
      <c r="B128" s="24">
        <v>24499</v>
      </c>
      <c r="C128" s="5" t="s">
        <v>422</v>
      </c>
      <c r="D128" s="25"/>
      <c r="E128" s="25">
        <v>596384.13</v>
      </c>
    </row>
    <row r="129" spans="1:5" x14ac:dyDescent="0.25">
      <c r="A129" s="82">
        <v>45044</v>
      </c>
      <c r="B129" s="24">
        <v>24500</v>
      </c>
      <c r="C129" s="5" t="s">
        <v>422</v>
      </c>
      <c r="D129" s="25"/>
      <c r="E129" s="25">
        <v>34580.58</v>
      </c>
    </row>
    <row r="130" spans="1:5" x14ac:dyDescent="0.25">
      <c r="A130" s="82">
        <v>45044</v>
      </c>
      <c r="B130" s="24">
        <v>24501</v>
      </c>
      <c r="C130" s="5" t="s">
        <v>430</v>
      </c>
      <c r="D130" s="83"/>
      <c r="E130" s="25">
        <v>3518426.51</v>
      </c>
    </row>
    <row r="131" spans="1:5" x14ac:dyDescent="0.25">
      <c r="A131" s="82">
        <v>45044</v>
      </c>
      <c r="B131" s="24">
        <v>24502</v>
      </c>
      <c r="C131" s="124" t="s">
        <v>431</v>
      </c>
      <c r="D131" s="83"/>
      <c r="E131" s="25">
        <v>321672.33</v>
      </c>
    </row>
    <row r="132" spans="1:5" x14ac:dyDescent="0.25">
      <c r="A132" s="82">
        <v>45044</v>
      </c>
      <c r="B132" s="24">
        <v>24503</v>
      </c>
      <c r="C132" s="124" t="s">
        <v>400</v>
      </c>
      <c r="D132" s="83"/>
      <c r="E132" s="25">
        <v>4678.2</v>
      </c>
    </row>
    <row r="133" spans="1:5" x14ac:dyDescent="0.25">
      <c r="A133" s="82">
        <v>45044</v>
      </c>
      <c r="B133" s="24">
        <v>24504</v>
      </c>
      <c r="C133" s="124" t="s">
        <v>401</v>
      </c>
      <c r="D133" s="83"/>
      <c r="E133" s="25">
        <v>10482.74</v>
      </c>
    </row>
    <row r="134" spans="1:5" x14ac:dyDescent="0.25">
      <c r="A134" s="82">
        <v>45044</v>
      </c>
      <c r="B134" s="24">
        <v>24505</v>
      </c>
      <c r="C134" s="124" t="s">
        <v>393</v>
      </c>
      <c r="D134" s="83"/>
      <c r="E134" s="25">
        <v>45000</v>
      </c>
    </row>
    <row r="135" spans="1:5" x14ac:dyDescent="0.25">
      <c r="A135" s="82">
        <v>45044</v>
      </c>
      <c r="B135" s="24">
        <v>24506</v>
      </c>
      <c r="C135" s="124" t="s">
        <v>432</v>
      </c>
      <c r="D135" s="83"/>
      <c r="E135" s="25">
        <v>65023.65</v>
      </c>
    </row>
    <row r="136" spans="1:5" x14ac:dyDescent="0.25">
      <c r="A136" s="82">
        <v>45044</v>
      </c>
      <c r="B136" s="24">
        <v>1</v>
      </c>
      <c r="C136" s="5" t="s">
        <v>11</v>
      </c>
      <c r="D136" s="25"/>
      <c r="E136" s="25">
        <v>3262.56</v>
      </c>
    </row>
    <row r="137" spans="1:5" ht="16.5" customHeight="1" x14ac:dyDescent="0.25">
      <c r="A137" s="82">
        <v>45044</v>
      </c>
      <c r="B137" s="24">
        <v>1</v>
      </c>
      <c r="C137" s="5" t="s">
        <v>116</v>
      </c>
      <c r="D137" s="25"/>
      <c r="E137" s="25">
        <v>175</v>
      </c>
    </row>
    <row r="138" spans="1:5" ht="16.5" thickBot="1" x14ac:dyDescent="0.3">
      <c r="A138" s="87"/>
      <c r="B138" s="32"/>
      <c r="C138" s="71"/>
      <c r="D138" s="42"/>
      <c r="E138" s="42"/>
    </row>
    <row r="139" spans="1:5" ht="16.5" thickBot="1" x14ac:dyDescent="0.3">
      <c r="A139" s="345" t="s">
        <v>389</v>
      </c>
      <c r="B139" s="346"/>
      <c r="C139" s="346"/>
      <c r="D139" s="116">
        <f>SUM(D11:D138)</f>
        <v>45028098.870000005</v>
      </c>
      <c r="E139" s="116">
        <f>SUM(E11:E138)</f>
        <v>40851941.859999992</v>
      </c>
    </row>
    <row r="140" spans="1:5" x14ac:dyDescent="0.25">
      <c r="A140" s="45"/>
      <c r="B140" s="20"/>
      <c r="C140" s="20"/>
      <c r="D140" s="46"/>
      <c r="E140" s="22"/>
    </row>
    <row r="141" spans="1:5" x14ac:dyDescent="0.25">
      <c r="A141" s="47"/>
      <c r="D141" s="48"/>
      <c r="E141" s="26"/>
    </row>
    <row r="142" spans="1:5" x14ac:dyDescent="0.25">
      <c r="A142" s="49"/>
      <c r="D142" s="48"/>
      <c r="E142" s="26"/>
    </row>
    <row r="143" spans="1:5" x14ac:dyDescent="0.25">
      <c r="A143" s="49"/>
      <c r="D143" s="48"/>
      <c r="E143" s="26"/>
    </row>
    <row r="144" spans="1:5" x14ac:dyDescent="0.25">
      <c r="A144" s="47" t="s">
        <v>118</v>
      </c>
      <c r="B144" s="50"/>
      <c r="C144" s="51"/>
      <c r="D144" s="341" t="s">
        <v>203</v>
      </c>
      <c r="E144" s="342"/>
    </row>
    <row r="145" spans="1:5" ht="16.5" thickBot="1" x14ac:dyDescent="0.3">
      <c r="A145" s="67" t="s">
        <v>120</v>
      </c>
      <c r="B145" s="53"/>
      <c r="C145" s="343" t="s">
        <v>204</v>
      </c>
      <c r="D145" s="343"/>
      <c r="E145" s="344"/>
    </row>
    <row r="146" spans="1:5" x14ac:dyDescent="0.25">
      <c r="D146" s="48"/>
      <c r="E146" s="48"/>
    </row>
    <row r="147" spans="1:5" x14ac:dyDescent="0.25">
      <c r="B147" s="56"/>
      <c r="D147" s="57"/>
    </row>
    <row r="148" spans="1:5" x14ac:dyDescent="0.25">
      <c r="B148" s="56"/>
      <c r="D148" s="57"/>
    </row>
    <row r="149" spans="1:5" x14ac:dyDescent="0.25">
      <c r="B149" s="56"/>
      <c r="C149" s="58"/>
      <c r="D149" s="48"/>
      <c r="E149" s="5"/>
    </row>
    <row r="150" spans="1:5" x14ac:dyDescent="0.25">
      <c r="B150" s="56"/>
      <c r="C150" s="58"/>
      <c r="D150" s="48"/>
      <c r="E150" s="5"/>
    </row>
    <row r="151" spans="1:5" x14ac:dyDescent="0.25">
      <c r="B151" s="56"/>
      <c r="C151" s="58"/>
      <c r="D151" s="48"/>
      <c r="E151" s="5"/>
    </row>
    <row r="152" spans="1:5" x14ac:dyDescent="0.25">
      <c r="B152" s="56"/>
      <c r="C152" s="58"/>
      <c r="D152" s="48"/>
      <c r="E152" s="48"/>
    </row>
    <row r="153" spans="1:5" x14ac:dyDescent="0.25">
      <c r="B153" s="56"/>
      <c r="C153" s="58"/>
      <c r="D153" s="48"/>
      <c r="E153" s="48"/>
    </row>
    <row r="154" spans="1:5" x14ac:dyDescent="0.25">
      <c r="B154" s="56"/>
      <c r="C154" s="58"/>
      <c r="D154" s="48"/>
      <c r="E154" s="48"/>
    </row>
    <row r="155" spans="1:5" x14ac:dyDescent="0.25">
      <c r="B155" s="56"/>
      <c r="C155" s="58"/>
      <c r="D155" s="48"/>
      <c r="E155" s="48"/>
    </row>
    <row r="156" spans="1:5" x14ac:dyDescent="0.25">
      <c r="C156" s="58"/>
      <c r="D156" s="48"/>
      <c r="E156" s="48"/>
    </row>
    <row r="157" spans="1:5" x14ac:dyDescent="0.25">
      <c r="C157" s="58"/>
      <c r="D157" s="48"/>
      <c r="E157" s="48"/>
    </row>
    <row r="158" spans="1:5" x14ac:dyDescent="0.25">
      <c r="D158" s="48"/>
      <c r="E158" s="48"/>
    </row>
    <row r="159" spans="1:5" x14ac:dyDescent="0.25">
      <c r="D159" s="57"/>
    </row>
    <row r="160" spans="1:5" x14ac:dyDescent="0.25">
      <c r="D160" s="57"/>
    </row>
    <row r="161" spans="4:4" x14ac:dyDescent="0.25">
      <c r="D161" s="57"/>
    </row>
    <row r="162" spans="4:4" x14ac:dyDescent="0.25">
      <c r="D162" s="57"/>
    </row>
    <row r="163" spans="4:4" x14ac:dyDescent="0.25">
      <c r="D163" s="57"/>
    </row>
    <row r="164" spans="4:4" x14ac:dyDescent="0.25">
      <c r="D164" s="57"/>
    </row>
    <row r="165" spans="4:4" x14ac:dyDescent="0.25">
      <c r="D165" s="57"/>
    </row>
    <row r="166" spans="4:4" x14ac:dyDescent="0.25">
      <c r="D166" s="57"/>
    </row>
    <row r="167" spans="4:4" x14ac:dyDescent="0.25">
      <c r="D167" s="57"/>
    </row>
    <row r="168" spans="4:4" x14ac:dyDescent="0.25">
      <c r="D168" s="57"/>
    </row>
    <row r="169" spans="4:4" x14ac:dyDescent="0.25">
      <c r="D169" s="57"/>
    </row>
    <row r="170" spans="4:4" x14ac:dyDescent="0.25">
      <c r="D170" s="57"/>
    </row>
    <row r="171" spans="4:4" x14ac:dyDescent="0.25">
      <c r="D171" s="57"/>
    </row>
    <row r="172" spans="4:4" x14ac:dyDescent="0.25">
      <c r="D172" s="57"/>
    </row>
    <row r="173" spans="4:4" x14ac:dyDescent="0.25">
      <c r="D173" s="57"/>
    </row>
    <row r="174" spans="4:4" x14ac:dyDescent="0.25">
      <c r="D174" s="57"/>
    </row>
    <row r="175" spans="4:4" x14ac:dyDescent="0.25">
      <c r="D175" s="57"/>
    </row>
    <row r="176" spans="4:4" x14ac:dyDescent="0.25">
      <c r="D176" s="57"/>
    </row>
    <row r="177" spans="4:4" x14ac:dyDescent="0.25">
      <c r="D177" s="57"/>
    </row>
    <row r="178" spans="4:4" x14ac:dyDescent="0.25">
      <c r="D178" s="57"/>
    </row>
    <row r="179" spans="4:4" x14ac:dyDescent="0.25">
      <c r="D179" s="57"/>
    </row>
    <row r="180" spans="4:4" x14ac:dyDescent="0.25">
      <c r="D180" s="57"/>
    </row>
    <row r="181" spans="4:4" x14ac:dyDescent="0.25">
      <c r="D181" s="57"/>
    </row>
    <row r="182" spans="4:4" x14ac:dyDescent="0.25">
      <c r="D182" s="57"/>
    </row>
    <row r="183" spans="4:4" x14ac:dyDescent="0.25">
      <c r="D183" s="57"/>
    </row>
    <row r="184" spans="4:4" x14ac:dyDescent="0.25">
      <c r="D184" s="57"/>
    </row>
    <row r="185" spans="4:4" x14ac:dyDescent="0.25">
      <c r="D185" s="57"/>
    </row>
    <row r="186" spans="4:4" x14ac:dyDescent="0.25">
      <c r="D186" s="57"/>
    </row>
    <row r="187" spans="4:4" x14ac:dyDescent="0.25">
      <c r="D187" s="57"/>
    </row>
    <row r="188" spans="4:4" x14ac:dyDescent="0.25">
      <c r="D188" s="57"/>
    </row>
    <row r="189" spans="4:4" x14ac:dyDescent="0.25">
      <c r="D189" s="57"/>
    </row>
    <row r="190" spans="4:4" x14ac:dyDescent="0.25">
      <c r="D190" s="57"/>
    </row>
    <row r="191" spans="4:4" x14ac:dyDescent="0.25">
      <c r="D191" s="57"/>
    </row>
    <row r="192" spans="4:4" x14ac:dyDescent="0.25">
      <c r="D192" s="57"/>
    </row>
    <row r="193" spans="4:4" x14ac:dyDescent="0.25">
      <c r="D193" s="57"/>
    </row>
    <row r="194" spans="4:4" x14ac:dyDescent="0.25">
      <c r="D194" s="57"/>
    </row>
    <row r="195" spans="4:4" x14ac:dyDescent="0.25">
      <c r="D195" s="57"/>
    </row>
    <row r="196" spans="4:4" x14ac:dyDescent="0.25">
      <c r="D196" s="57"/>
    </row>
    <row r="197" spans="4:4" x14ac:dyDescent="0.25">
      <c r="D197" s="57"/>
    </row>
    <row r="198" spans="4:4" x14ac:dyDescent="0.25">
      <c r="D198" s="57"/>
    </row>
    <row r="199" spans="4:4" x14ac:dyDescent="0.25">
      <c r="D199" s="57"/>
    </row>
    <row r="200" spans="4:4" x14ac:dyDescent="0.25">
      <c r="D200" s="93"/>
    </row>
    <row r="201" spans="4:4" x14ac:dyDescent="0.25">
      <c r="D201" s="93"/>
    </row>
    <row r="202" spans="4:4" x14ac:dyDescent="0.25">
      <c r="D202" s="93"/>
    </row>
    <row r="203" spans="4:4" x14ac:dyDescent="0.25">
      <c r="D203" s="93"/>
    </row>
    <row r="204" spans="4:4" x14ac:dyDescent="0.25">
      <c r="D204" s="93"/>
    </row>
    <row r="205" spans="4:4" x14ac:dyDescent="0.25">
      <c r="D205" s="93"/>
    </row>
    <row r="206" spans="4:4" x14ac:dyDescent="0.25">
      <c r="D206" s="93"/>
    </row>
    <row r="207" spans="4:4" x14ac:dyDescent="0.25">
      <c r="D207" s="93"/>
    </row>
    <row r="208" spans="4:4" x14ac:dyDescent="0.25">
      <c r="D208" s="93"/>
    </row>
    <row r="209" spans="4:4" x14ac:dyDescent="0.25">
      <c r="D209" s="93"/>
    </row>
    <row r="210" spans="4:4" x14ac:dyDescent="0.25">
      <c r="D210" s="93"/>
    </row>
    <row r="211" spans="4:4" x14ac:dyDescent="0.25">
      <c r="D211" s="93"/>
    </row>
    <row r="212" spans="4:4" x14ac:dyDescent="0.25">
      <c r="D212" s="93"/>
    </row>
    <row r="213" spans="4:4" x14ac:dyDescent="0.25">
      <c r="D213" s="93"/>
    </row>
    <row r="214" spans="4:4" x14ac:dyDescent="0.25">
      <c r="D214" s="93"/>
    </row>
    <row r="215" spans="4:4" x14ac:dyDescent="0.25">
      <c r="D215" s="93"/>
    </row>
    <row r="216" spans="4:4" x14ac:dyDescent="0.25">
      <c r="D216" s="93"/>
    </row>
    <row r="217" spans="4:4" x14ac:dyDescent="0.25">
      <c r="D217" s="93"/>
    </row>
    <row r="218" spans="4:4" x14ac:dyDescent="0.25">
      <c r="D218" s="93"/>
    </row>
    <row r="219" spans="4:4" x14ac:dyDescent="0.25">
      <c r="D219" s="93"/>
    </row>
    <row r="220" spans="4:4" x14ac:dyDescent="0.25">
      <c r="D220" s="93"/>
    </row>
    <row r="221" spans="4:4" x14ac:dyDescent="0.25">
      <c r="D221" s="93"/>
    </row>
    <row r="222" spans="4:4" x14ac:dyDescent="0.25">
      <c r="D222" s="93"/>
    </row>
    <row r="223" spans="4:4" x14ac:dyDescent="0.25">
      <c r="D223" s="93"/>
    </row>
    <row r="224" spans="4:4" x14ac:dyDescent="0.25">
      <c r="D224" s="93"/>
    </row>
    <row r="225" spans="4:4" x14ac:dyDescent="0.25">
      <c r="D225" s="93"/>
    </row>
    <row r="226" spans="4:4" x14ac:dyDescent="0.25">
      <c r="D226" s="93"/>
    </row>
    <row r="227" spans="4:4" x14ac:dyDescent="0.25">
      <c r="D227" s="93"/>
    </row>
    <row r="228" spans="4:4" x14ac:dyDescent="0.25">
      <c r="D228" s="93"/>
    </row>
    <row r="229" spans="4:4" x14ac:dyDescent="0.25">
      <c r="D229" s="93"/>
    </row>
    <row r="230" spans="4:4" x14ac:dyDescent="0.25">
      <c r="D230" s="93"/>
    </row>
    <row r="231" spans="4:4" x14ac:dyDescent="0.25">
      <c r="D231" s="93"/>
    </row>
    <row r="232" spans="4:4" x14ac:dyDescent="0.25">
      <c r="D232" s="93"/>
    </row>
    <row r="233" spans="4:4" x14ac:dyDescent="0.25">
      <c r="D233" s="93"/>
    </row>
    <row r="234" spans="4:4" x14ac:dyDescent="0.25">
      <c r="D234" s="93"/>
    </row>
    <row r="235" spans="4:4" x14ac:dyDescent="0.25">
      <c r="D235" s="93"/>
    </row>
    <row r="236" spans="4:4" x14ac:dyDescent="0.25">
      <c r="D236" s="93"/>
    </row>
    <row r="237" spans="4:4" x14ac:dyDescent="0.25">
      <c r="D237" s="93"/>
    </row>
    <row r="238" spans="4:4" x14ac:dyDescent="0.25">
      <c r="D238" s="93"/>
    </row>
    <row r="239" spans="4:4" x14ac:dyDescent="0.25">
      <c r="D239" s="93"/>
    </row>
    <row r="240" spans="4:4" x14ac:dyDescent="0.25">
      <c r="D240" s="93"/>
    </row>
    <row r="241" spans="4:4" x14ac:dyDescent="0.25">
      <c r="D241" s="93"/>
    </row>
  </sheetData>
  <mergeCells count="7">
    <mergeCell ref="A5:E5"/>
    <mergeCell ref="A7:E7"/>
    <mergeCell ref="A8:E8"/>
    <mergeCell ref="D144:E144"/>
    <mergeCell ref="C145:E145"/>
    <mergeCell ref="A139:C139"/>
    <mergeCell ref="A6:E6"/>
  </mergeCells>
  <printOptions horizontalCentered="1"/>
  <pageMargins left="0.31496062992125984" right="0.31496062992125984" top="0.39370078740157483" bottom="0.55118110236220474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3182-6798-4454-BA6B-B0666839A206}">
  <dimension ref="A1:E162"/>
  <sheetViews>
    <sheetView topLeftCell="A125" zoomScaleNormal="100" workbookViewId="0">
      <selection activeCell="C152" sqref="C152"/>
    </sheetView>
  </sheetViews>
  <sheetFormatPr baseColWidth="10" defaultRowHeight="15" x14ac:dyDescent="0.25"/>
  <cols>
    <col min="1" max="1" width="16" customWidth="1"/>
    <col min="2" max="2" width="12.85546875" customWidth="1"/>
    <col min="3" max="3" width="94" customWidth="1"/>
    <col min="4" max="5" width="22.7109375" bestFit="1" customWidth="1"/>
  </cols>
  <sheetData>
    <row r="1" spans="1:5" ht="15.75" x14ac:dyDescent="0.25">
      <c r="A1" s="64" t="s">
        <v>0</v>
      </c>
      <c r="B1" s="65" t="s">
        <v>0</v>
      </c>
      <c r="C1" s="65" t="s">
        <v>0</v>
      </c>
      <c r="D1" s="59"/>
      <c r="E1" s="73"/>
    </row>
    <row r="2" spans="1:5" ht="15.75" x14ac:dyDescent="0.25">
      <c r="A2" s="66"/>
      <c r="B2" s="7"/>
      <c r="C2" s="74"/>
      <c r="D2" s="60"/>
      <c r="E2" s="75"/>
    </row>
    <row r="3" spans="1:5" ht="15.75" x14ac:dyDescent="0.25">
      <c r="A3" s="66"/>
      <c r="B3" s="7"/>
      <c r="C3" s="74"/>
      <c r="D3" s="60"/>
      <c r="E3" s="75"/>
    </row>
    <row r="4" spans="1:5" ht="15.75" x14ac:dyDescent="0.25">
      <c r="A4" s="66"/>
      <c r="B4" s="7"/>
      <c r="C4" s="74"/>
      <c r="D4" s="60"/>
      <c r="E4" s="75"/>
    </row>
    <row r="5" spans="1:5" ht="15.75" x14ac:dyDescent="0.25">
      <c r="A5" s="322" t="s">
        <v>1</v>
      </c>
      <c r="B5" s="323"/>
      <c r="C5" s="323"/>
      <c r="D5" s="323"/>
      <c r="E5" s="324"/>
    </row>
    <row r="6" spans="1:5" ht="15.75" x14ac:dyDescent="0.25">
      <c r="A6" s="322" t="s">
        <v>2</v>
      </c>
      <c r="B6" s="323"/>
      <c r="C6" s="323"/>
      <c r="D6" s="323"/>
      <c r="E6" s="324"/>
    </row>
    <row r="7" spans="1:5" ht="15.75" x14ac:dyDescent="0.25">
      <c r="A7" s="322" t="s">
        <v>3</v>
      </c>
      <c r="B7" s="323"/>
      <c r="C7" s="323"/>
      <c r="D7" s="323"/>
      <c r="E7" s="324"/>
    </row>
    <row r="8" spans="1:5" ht="15.75" x14ac:dyDescent="0.25">
      <c r="A8" s="322" t="s">
        <v>495</v>
      </c>
      <c r="B8" s="323"/>
      <c r="C8" s="323"/>
      <c r="D8" s="323"/>
      <c r="E8" s="324"/>
    </row>
    <row r="9" spans="1:5" ht="16.5" thickBot="1" x14ac:dyDescent="0.3">
      <c r="A9" s="128"/>
      <c r="B9" s="131"/>
      <c r="C9" s="131"/>
      <c r="D9" s="131"/>
      <c r="E9" s="129"/>
    </row>
    <row r="10" spans="1:5" ht="32.25" thickBot="1" x14ac:dyDescent="0.3">
      <c r="A10" s="135" t="s">
        <v>5</v>
      </c>
      <c r="B10" s="136" t="s">
        <v>6</v>
      </c>
      <c r="C10" s="137" t="s">
        <v>7</v>
      </c>
      <c r="D10" s="139" t="s">
        <v>8</v>
      </c>
      <c r="E10" s="138" t="s">
        <v>9</v>
      </c>
    </row>
    <row r="11" spans="1:5" ht="15.75" x14ac:dyDescent="0.25">
      <c r="A11" s="120">
        <v>45048</v>
      </c>
      <c r="B11" s="132">
        <v>1</v>
      </c>
      <c r="C11" s="108" t="s">
        <v>11</v>
      </c>
      <c r="D11" s="46"/>
      <c r="E11" s="21">
        <v>3010.29</v>
      </c>
    </row>
    <row r="12" spans="1:5" ht="15.75" x14ac:dyDescent="0.25">
      <c r="A12" s="82">
        <v>45049</v>
      </c>
      <c r="B12" s="58">
        <v>1</v>
      </c>
      <c r="C12" s="83" t="s">
        <v>11</v>
      </c>
      <c r="D12" s="48"/>
      <c r="E12" s="25">
        <f>10390.88-5277.64</f>
        <v>5113.2399999999989</v>
      </c>
    </row>
    <row r="13" spans="1:5" ht="15.75" x14ac:dyDescent="0.25">
      <c r="A13" s="82">
        <v>45050</v>
      </c>
      <c r="B13" s="58">
        <v>1</v>
      </c>
      <c r="C13" s="83" t="s">
        <v>11</v>
      </c>
      <c r="D13" s="48"/>
      <c r="E13" s="25">
        <v>1191.3499999999999</v>
      </c>
    </row>
    <row r="14" spans="1:5" ht="15.75" x14ac:dyDescent="0.25">
      <c r="A14" s="82">
        <v>45051</v>
      </c>
      <c r="B14" s="58">
        <v>1</v>
      </c>
      <c r="C14" s="83" t="s">
        <v>14</v>
      </c>
      <c r="D14" s="48">
        <v>30000000</v>
      </c>
      <c r="E14" s="25"/>
    </row>
    <row r="15" spans="1:5" ht="15.75" x14ac:dyDescent="0.25">
      <c r="A15" s="82">
        <v>45051</v>
      </c>
      <c r="B15" s="58">
        <v>1</v>
      </c>
      <c r="C15" s="83" t="s">
        <v>31</v>
      </c>
      <c r="D15" s="48"/>
      <c r="E15" s="25">
        <v>6672004.1699999999</v>
      </c>
    </row>
    <row r="16" spans="1:5" ht="15.75" x14ac:dyDescent="0.25">
      <c r="A16" s="82">
        <v>45051</v>
      </c>
      <c r="B16" s="58">
        <v>24507</v>
      </c>
      <c r="C16" s="83" t="s">
        <v>485</v>
      </c>
      <c r="D16" s="48"/>
      <c r="E16" s="25">
        <v>220394.25</v>
      </c>
    </row>
    <row r="17" spans="1:5" ht="15.75" x14ac:dyDescent="0.25">
      <c r="A17" s="82">
        <v>45051</v>
      </c>
      <c r="B17" s="58">
        <v>24508</v>
      </c>
      <c r="C17" s="83" t="s">
        <v>486</v>
      </c>
      <c r="D17" s="48"/>
      <c r="E17" s="25">
        <v>86826.3</v>
      </c>
    </row>
    <row r="18" spans="1:5" ht="15.75" x14ac:dyDescent="0.25">
      <c r="A18" s="82">
        <v>45051</v>
      </c>
      <c r="B18" s="58">
        <v>24509</v>
      </c>
      <c r="C18" s="83" t="s">
        <v>500</v>
      </c>
      <c r="D18" s="48"/>
      <c r="E18" s="25">
        <v>2295096.06</v>
      </c>
    </row>
    <row r="19" spans="1:5" ht="15.75" x14ac:dyDescent="0.25">
      <c r="A19" s="82">
        <v>45051</v>
      </c>
      <c r="B19" s="58">
        <v>24510</v>
      </c>
      <c r="C19" s="83" t="s">
        <v>422</v>
      </c>
      <c r="D19" s="48"/>
      <c r="E19" s="25">
        <v>3621248.43</v>
      </c>
    </row>
    <row r="20" spans="1:5" ht="15.75" x14ac:dyDescent="0.25">
      <c r="A20" s="82">
        <v>45051</v>
      </c>
      <c r="B20" s="58">
        <v>24511</v>
      </c>
      <c r="C20" s="83" t="s">
        <v>422</v>
      </c>
      <c r="D20" s="48"/>
      <c r="E20" s="25">
        <v>65067.76</v>
      </c>
    </row>
    <row r="21" spans="1:5" ht="15.75" x14ac:dyDescent="0.25">
      <c r="A21" s="82">
        <v>45051</v>
      </c>
      <c r="B21" s="58">
        <v>24512</v>
      </c>
      <c r="C21" s="83" t="s">
        <v>422</v>
      </c>
      <c r="D21" s="48"/>
      <c r="E21" s="25">
        <v>266538.84999999998</v>
      </c>
    </row>
    <row r="22" spans="1:5" ht="15.75" x14ac:dyDescent="0.25">
      <c r="A22" s="82">
        <v>45051</v>
      </c>
      <c r="B22" s="58">
        <v>24513</v>
      </c>
      <c r="C22" s="83" t="s">
        <v>68</v>
      </c>
      <c r="D22" s="48"/>
      <c r="E22" s="25">
        <v>0</v>
      </c>
    </row>
    <row r="23" spans="1:5" ht="15.75" x14ac:dyDescent="0.25">
      <c r="A23" s="82">
        <v>45051</v>
      </c>
      <c r="B23" s="58">
        <v>1</v>
      </c>
      <c r="C23" s="83" t="s">
        <v>501</v>
      </c>
      <c r="D23" s="48"/>
      <c r="E23" s="25">
        <v>145400</v>
      </c>
    </row>
    <row r="24" spans="1:5" ht="15.75" x14ac:dyDescent="0.25">
      <c r="A24" s="82">
        <v>45051</v>
      </c>
      <c r="B24" s="58">
        <v>1</v>
      </c>
      <c r="C24" s="83" t="s">
        <v>433</v>
      </c>
      <c r="D24" s="48"/>
      <c r="E24" s="25">
        <v>715850.05</v>
      </c>
    </row>
    <row r="25" spans="1:5" ht="15.75" x14ac:dyDescent="0.25">
      <c r="A25" s="82">
        <v>45051</v>
      </c>
      <c r="B25" s="58">
        <v>1</v>
      </c>
      <c r="C25" s="83" t="s">
        <v>502</v>
      </c>
      <c r="D25" s="48"/>
      <c r="E25" s="25">
        <v>645708.49</v>
      </c>
    </row>
    <row r="26" spans="1:5" ht="15.75" x14ac:dyDescent="0.25">
      <c r="A26" s="82">
        <v>45051</v>
      </c>
      <c r="B26" s="58">
        <v>1</v>
      </c>
      <c r="C26" s="83" t="s">
        <v>434</v>
      </c>
      <c r="D26" s="48"/>
      <c r="E26" s="25">
        <v>45000</v>
      </c>
    </row>
    <row r="27" spans="1:5" ht="15.75" x14ac:dyDescent="0.25">
      <c r="A27" s="82">
        <v>45051</v>
      </c>
      <c r="B27" s="58">
        <v>1</v>
      </c>
      <c r="C27" s="83" t="s">
        <v>435</v>
      </c>
      <c r="D27" s="48"/>
      <c r="E27" s="25">
        <v>73180.800000000003</v>
      </c>
    </row>
    <row r="28" spans="1:5" ht="15.75" x14ac:dyDescent="0.25">
      <c r="A28" s="82">
        <v>45051</v>
      </c>
      <c r="B28" s="58">
        <v>1</v>
      </c>
      <c r="C28" s="83" t="s">
        <v>436</v>
      </c>
      <c r="D28" s="48"/>
      <c r="E28" s="25">
        <v>562842.84</v>
      </c>
    </row>
    <row r="29" spans="1:5" ht="15.75" x14ac:dyDescent="0.25">
      <c r="A29" s="82">
        <v>45051</v>
      </c>
      <c r="B29" s="58">
        <v>1</v>
      </c>
      <c r="C29" s="83" t="s">
        <v>437</v>
      </c>
      <c r="D29" s="48"/>
      <c r="E29" s="25">
        <v>72487.240000000005</v>
      </c>
    </row>
    <row r="30" spans="1:5" ht="15.75" x14ac:dyDescent="0.25">
      <c r="A30" s="82">
        <v>45051</v>
      </c>
      <c r="B30" s="58">
        <v>1</v>
      </c>
      <c r="C30" s="83" t="s">
        <v>438</v>
      </c>
      <c r="D30" s="48"/>
      <c r="E30" s="25">
        <v>117258.96</v>
      </c>
    </row>
    <row r="31" spans="1:5" ht="15.75" x14ac:dyDescent="0.25">
      <c r="A31" s="82">
        <v>45051</v>
      </c>
      <c r="B31" s="58">
        <v>1</v>
      </c>
      <c r="C31" s="83" t="s">
        <v>439</v>
      </c>
      <c r="D31" s="5"/>
      <c r="E31" s="25">
        <v>72681.210000000006</v>
      </c>
    </row>
    <row r="32" spans="1:5" ht="15.75" x14ac:dyDescent="0.25">
      <c r="A32" s="82">
        <v>45051</v>
      </c>
      <c r="B32" s="58">
        <v>1</v>
      </c>
      <c r="C32" s="83" t="s">
        <v>440</v>
      </c>
      <c r="D32" s="48"/>
      <c r="E32" s="25">
        <v>29314.74</v>
      </c>
    </row>
    <row r="33" spans="1:5" ht="15.75" x14ac:dyDescent="0.25">
      <c r="A33" s="82">
        <v>45051</v>
      </c>
      <c r="B33" s="58">
        <v>1</v>
      </c>
      <c r="C33" s="83" t="s">
        <v>441</v>
      </c>
      <c r="D33" s="48"/>
      <c r="E33" s="25">
        <v>91461.86</v>
      </c>
    </row>
    <row r="34" spans="1:5" ht="15.75" x14ac:dyDescent="0.25">
      <c r="A34" s="82">
        <v>45051</v>
      </c>
      <c r="B34" s="58">
        <v>1</v>
      </c>
      <c r="C34" s="83" t="s">
        <v>442</v>
      </c>
      <c r="D34" s="48"/>
      <c r="E34" s="25">
        <v>72487.240000000005</v>
      </c>
    </row>
    <row r="35" spans="1:5" ht="15.75" x14ac:dyDescent="0.25">
      <c r="A35" s="82">
        <v>45051</v>
      </c>
      <c r="B35" s="58">
        <v>1</v>
      </c>
      <c r="C35" s="83" t="s">
        <v>443</v>
      </c>
      <c r="D35" s="48"/>
      <c r="E35" s="25">
        <v>114322.53</v>
      </c>
    </row>
    <row r="36" spans="1:5" ht="15.75" x14ac:dyDescent="0.25">
      <c r="A36" s="82">
        <v>45051</v>
      </c>
      <c r="B36" s="58">
        <v>1</v>
      </c>
      <c r="C36" s="83" t="s">
        <v>444</v>
      </c>
      <c r="D36" s="48"/>
      <c r="E36" s="25">
        <v>56284.2</v>
      </c>
    </row>
    <row r="37" spans="1:5" ht="15.75" x14ac:dyDescent="0.25">
      <c r="A37" s="82">
        <v>45051</v>
      </c>
      <c r="B37" s="58">
        <v>1</v>
      </c>
      <c r="C37" s="83" t="s">
        <v>445</v>
      </c>
      <c r="D37" s="48"/>
      <c r="E37" s="25">
        <v>77390.880000000005</v>
      </c>
    </row>
    <row r="38" spans="1:5" ht="15.75" x14ac:dyDescent="0.25">
      <c r="A38" s="82">
        <v>45051</v>
      </c>
      <c r="B38" s="58">
        <v>1</v>
      </c>
      <c r="C38" s="83" t="s">
        <v>446</v>
      </c>
      <c r="D38" s="48"/>
      <c r="E38" s="25">
        <v>62990.34</v>
      </c>
    </row>
    <row r="39" spans="1:5" ht="15.75" x14ac:dyDescent="0.25">
      <c r="A39" s="82">
        <v>45051</v>
      </c>
      <c r="B39" s="58">
        <v>1</v>
      </c>
      <c r="C39" s="83" t="s">
        <v>447</v>
      </c>
      <c r="D39" s="48"/>
      <c r="E39" s="25">
        <v>87944.15</v>
      </c>
    </row>
    <row r="40" spans="1:5" ht="15.75" x14ac:dyDescent="0.25">
      <c r="A40" s="82">
        <v>45051</v>
      </c>
      <c r="B40" s="58">
        <v>1</v>
      </c>
      <c r="C40" s="83" t="s">
        <v>448</v>
      </c>
      <c r="D40" s="48"/>
      <c r="E40" s="25">
        <v>87944.22</v>
      </c>
    </row>
    <row r="41" spans="1:5" ht="15.75" x14ac:dyDescent="0.25">
      <c r="A41" s="82">
        <v>45051</v>
      </c>
      <c r="B41" s="58">
        <v>1</v>
      </c>
      <c r="C41" s="83" t="s">
        <v>449</v>
      </c>
      <c r="D41" s="48"/>
      <c r="E41" s="25">
        <v>30956.31</v>
      </c>
    </row>
    <row r="42" spans="1:5" ht="15.75" x14ac:dyDescent="0.25">
      <c r="A42" s="82">
        <v>45051</v>
      </c>
      <c r="B42" s="58">
        <v>1</v>
      </c>
      <c r="C42" s="83" t="s">
        <v>11</v>
      </c>
      <c r="D42" s="48"/>
      <c r="E42" s="25">
        <v>599.77</v>
      </c>
    </row>
    <row r="43" spans="1:5" ht="15.75" x14ac:dyDescent="0.25">
      <c r="A43" s="82">
        <v>45054</v>
      </c>
      <c r="B43" s="58">
        <v>1</v>
      </c>
      <c r="C43" s="83" t="s">
        <v>14</v>
      </c>
      <c r="D43" s="48">
        <v>20000000</v>
      </c>
      <c r="E43" s="25"/>
    </row>
    <row r="44" spans="1:5" ht="15.75" x14ac:dyDescent="0.25">
      <c r="A44" s="82">
        <v>45054</v>
      </c>
      <c r="B44" s="58">
        <v>1</v>
      </c>
      <c r="C44" s="83" t="s">
        <v>11</v>
      </c>
      <c r="D44" s="48"/>
      <c r="E44" s="25">
        <v>5670.83</v>
      </c>
    </row>
    <row r="45" spans="1:5" ht="15.75" x14ac:dyDescent="0.25">
      <c r="A45" s="82">
        <v>45055</v>
      </c>
      <c r="B45" s="58">
        <v>24514</v>
      </c>
      <c r="C45" s="83" t="s">
        <v>68</v>
      </c>
      <c r="D45" s="48"/>
      <c r="E45" s="25">
        <v>0</v>
      </c>
    </row>
    <row r="46" spans="1:5" ht="15.75" x14ac:dyDescent="0.25">
      <c r="A46" s="82">
        <v>45055</v>
      </c>
      <c r="B46" s="58">
        <v>24515</v>
      </c>
      <c r="C46" s="83" t="s">
        <v>496</v>
      </c>
      <c r="D46" s="48"/>
      <c r="E46" s="25">
        <v>458603.5</v>
      </c>
    </row>
    <row r="47" spans="1:5" ht="15.75" x14ac:dyDescent="0.25">
      <c r="A47" s="82">
        <v>45055</v>
      </c>
      <c r="B47" s="58">
        <v>24516</v>
      </c>
      <c r="C47" s="83" t="s">
        <v>458</v>
      </c>
      <c r="D47" s="48"/>
      <c r="E47" s="25">
        <v>432884.2</v>
      </c>
    </row>
    <row r="48" spans="1:5" ht="15.75" x14ac:dyDescent="0.25">
      <c r="A48" s="82">
        <v>45055</v>
      </c>
      <c r="B48" s="58">
        <v>24517</v>
      </c>
      <c r="C48" s="83" t="s">
        <v>459</v>
      </c>
      <c r="D48" s="48"/>
      <c r="E48" s="25">
        <v>29900</v>
      </c>
    </row>
    <row r="49" spans="1:5" ht="15.75" x14ac:dyDescent="0.25">
      <c r="A49" s="82">
        <v>45055</v>
      </c>
      <c r="B49" s="58">
        <v>24518</v>
      </c>
      <c r="C49" s="83" t="s">
        <v>460</v>
      </c>
      <c r="D49" s="48"/>
      <c r="E49" s="25">
        <v>1765.85</v>
      </c>
    </row>
    <row r="50" spans="1:5" ht="15.75" x14ac:dyDescent="0.25">
      <c r="A50" s="82">
        <v>45055</v>
      </c>
      <c r="B50" s="58">
        <v>24519</v>
      </c>
      <c r="C50" s="83" t="s">
        <v>497</v>
      </c>
      <c r="D50" s="48"/>
      <c r="E50" s="25">
        <v>25924.95</v>
      </c>
    </row>
    <row r="51" spans="1:5" ht="15.75" x14ac:dyDescent="0.25">
      <c r="A51" s="82">
        <v>45055</v>
      </c>
      <c r="B51" s="58">
        <v>24520</v>
      </c>
      <c r="C51" s="83" t="s">
        <v>461</v>
      </c>
      <c r="D51" s="48"/>
      <c r="E51" s="25">
        <v>134906.74</v>
      </c>
    </row>
    <row r="52" spans="1:5" ht="15.75" x14ac:dyDescent="0.25">
      <c r="A52" s="82">
        <v>45055</v>
      </c>
      <c r="B52" s="58">
        <v>24521</v>
      </c>
      <c r="C52" s="83" t="s">
        <v>498</v>
      </c>
      <c r="D52" s="48"/>
      <c r="E52" s="25">
        <v>7627.5</v>
      </c>
    </row>
    <row r="53" spans="1:5" ht="15.75" x14ac:dyDescent="0.25">
      <c r="A53" s="82">
        <v>45055</v>
      </c>
      <c r="B53" s="58">
        <v>24522</v>
      </c>
      <c r="C53" s="83" t="s">
        <v>499</v>
      </c>
      <c r="D53" s="48"/>
      <c r="E53" s="25">
        <v>18645</v>
      </c>
    </row>
    <row r="54" spans="1:5" ht="15.75" x14ac:dyDescent="0.25">
      <c r="A54" s="82">
        <v>45055</v>
      </c>
      <c r="B54" s="58">
        <v>24523</v>
      </c>
      <c r="C54" s="83" t="s">
        <v>422</v>
      </c>
      <c r="D54" s="48"/>
      <c r="E54" s="25">
        <v>616841.87</v>
      </c>
    </row>
    <row r="55" spans="1:5" ht="15.75" x14ac:dyDescent="0.25">
      <c r="A55" s="82">
        <v>45055</v>
      </c>
      <c r="B55" s="58">
        <v>1</v>
      </c>
      <c r="C55" s="83" t="s">
        <v>11</v>
      </c>
      <c r="D55" s="48"/>
      <c r="E55" s="25">
        <v>853.21</v>
      </c>
    </row>
    <row r="56" spans="1:5" ht="15.75" x14ac:dyDescent="0.25">
      <c r="A56" s="82">
        <v>45056</v>
      </c>
      <c r="B56" s="58">
        <v>1</v>
      </c>
      <c r="C56" s="83" t="s">
        <v>450</v>
      </c>
      <c r="D56" s="48">
        <v>500</v>
      </c>
      <c r="E56" s="25"/>
    </row>
    <row r="57" spans="1:5" ht="15.75" x14ac:dyDescent="0.25">
      <c r="A57" s="95">
        <v>45056</v>
      </c>
      <c r="B57" s="96">
        <v>1</v>
      </c>
      <c r="C57" s="83" t="s">
        <v>451</v>
      </c>
      <c r="D57" s="84"/>
      <c r="E57" s="38">
        <f>11760*65</f>
        <v>764400</v>
      </c>
    </row>
    <row r="58" spans="1:5" ht="15.75" x14ac:dyDescent="0.25">
      <c r="A58" s="95">
        <v>45056</v>
      </c>
      <c r="B58" s="96">
        <v>1</v>
      </c>
      <c r="C58" s="83" t="s">
        <v>452</v>
      </c>
      <c r="D58" s="84"/>
      <c r="E58" s="38">
        <v>3900</v>
      </c>
    </row>
    <row r="59" spans="1:5" ht="15.75" x14ac:dyDescent="0.25">
      <c r="A59" s="95">
        <v>45056</v>
      </c>
      <c r="B59" s="58">
        <v>1</v>
      </c>
      <c r="C59" s="83" t="s">
        <v>11</v>
      </c>
      <c r="D59" s="84"/>
      <c r="E59" s="38">
        <f>3988.22-3442.64-330.59-130.24</f>
        <v>84.749999999999943</v>
      </c>
    </row>
    <row r="60" spans="1:5" ht="15.75" x14ac:dyDescent="0.25">
      <c r="A60" s="95">
        <v>45057</v>
      </c>
      <c r="B60" s="58">
        <v>1</v>
      </c>
      <c r="C60" s="83" t="s">
        <v>11</v>
      </c>
      <c r="D60" s="84"/>
      <c r="E60" s="38">
        <v>6721.7</v>
      </c>
    </row>
    <row r="61" spans="1:5" ht="15.75" x14ac:dyDescent="0.25">
      <c r="A61" s="95">
        <v>45058</v>
      </c>
      <c r="B61" s="96">
        <v>1</v>
      </c>
      <c r="C61" s="83" t="s">
        <v>103</v>
      </c>
      <c r="D61" s="84">
        <v>48943.3</v>
      </c>
      <c r="E61" s="127"/>
    </row>
    <row r="62" spans="1:5" ht="15.75" x14ac:dyDescent="0.25">
      <c r="A62" s="82">
        <v>45058</v>
      </c>
      <c r="B62" s="58">
        <v>24524</v>
      </c>
      <c r="C62" s="83" t="s">
        <v>462</v>
      </c>
      <c r="D62" s="48"/>
      <c r="E62" s="25">
        <v>19607.8</v>
      </c>
    </row>
    <row r="63" spans="1:5" ht="15.75" x14ac:dyDescent="0.25">
      <c r="A63" s="82">
        <v>45058</v>
      </c>
      <c r="B63" s="58">
        <v>1</v>
      </c>
      <c r="C63" s="83" t="s">
        <v>11</v>
      </c>
      <c r="D63" s="48"/>
      <c r="E63" s="25">
        <v>269</v>
      </c>
    </row>
    <row r="64" spans="1:5" ht="18.75" customHeight="1" x14ac:dyDescent="0.25">
      <c r="A64" s="82">
        <v>45061</v>
      </c>
      <c r="B64" s="58">
        <v>24525</v>
      </c>
      <c r="C64" s="130" t="s">
        <v>503</v>
      </c>
      <c r="D64" s="48"/>
      <c r="E64" s="25">
        <v>64560</v>
      </c>
    </row>
    <row r="65" spans="1:5" ht="15.75" x14ac:dyDescent="0.25">
      <c r="A65" s="82">
        <v>45061</v>
      </c>
      <c r="B65" s="58">
        <v>24526</v>
      </c>
      <c r="C65" s="83" t="s">
        <v>504</v>
      </c>
      <c r="D65" s="48"/>
      <c r="E65" s="25">
        <v>2413</v>
      </c>
    </row>
    <row r="66" spans="1:5" ht="15.75" x14ac:dyDescent="0.25">
      <c r="A66" s="82">
        <v>45061</v>
      </c>
      <c r="B66" s="58">
        <v>24527</v>
      </c>
      <c r="C66" s="83" t="s">
        <v>505</v>
      </c>
      <c r="D66" s="48"/>
      <c r="E66" s="25">
        <v>2893.3</v>
      </c>
    </row>
    <row r="67" spans="1:5" ht="15.75" x14ac:dyDescent="0.25">
      <c r="A67" s="82">
        <v>45061</v>
      </c>
      <c r="B67" s="58">
        <v>24528</v>
      </c>
      <c r="C67" s="83" t="s">
        <v>463</v>
      </c>
      <c r="D67" s="48"/>
      <c r="E67" s="25">
        <v>36725.83</v>
      </c>
    </row>
    <row r="68" spans="1:5" ht="15.75" x14ac:dyDescent="0.25">
      <c r="A68" s="82">
        <v>45061</v>
      </c>
      <c r="B68" s="58">
        <v>1</v>
      </c>
      <c r="C68" s="83" t="s">
        <v>11</v>
      </c>
      <c r="D68" s="48"/>
      <c r="E68" s="25">
        <v>501.76</v>
      </c>
    </row>
    <row r="69" spans="1:5" ht="15.75" x14ac:dyDescent="0.25">
      <c r="A69" s="82">
        <v>45062</v>
      </c>
      <c r="B69" s="58">
        <v>24529</v>
      </c>
      <c r="C69" s="83" t="s">
        <v>464</v>
      </c>
      <c r="D69" s="48"/>
      <c r="E69" s="25">
        <v>378919.45</v>
      </c>
    </row>
    <row r="70" spans="1:5" ht="15.75" x14ac:dyDescent="0.25">
      <c r="A70" s="82">
        <v>45062</v>
      </c>
      <c r="B70" s="58">
        <v>24530</v>
      </c>
      <c r="C70" s="83" t="s">
        <v>465</v>
      </c>
      <c r="D70" s="48"/>
      <c r="E70" s="25">
        <v>28911.81</v>
      </c>
    </row>
    <row r="71" spans="1:5" ht="15.75" x14ac:dyDescent="0.25">
      <c r="A71" s="82">
        <v>45062</v>
      </c>
      <c r="B71" s="58">
        <v>24531</v>
      </c>
      <c r="C71" s="83" t="s">
        <v>506</v>
      </c>
      <c r="D71" s="48"/>
      <c r="E71" s="25">
        <v>1786.61</v>
      </c>
    </row>
    <row r="72" spans="1:5" ht="15.75" x14ac:dyDescent="0.25">
      <c r="A72" s="82">
        <v>45062</v>
      </c>
      <c r="B72" s="58">
        <v>24532</v>
      </c>
      <c r="C72" s="83" t="s">
        <v>466</v>
      </c>
      <c r="D72" s="48"/>
      <c r="E72" s="25">
        <v>8662.5</v>
      </c>
    </row>
    <row r="73" spans="1:5" ht="15.75" x14ac:dyDescent="0.25">
      <c r="A73" s="82">
        <v>45062</v>
      </c>
      <c r="B73" s="58">
        <v>24533</v>
      </c>
      <c r="C73" s="83" t="s">
        <v>507</v>
      </c>
      <c r="D73" s="48"/>
      <c r="E73" s="25">
        <v>40254.239999999998</v>
      </c>
    </row>
    <row r="74" spans="1:5" ht="15.75" x14ac:dyDescent="0.25">
      <c r="A74" s="82">
        <v>45062</v>
      </c>
      <c r="B74" s="58">
        <v>24534</v>
      </c>
      <c r="C74" s="83" t="s">
        <v>467</v>
      </c>
      <c r="D74" s="48"/>
      <c r="E74" s="25">
        <v>56500</v>
      </c>
    </row>
    <row r="75" spans="1:5" ht="15.75" x14ac:dyDescent="0.25">
      <c r="A75" s="82">
        <v>45062</v>
      </c>
      <c r="B75" s="58">
        <v>24535</v>
      </c>
      <c r="C75" s="83" t="s">
        <v>41</v>
      </c>
      <c r="D75" s="48"/>
      <c r="E75" s="25">
        <v>28853.39</v>
      </c>
    </row>
    <row r="76" spans="1:5" ht="16.5" thickBot="1" x14ac:dyDescent="0.3">
      <c r="A76" s="87">
        <v>45062</v>
      </c>
      <c r="B76" s="133">
        <v>1</v>
      </c>
      <c r="C76" s="88" t="s">
        <v>11</v>
      </c>
      <c r="D76" s="92"/>
      <c r="E76" s="34">
        <v>1190.72</v>
      </c>
    </row>
    <row r="77" spans="1:5" ht="15.75" x14ac:dyDescent="0.25">
      <c r="A77" s="82">
        <v>45063</v>
      </c>
      <c r="B77" s="58">
        <v>24536</v>
      </c>
      <c r="C77" s="83" t="s">
        <v>422</v>
      </c>
      <c r="D77" s="48"/>
      <c r="E77" s="25">
        <v>610342.05000000005</v>
      </c>
    </row>
    <row r="78" spans="1:5" ht="15.75" x14ac:dyDescent="0.25">
      <c r="A78" s="82">
        <v>45063</v>
      </c>
      <c r="B78" s="58">
        <v>24537</v>
      </c>
      <c r="C78" s="83" t="s">
        <v>422</v>
      </c>
      <c r="D78" s="48"/>
      <c r="E78" s="25">
        <v>2592980.62</v>
      </c>
    </row>
    <row r="79" spans="1:5" ht="15.75" x14ac:dyDescent="0.25">
      <c r="A79" s="82">
        <v>45063</v>
      </c>
      <c r="B79" s="58">
        <v>24538</v>
      </c>
      <c r="C79" s="83" t="s">
        <v>422</v>
      </c>
      <c r="D79" s="48"/>
      <c r="E79" s="25">
        <v>931351.93</v>
      </c>
    </row>
    <row r="80" spans="1:5" ht="15.75" x14ac:dyDescent="0.25">
      <c r="A80" s="82">
        <v>45063</v>
      </c>
      <c r="B80" s="58">
        <v>24539</v>
      </c>
      <c r="C80" s="83" t="s">
        <v>422</v>
      </c>
      <c r="D80" s="48"/>
      <c r="E80" s="25">
        <v>210761.43</v>
      </c>
    </row>
    <row r="81" spans="1:5" ht="15.75" x14ac:dyDescent="0.25">
      <c r="A81" s="82">
        <v>45063</v>
      </c>
      <c r="B81" s="58">
        <v>24540</v>
      </c>
      <c r="C81" s="83" t="s">
        <v>422</v>
      </c>
      <c r="D81" s="48"/>
      <c r="E81" s="25">
        <v>1106751.5900000001</v>
      </c>
    </row>
    <row r="82" spans="1:5" ht="15.75" x14ac:dyDescent="0.25">
      <c r="A82" s="82">
        <v>45063</v>
      </c>
      <c r="B82" s="58">
        <v>24541</v>
      </c>
      <c r="C82" s="83" t="s">
        <v>422</v>
      </c>
      <c r="D82" s="48"/>
      <c r="E82" s="25">
        <v>456149.87</v>
      </c>
    </row>
    <row r="83" spans="1:5" ht="15.75" x14ac:dyDescent="0.25">
      <c r="A83" s="82">
        <v>45063</v>
      </c>
      <c r="B83" s="58">
        <v>24542</v>
      </c>
      <c r="C83" s="83" t="s">
        <v>422</v>
      </c>
      <c r="D83" s="48"/>
      <c r="E83" s="25">
        <v>156216.64000000001</v>
      </c>
    </row>
    <row r="84" spans="1:5" ht="15.75" x14ac:dyDescent="0.25">
      <c r="A84" s="82">
        <v>45063</v>
      </c>
      <c r="B84" s="58">
        <v>24543</v>
      </c>
      <c r="C84" s="83" t="s">
        <v>422</v>
      </c>
      <c r="D84" s="48"/>
      <c r="E84" s="25">
        <v>322884.68</v>
      </c>
    </row>
    <row r="85" spans="1:5" ht="15.75" x14ac:dyDescent="0.25">
      <c r="A85" s="82">
        <v>45063</v>
      </c>
      <c r="B85" s="58">
        <v>24544</v>
      </c>
      <c r="C85" s="83" t="s">
        <v>422</v>
      </c>
      <c r="D85" s="48"/>
      <c r="E85" s="25">
        <v>41657.72</v>
      </c>
    </row>
    <row r="86" spans="1:5" ht="15.75" x14ac:dyDescent="0.25">
      <c r="A86" s="82">
        <v>45063</v>
      </c>
      <c r="B86" s="58">
        <v>24545</v>
      </c>
      <c r="C86" s="83" t="s">
        <v>520</v>
      </c>
      <c r="D86" s="48"/>
      <c r="E86" s="25">
        <v>73566.12</v>
      </c>
    </row>
    <row r="87" spans="1:5" ht="15.75" x14ac:dyDescent="0.25">
      <c r="A87" s="82">
        <v>45063</v>
      </c>
      <c r="B87" s="58">
        <v>24546</v>
      </c>
      <c r="C87" s="83" t="s">
        <v>68</v>
      </c>
      <c r="D87" s="48"/>
      <c r="E87" s="25">
        <v>0</v>
      </c>
    </row>
    <row r="88" spans="1:5" ht="31.5" x14ac:dyDescent="0.25">
      <c r="A88" s="82">
        <v>45063</v>
      </c>
      <c r="B88" s="58">
        <v>24547</v>
      </c>
      <c r="C88" s="134" t="s">
        <v>524</v>
      </c>
      <c r="D88" s="48"/>
      <c r="E88" s="25">
        <v>313909.33</v>
      </c>
    </row>
    <row r="89" spans="1:5" ht="15.75" x14ac:dyDescent="0.25">
      <c r="A89" s="82">
        <v>45063</v>
      </c>
      <c r="B89" s="58">
        <v>24548</v>
      </c>
      <c r="C89" s="83" t="s">
        <v>422</v>
      </c>
      <c r="D89" s="48"/>
      <c r="E89" s="25">
        <v>5645.4</v>
      </c>
    </row>
    <row r="90" spans="1:5" ht="15.75" x14ac:dyDescent="0.25">
      <c r="A90" s="82">
        <v>45063</v>
      </c>
      <c r="B90" s="58">
        <v>1</v>
      </c>
      <c r="C90" s="83" t="s">
        <v>11</v>
      </c>
      <c r="D90" s="48"/>
      <c r="E90" s="25">
        <v>60.21</v>
      </c>
    </row>
    <row r="91" spans="1:5" ht="15.75" x14ac:dyDescent="0.25">
      <c r="A91" s="82">
        <v>45064</v>
      </c>
      <c r="B91" s="58">
        <v>1</v>
      </c>
      <c r="C91" s="83" t="s">
        <v>453</v>
      </c>
      <c r="D91" s="48"/>
      <c r="E91" s="25">
        <v>42000</v>
      </c>
    </row>
    <row r="92" spans="1:5" ht="15.75" x14ac:dyDescent="0.25">
      <c r="A92" s="82">
        <v>45064</v>
      </c>
      <c r="B92" s="58">
        <v>1</v>
      </c>
      <c r="C92" s="83" t="s">
        <v>11</v>
      </c>
      <c r="D92" s="48"/>
      <c r="E92" s="25">
        <v>349.62</v>
      </c>
    </row>
    <row r="93" spans="1:5" ht="15.75" x14ac:dyDescent="0.25">
      <c r="A93" s="82">
        <v>45065</v>
      </c>
      <c r="B93" s="58">
        <v>1</v>
      </c>
      <c r="C93" s="83" t="s">
        <v>31</v>
      </c>
      <c r="D93" s="48"/>
      <c r="E93" s="25">
        <v>7054149.8899999997</v>
      </c>
    </row>
    <row r="94" spans="1:5" ht="15.75" x14ac:dyDescent="0.25">
      <c r="A94" s="82">
        <v>45065</v>
      </c>
      <c r="B94" s="58">
        <v>1</v>
      </c>
      <c r="C94" s="83" t="s">
        <v>454</v>
      </c>
      <c r="D94" s="48"/>
      <c r="E94" s="25">
        <v>572241.6</v>
      </c>
    </row>
    <row r="95" spans="1:5" ht="15.75" x14ac:dyDescent="0.25">
      <c r="A95" s="95">
        <v>45065</v>
      </c>
      <c r="B95" s="96">
        <v>24549</v>
      </c>
      <c r="C95" s="83" t="s">
        <v>468</v>
      </c>
      <c r="D95" s="84"/>
      <c r="E95" s="38">
        <v>62068.74</v>
      </c>
    </row>
    <row r="96" spans="1:5" ht="15.75" x14ac:dyDescent="0.25">
      <c r="A96" s="82">
        <v>45065</v>
      </c>
      <c r="B96" s="58">
        <v>24550</v>
      </c>
      <c r="C96" s="83" t="s">
        <v>468</v>
      </c>
      <c r="D96" s="48"/>
      <c r="E96" s="25">
        <v>118498.79</v>
      </c>
    </row>
    <row r="97" spans="1:5" ht="15.75" x14ac:dyDescent="0.25">
      <c r="A97" s="82">
        <v>45065</v>
      </c>
      <c r="B97" s="58">
        <v>24551</v>
      </c>
      <c r="C97" s="83" t="s">
        <v>508</v>
      </c>
      <c r="D97" s="48"/>
      <c r="E97" s="25">
        <v>148084.5</v>
      </c>
    </row>
    <row r="98" spans="1:5" ht="15.75" x14ac:dyDescent="0.25">
      <c r="A98" s="82">
        <v>45065</v>
      </c>
      <c r="B98" s="58">
        <v>1</v>
      </c>
      <c r="C98" s="83" t="s">
        <v>11</v>
      </c>
      <c r="D98" s="48"/>
      <c r="E98" s="25">
        <v>159.84</v>
      </c>
    </row>
    <row r="99" spans="1:5" ht="15.75" x14ac:dyDescent="0.25">
      <c r="A99" s="82">
        <v>45068</v>
      </c>
      <c r="B99" s="58">
        <v>24552</v>
      </c>
      <c r="C99" s="83" t="s">
        <v>68</v>
      </c>
      <c r="D99" s="48"/>
      <c r="E99" s="25">
        <v>0</v>
      </c>
    </row>
    <row r="100" spans="1:5" ht="15.75" x14ac:dyDescent="0.25">
      <c r="A100" s="82">
        <v>45068</v>
      </c>
      <c r="B100" s="58">
        <v>1</v>
      </c>
      <c r="C100" s="83" t="s">
        <v>11</v>
      </c>
      <c r="D100" s="48"/>
      <c r="E100" s="25">
        <v>1044.21</v>
      </c>
    </row>
    <row r="101" spans="1:5" ht="15.75" x14ac:dyDescent="0.25">
      <c r="A101" s="82">
        <v>45069</v>
      </c>
      <c r="B101" s="58">
        <v>24553</v>
      </c>
      <c r="C101" s="83" t="s">
        <v>484</v>
      </c>
      <c r="D101" s="48"/>
      <c r="E101" s="25">
        <v>3538918.32</v>
      </c>
    </row>
    <row r="102" spans="1:5" ht="15.75" x14ac:dyDescent="0.25">
      <c r="A102" s="82">
        <v>45069</v>
      </c>
      <c r="B102" s="58">
        <v>24554</v>
      </c>
      <c r="C102" s="83" t="s">
        <v>68</v>
      </c>
      <c r="D102" s="48"/>
      <c r="E102" s="25">
        <v>0</v>
      </c>
    </row>
    <row r="103" spans="1:5" ht="15.75" x14ac:dyDescent="0.25">
      <c r="A103" s="82">
        <v>45069</v>
      </c>
      <c r="B103" s="58">
        <v>24555</v>
      </c>
      <c r="C103" s="83" t="s">
        <v>68</v>
      </c>
      <c r="D103" s="48"/>
      <c r="E103" s="25">
        <v>0</v>
      </c>
    </row>
    <row r="104" spans="1:5" ht="30" customHeight="1" x14ac:dyDescent="0.25">
      <c r="A104" s="82">
        <v>45069</v>
      </c>
      <c r="B104" s="58">
        <v>24556</v>
      </c>
      <c r="C104" s="134" t="s">
        <v>519</v>
      </c>
      <c r="D104" s="48"/>
      <c r="E104" s="25">
        <v>169500</v>
      </c>
    </row>
    <row r="105" spans="1:5" ht="15.75" x14ac:dyDescent="0.25">
      <c r="A105" s="82">
        <v>45069</v>
      </c>
      <c r="B105" s="58">
        <v>24557</v>
      </c>
      <c r="C105" s="83" t="s">
        <v>522</v>
      </c>
      <c r="D105" s="48"/>
      <c r="E105" s="25">
        <v>23484</v>
      </c>
    </row>
    <row r="106" spans="1:5" ht="15.75" x14ac:dyDescent="0.25">
      <c r="A106" s="82">
        <v>45069</v>
      </c>
      <c r="B106" s="58">
        <v>24558</v>
      </c>
      <c r="C106" s="83" t="s">
        <v>469</v>
      </c>
      <c r="D106" s="48"/>
      <c r="E106" s="25">
        <v>18468</v>
      </c>
    </row>
    <row r="107" spans="1:5" ht="15.75" x14ac:dyDescent="0.25">
      <c r="A107" s="82">
        <v>45069</v>
      </c>
      <c r="B107" s="58">
        <v>24559</v>
      </c>
      <c r="C107" s="83" t="s">
        <v>470</v>
      </c>
      <c r="D107" s="48"/>
      <c r="E107" s="25">
        <v>8835</v>
      </c>
    </row>
    <row r="108" spans="1:5" ht="15.75" x14ac:dyDescent="0.25">
      <c r="A108" s="82">
        <v>45069</v>
      </c>
      <c r="B108" s="58">
        <v>1</v>
      </c>
      <c r="C108" s="83" t="s">
        <v>11</v>
      </c>
      <c r="D108" s="48"/>
      <c r="E108" s="25">
        <v>4100.34</v>
      </c>
    </row>
    <row r="109" spans="1:5" ht="15.75" x14ac:dyDescent="0.25">
      <c r="A109" s="82">
        <v>45070</v>
      </c>
      <c r="B109" s="58">
        <v>1</v>
      </c>
      <c r="C109" s="83" t="s">
        <v>11</v>
      </c>
      <c r="D109" s="48"/>
      <c r="E109" s="25">
        <v>112.8</v>
      </c>
    </row>
    <row r="110" spans="1:5" ht="15.75" x14ac:dyDescent="0.25">
      <c r="A110" s="82">
        <v>45071</v>
      </c>
      <c r="B110" s="58">
        <v>1</v>
      </c>
      <c r="C110" s="83" t="s">
        <v>86</v>
      </c>
      <c r="D110" s="48">
        <v>6000</v>
      </c>
      <c r="E110" s="25"/>
    </row>
    <row r="111" spans="1:5" ht="15.75" x14ac:dyDescent="0.25">
      <c r="A111" s="82">
        <v>45071</v>
      </c>
      <c r="B111" s="58">
        <v>1</v>
      </c>
      <c r="C111" s="83" t="s">
        <v>11</v>
      </c>
      <c r="D111" s="48"/>
      <c r="E111" s="25">
        <v>2900.17</v>
      </c>
    </row>
    <row r="112" spans="1:5" ht="31.5" x14ac:dyDescent="0.25">
      <c r="A112" s="82">
        <v>45071</v>
      </c>
      <c r="B112" s="58">
        <v>24560</v>
      </c>
      <c r="C112" s="130" t="s">
        <v>494</v>
      </c>
      <c r="D112" s="48"/>
      <c r="E112" s="25">
        <v>62004.5</v>
      </c>
    </row>
    <row r="113" spans="1:5" ht="15.75" x14ac:dyDescent="0.25">
      <c r="A113" s="82">
        <v>45071</v>
      </c>
      <c r="B113" s="58">
        <v>24561</v>
      </c>
      <c r="C113" s="83" t="s">
        <v>509</v>
      </c>
      <c r="D113" s="48"/>
      <c r="E113" s="25">
        <v>34200</v>
      </c>
    </row>
    <row r="114" spans="1:5" ht="15.75" x14ac:dyDescent="0.25">
      <c r="A114" s="82">
        <v>45071</v>
      </c>
      <c r="B114" s="58">
        <v>24562</v>
      </c>
      <c r="C114" s="83" t="s">
        <v>492</v>
      </c>
      <c r="D114" s="48"/>
      <c r="E114" s="25">
        <v>354349.88</v>
      </c>
    </row>
    <row r="115" spans="1:5" ht="15.75" x14ac:dyDescent="0.25">
      <c r="A115" s="82">
        <v>45071</v>
      </c>
      <c r="B115" s="58">
        <v>24563</v>
      </c>
      <c r="C115" s="83" t="s">
        <v>510</v>
      </c>
      <c r="D115" s="48"/>
      <c r="E115" s="25">
        <v>28851.39</v>
      </c>
    </row>
    <row r="116" spans="1:5" ht="15.75" x14ac:dyDescent="0.25">
      <c r="A116" s="82">
        <v>45071</v>
      </c>
      <c r="B116" s="58">
        <v>24564</v>
      </c>
      <c r="C116" s="83" t="s">
        <v>511</v>
      </c>
      <c r="D116" s="48"/>
      <c r="E116" s="25">
        <v>36379.620000000003</v>
      </c>
    </row>
    <row r="117" spans="1:5" ht="15.75" x14ac:dyDescent="0.25">
      <c r="A117" s="82">
        <v>45072</v>
      </c>
      <c r="B117" s="58">
        <v>24565</v>
      </c>
      <c r="C117" s="83" t="s">
        <v>512</v>
      </c>
      <c r="D117" s="48"/>
      <c r="E117" s="25">
        <v>88411.199999999997</v>
      </c>
    </row>
    <row r="118" spans="1:5" ht="15.75" x14ac:dyDescent="0.25">
      <c r="A118" s="82">
        <v>45072</v>
      </c>
      <c r="B118" s="58">
        <v>24566</v>
      </c>
      <c r="C118" s="83" t="s">
        <v>513</v>
      </c>
      <c r="D118" s="48"/>
      <c r="E118" s="25">
        <v>71755</v>
      </c>
    </row>
    <row r="119" spans="1:5" ht="15.75" x14ac:dyDescent="0.25">
      <c r="A119" s="82">
        <v>45072</v>
      </c>
      <c r="B119" s="58">
        <v>24567</v>
      </c>
      <c r="C119" s="83" t="s">
        <v>68</v>
      </c>
      <c r="D119" s="48"/>
      <c r="E119" s="25">
        <v>0</v>
      </c>
    </row>
    <row r="120" spans="1:5" ht="15.75" x14ac:dyDescent="0.25">
      <c r="A120" s="82">
        <v>45072</v>
      </c>
      <c r="B120" s="58">
        <v>1</v>
      </c>
      <c r="C120" s="83" t="s">
        <v>11</v>
      </c>
      <c r="D120" s="48"/>
      <c r="E120" s="25">
        <f>7780.26-5308.38</f>
        <v>2471.88</v>
      </c>
    </row>
    <row r="121" spans="1:5" ht="15.75" x14ac:dyDescent="0.25">
      <c r="A121" s="82">
        <v>45072</v>
      </c>
      <c r="B121" s="58">
        <v>1</v>
      </c>
      <c r="C121" s="83" t="s">
        <v>29</v>
      </c>
      <c r="D121" s="48"/>
      <c r="E121" s="25">
        <v>126</v>
      </c>
    </row>
    <row r="122" spans="1:5" ht="15.75" x14ac:dyDescent="0.25">
      <c r="A122" s="82">
        <v>45075</v>
      </c>
      <c r="B122" s="58">
        <v>24568</v>
      </c>
      <c r="C122" s="83" t="s">
        <v>521</v>
      </c>
      <c r="D122" s="48"/>
      <c r="E122" s="25">
        <v>554413.56000000006</v>
      </c>
    </row>
    <row r="123" spans="1:5" ht="15.75" x14ac:dyDescent="0.25">
      <c r="A123" s="82">
        <v>45075</v>
      </c>
      <c r="B123" s="58">
        <v>1</v>
      </c>
      <c r="C123" s="83" t="s">
        <v>11</v>
      </c>
      <c r="D123" s="48"/>
      <c r="E123" s="25">
        <v>200.56</v>
      </c>
    </row>
    <row r="124" spans="1:5" ht="15.75" x14ac:dyDescent="0.25">
      <c r="A124" s="82">
        <v>45076</v>
      </c>
      <c r="B124" s="58">
        <v>1</v>
      </c>
      <c r="C124" s="83" t="s">
        <v>514</v>
      </c>
      <c r="D124" s="48"/>
      <c r="E124" s="25">
        <v>75053.320000000007</v>
      </c>
    </row>
    <row r="125" spans="1:5" ht="15.75" x14ac:dyDescent="0.25">
      <c r="A125" s="82">
        <v>45076</v>
      </c>
      <c r="B125" s="58">
        <v>1</v>
      </c>
      <c r="C125" s="83" t="s">
        <v>455</v>
      </c>
      <c r="D125" s="48">
        <v>456249.06</v>
      </c>
      <c r="E125" s="25"/>
    </row>
    <row r="126" spans="1:5" ht="15.75" x14ac:dyDescent="0.25">
      <c r="A126" s="82">
        <v>45076</v>
      </c>
      <c r="B126" s="58">
        <v>1</v>
      </c>
      <c r="C126" s="83" t="s">
        <v>456</v>
      </c>
      <c r="D126" s="48"/>
      <c r="E126" s="25">
        <v>87030.65</v>
      </c>
    </row>
    <row r="127" spans="1:5" ht="15.75" x14ac:dyDescent="0.25">
      <c r="A127" s="82">
        <v>45076</v>
      </c>
      <c r="B127" s="58">
        <v>1</v>
      </c>
      <c r="C127" s="83" t="s">
        <v>515</v>
      </c>
      <c r="D127" s="48"/>
      <c r="E127" s="25">
        <v>55000</v>
      </c>
    </row>
    <row r="128" spans="1:5" ht="15.75" x14ac:dyDescent="0.25">
      <c r="A128" s="82">
        <v>45076</v>
      </c>
      <c r="B128" s="58">
        <v>24569</v>
      </c>
      <c r="C128" s="83" t="s">
        <v>516</v>
      </c>
      <c r="D128" s="48"/>
      <c r="E128" s="25">
        <v>6841.72</v>
      </c>
    </row>
    <row r="129" spans="1:5" ht="15.75" x14ac:dyDescent="0.25">
      <c r="A129" s="82">
        <v>45076</v>
      </c>
      <c r="B129" s="58">
        <v>24570</v>
      </c>
      <c r="C129" s="83" t="s">
        <v>517</v>
      </c>
      <c r="D129" s="48"/>
      <c r="E129" s="25">
        <v>140400</v>
      </c>
    </row>
    <row r="130" spans="1:5" ht="15.75" x14ac:dyDescent="0.25">
      <c r="A130" s="82">
        <v>45076</v>
      </c>
      <c r="B130" s="58">
        <v>24571</v>
      </c>
      <c r="C130" s="83" t="s">
        <v>471</v>
      </c>
      <c r="D130" s="48"/>
      <c r="E130" s="25">
        <v>161016.95000000001</v>
      </c>
    </row>
    <row r="131" spans="1:5" ht="15.75" x14ac:dyDescent="0.25">
      <c r="A131" s="82">
        <v>45076</v>
      </c>
      <c r="B131" s="58">
        <v>24572</v>
      </c>
      <c r="C131" s="83" t="s">
        <v>518</v>
      </c>
      <c r="D131" s="48"/>
      <c r="E131" s="25">
        <v>62144.38</v>
      </c>
    </row>
    <row r="132" spans="1:5" ht="15.75" x14ac:dyDescent="0.25">
      <c r="A132" s="82">
        <v>45076</v>
      </c>
      <c r="B132" s="58">
        <v>24573</v>
      </c>
      <c r="C132" s="83" t="s">
        <v>491</v>
      </c>
      <c r="D132" s="48"/>
      <c r="E132" s="25">
        <v>30340.5</v>
      </c>
    </row>
    <row r="133" spans="1:5" ht="15.75" x14ac:dyDescent="0.25">
      <c r="A133" s="82">
        <v>45076</v>
      </c>
      <c r="B133" s="58">
        <v>24574</v>
      </c>
      <c r="C133" s="83" t="s">
        <v>472</v>
      </c>
      <c r="D133" s="48"/>
      <c r="E133" s="25">
        <v>18532</v>
      </c>
    </row>
    <row r="134" spans="1:5" ht="15.75" x14ac:dyDescent="0.25">
      <c r="A134" s="82">
        <v>45076</v>
      </c>
      <c r="B134" s="58">
        <v>24575</v>
      </c>
      <c r="C134" s="83" t="s">
        <v>473</v>
      </c>
      <c r="D134" s="48"/>
      <c r="E134" s="25">
        <v>67800</v>
      </c>
    </row>
    <row r="135" spans="1:5" ht="15.75" x14ac:dyDescent="0.25">
      <c r="A135" s="82">
        <v>45076</v>
      </c>
      <c r="B135" s="58">
        <v>24576</v>
      </c>
      <c r="C135" s="83" t="s">
        <v>474</v>
      </c>
      <c r="D135" s="48"/>
      <c r="E135" s="25">
        <v>17790</v>
      </c>
    </row>
    <row r="136" spans="1:5" ht="15.75" x14ac:dyDescent="0.25">
      <c r="A136" s="82">
        <v>45076</v>
      </c>
      <c r="B136" s="58">
        <v>24577</v>
      </c>
      <c r="C136" s="83" t="s">
        <v>483</v>
      </c>
      <c r="D136" s="48"/>
      <c r="E136" s="25">
        <v>134500</v>
      </c>
    </row>
    <row r="137" spans="1:5" ht="15.75" x14ac:dyDescent="0.25">
      <c r="A137" s="82">
        <v>45076</v>
      </c>
      <c r="B137" s="58">
        <v>1</v>
      </c>
      <c r="C137" s="83" t="s">
        <v>11</v>
      </c>
      <c r="D137" s="48"/>
      <c r="E137" s="25">
        <v>2847.38</v>
      </c>
    </row>
    <row r="138" spans="1:5" ht="16.5" thickBot="1" x14ac:dyDescent="0.3">
      <c r="A138" s="87">
        <v>45077</v>
      </c>
      <c r="B138" s="133">
        <v>24578</v>
      </c>
      <c r="C138" s="88" t="s">
        <v>475</v>
      </c>
      <c r="D138" s="92"/>
      <c r="E138" s="34">
        <v>9605</v>
      </c>
    </row>
    <row r="139" spans="1:5" ht="15.75" x14ac:dyDescent="0.25">
      <c r="A139" s="82">
        <v>45077</v>
      </c>
      <c r="B139" s="58">
        <v>24579</v>
      </c>
      <c r="C139" s="83" t="s">
        <v>476</v>
      </c>
      <c r="D139" s="48"/>
      <c r="E139" s="25">
        <v>9605</v>
      </c>
    </row>
    <row r="140" spans="1:5" ht="15.75" x14ac:dyDescent="0.25">
      <c r="A140" s="82">
        <v>45077</v>
      </c>
      <c r="B140" s="58">
        <v>24580</v>
      </c>
      <c r="C140" s="83" t="s">
        <v>477</v>
      </c>
      <c r="D140" s="48"/>
      <c r="E140" s="25">
        <v>8357.2000000000007</v>
      </c>
    </row>
    <row r="141" spans="1:5" ht="15.75" x14ac:dyDescent="0.25">
      <c r="A141" s="82">
        <v>45077</v>
      </c>
      <c r="B141" s="58">
        <v>24581</v>
      </c>
      <c r="C141" s="83" t="s">
        <v>478</v>
      </c>
      <c r="D141" s="48"/>
      <c r="E141" s="25">
        <v>46504.2</v>
      </c>
    </row>
    <row r="142" spans="1:5" ht="15.75" x14ac:dyDescent="0.25">
      <c r="A142" s="82">
        <v>45077</v>
      </c>
      <c r="B142" s="58">
        <v>24582</v>
      </c>
      <c r="C142" s="83" t="s">
        <v>479</v>
      </c>
      <c r="D142" s="48"/>
      <c r="E142" s="25">
        <v>150420</v>
      </c>
    </row>
    <row r="143" spans="1:5" ht="15.75" x14ac:dyDescent="0.25">
      <c r="A143" s="82">
        <v>45077</v>
      </c>
      <c r="B143" s="58">
        <v>24583</v>
      </c>
      <c r="C143" s="83" t="s">
        <v>487</v>
      </c>
      <c r="D143" s="48"/>
      <c r="E143" s="25">
        <v>6797.03</v>
      </c>
    </row>
    <row r="144" spans="1:5" ht="15.75" x14ac:dyDescent="0.25">
      <c r="A144" s="82">
        <v>45077</v>
      </c>
      <c r="B144" s="58">
        <v>24584</v>
      </c>
      <c r="C144" s="83" t="s">
        <v>488</v>
      </c>
      <c r="D144" s="48"/>
      <c r="E144" s="25">
        <v>141843.25</v>
      </c>
    </row>
    <row r="145" spans="1:5" ht="15.75" x14ac:dyDescent="0.25">
      <c r="A145" s="82">
        <v>45077</v>
      </c>
      <c r="B145" s="58">
        <v>24585</v>
      </c>
      <c r="C145" s="83" t="s">
        <v>489</v>
      </c>
      <c r="D145" s="48"/>
      <c r="E145" s="25">
        <v>11300</v>
      </c>
    </row>
    <row r="146" spans="1:5" ht="15.75" x14ac:dyDescent="0.25">
      <c r="A146" s="82">
        <v>45077</v>
      </c>
      <c r="B146" s="58">
        <v>24586</v>
      </c>
      <c r="C146" s="83" t="s">
        <v>480</v>
      </c>
      <c r="D146" s="48"/>
      <c r="E146" s="25">
        <v>29900</v>
      </c>
    </row>
    <row r="147" spans="1:5" ht="15.75" x14ac:dyDescent="0.25">
      <c r="A147" s="82">
        <v>45077</v>
      </c>
      <c r="B147" s="58">
        <v>24587</v>
      </c>
      <c r="C147" s="83" t="s">
        <v>481</v>
      </c>
      <c r="D147" s="48"/>
      <c r="E147" s="25">
        <v>88124.4</v>
      </c>
    </row>
    <row r="148" spans="1:5" ht="15.75" x14ac:dyDescent="0.25">
      <c r="A148" s="82">
        <v>45077</v>
      </c>
      <c r="B148" s="58">
        <v>24588</v>
      </c>
      <c r="C148" s="83" t="s">
        <v>493</v>
      </c>
      <c r="D148" s="48"/>
      <c r="E148" s="25">
        <v>45125</v>
      </c>
    </row>
    <row r="149" spans="1:5" ht="15.75" x14ac:dyDescent="0.25">
      <c r="A149" s="82">
        <v>45077</v>
      </c>
      <c r="B149" s="58">
        <v>24589</v>
      </c>
      <c r="C149" s="83" t="s">
        <v>41</v>
      </c>
      <c r="D149" s="48"/>
      <c r="E149" s="25">
        <v>29025.79</v>
      </c>
    </row>
    <row r="150" spans="1:5" ht="15.75" x14ac:dyDescent="0.25">
      <c r="A150" s="82">
        <v>45077</v>
      </c>
      <c r="B150" s="58">
        <v>24590</v>
      </c>
      <c r="C150" s="83" t="s">
        <v>482</v>
      </c>
      <c r="D150" s="48"/>
      <c r="E150" s="25">
        <v>64005.55</v>
      </c>
    </row>
    <row r="151" spans="1:5" ht="15.75" x14ac:dyDescent="0.25">
      <c r="A151" s="82">
        <v>45077</v>
      </c>
      <c r="B151" s="58">
        <v>24591</v>
      </c>
      <c r="C151" s="83" t="s">
        <v>490</v>
      </c>
      <c r="D151" s="48"/>
      <c r="E151" s="25">
        <v>77828.75</v>
      </c>
    </row>
    <row r="152" spans="1:5" ht="15.75" x14ac:dyDescent="0.25">
      <c r="A152" s="82">
        <v>45077</v>
      </c>
      <c r="B152" s="58">
        <v>24592</v>
      </c>
      <c r="C152" s="83" t="s">
        <v>523</v>
      </c>
      <c r="D152" s="48"/>
      <c r="E152" s="25">
        <v>61484</v>
      </c>
    </row>
    <row r="153" spans="1:5" ht="15.75" x14ac:dyDescent="0.25">
      <c r="A153" s="82">
        <v>45077</v>
      </c>
      <c r="B153" s="58">
        <v>1</v>
      </c>
      <c r="C153" s="83" t="s">
        <v>11</v>
      </c>
      <c r="D153" s="48"/>
      <c r="E153" s="25">
        <v>1037.21</v>
      </c>
    </row>
    <row r="154" spans="1:5" ht="15.75" x14ac:dyDescent="0.25">
      <c r="A154" s="82">
        <v>45077</v>
      </c>
      <c r="B154" s="58">
        <v>1</v>
      </c>
      <c r="C154" s="83" t="s">
        <v>116</v>
      </c>
      <c r="D154" s="5"/>
      <c r="E154" s="25">
        <v>175</v>
      </c>
    </row>
    <row r="155" spans="1:5" ht="16.5" thickBot="1" x14ac:dyDescent="0.3">
      <c r="A155" s="87"/>
      <c r="B155" s="58"/>
      <c r="C155" s="88"/>
      <c r="D155" s="84"/>
      <c r="E155" s="42"/>
    </row>
    <row r="156" spans="1:5" ht="16.5" thickBot="1" x14ac:dyDescent="0.3">
      <c r="A156" s="328" t="s">
        <v>457</v>
      </c>
      <c r="B156" s="329"/>
      <c r="C156" s="329"/>
      <c r="D156" s="44">
        <f>SUM(D11:D155)</f>
        <v>50511692.359999999</v>
      </c>
      <c r="E156" s="126">
        <f>SUM(E11:E155)</f>
        <v>41040167.32000003</v>
      </c>
    </row>
    <row r="157" spans="1:5" ht="15.75" x14ac:dyDescent="0.25">
      <c r="A157" s="45"/>
      <c r="B157" s="20"/>
      <c r="C157" s="20"/>
      <c r="D157" s="46"/>
      <c r="E157" s="22"/>
    </row>
    <row r="158" spans="1:5" ht="15.75" x14ac:dyDescent="0.25">
      <c r="A158" s="47"/>
      <c r="B158" s="5"/>
      <c r="C158" s="5"/>
      <c r="D158" s="48"/>
      <c r="E158" s="26"/>
    </row>
    <row r="159" spans="1:5" ht="15.75" x14ac:dyDescent="0.25">
      <c r="A159" s="49"/>
      <c r="B159" s="5"/>
      <c r="C159" s="5"/>
      <c r="D159" s="48"/>
      <c r="E159" s="26"/>
    </row>
    <row r="160" spans="1:5" ht="15.75" x14ac:dyDescent="0.25">
      <c r="A160" s="49"/>
      <c r="B160" s="5"/>
      <c r="C160" s="5"/>
      <c r="D160" s="48"/>
      <c r="E160" s="26"/>
    </row>
    <row r="161" spans="1:5" ht="15.75" x14ac:dyDescent="0.25">
      <c r="A161" s="47" t="s">
        <v>118</v>
      </c>
      <c r="B161" s="50"/>
      <c r="C161" s="51"/>
      <c r="D161" s="341" t="s">
        <v>203</v>
      </c>
      <c r="E161" s="342"/>
    </row>
    <row r="162" spans="1:5" ht="16.5" thickBot="1" x14ac:dyDescent="0.3">
      <c r="A162" s="67" t="s">
        <v>120</v>
      </c>
      <c r="B162" s="53"/>
      <c r="C162" s="140"/>
      <c r="D162" s="347" t="s">
        <v>204</v>
      </c>
      <c r="E162" s="348"/>
    </row>
  </sheetData>
  <mergeCells count="7">
    <mergeCell ref="D162:E162"/>
    <mergeCell ref="D161:E161"/>
    <mergeCell ref="A156:C156"/>
    <mergeCell ref="A5:E5"/>
    <mergeCell ref="A6:E6"/>
    <mergeCell ref="A7:E7"/>
    <mergeCell ref="A8:E8"/>
  </mergeCells>
  <printOptions horizontalCentered="1"/>
  <pageMargins left="0.15748031496062992" right="0.31496062992125984" top="0.35433070866141736" bottom="0.35433070866141736" header="0.35433070866141736" footer="0.31496062992125984"/>
  <pageSetup scale="60" orientation="portrait" r:id="rId1"/>
  <rowBreaks count="2" manualBreakCount="2">
    <brk id="76" max="4" man="1"/>
    <brk id="138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F80E1-C205-4167-B103-C47F25AF90CC}">
  <dimension ref="A1:E252"/>
  <sheetViews>
    <sheetView topLeftCell="A50" zoomScaleNormal="100" workbookViewId="0">
      <selection activeCell="C67" sqref="C67"/>
    </sheetView>
  </sheetViews>
  <sheetFormatPr baseColWidth="10" defaultRowHeight="13.5" x14ac:dyDescent="0.25"/>
  <cols>
    <col min="1" max="1" width="13.28515625" style="185" customWidth="1"/>
    <col min="2" max="2" width="11.140625" style="161" customWidth="1"/>
    <col min="3" max="3" width="89.85546875" style="161" customWidth="1"/>
    <col min="4" max="4" width="20.140625" style="190" bestFit="1" customWidth="1"/>
    <col min="5" max="5" width="20.140625" style="164" bestFit="1" customWidth="1"/>
    <col min="6" max="6" width="18" style="161" bestFit="1" customWidth="1"/>
    <col min="7" max="16384" width="11.42578125" style="161"/>
  </cols>
  <sheetData>
    <row r="1" spans="1:5" s="148" customFormat="1" ht="12.75" x14ac:dyDescent="0.2">
      <c r="A1" s="145" t="s">
        <v>0</v>
      </c>
      <c r="B1" s="146" t="s">
        <v>0</v>
      </c>
      <c r="C1" s="146" t="s">
        <v>0</v>
      </c>
      <c r="D1" s="147"/>
      <c r="E1" s="147"/>
    </row>
    <row r="2" spans="1:5" s="148" customFormat="1" x14ac:dyDescent="0.25">
      <c r="A2" s="149"/>
      <c r="B2" s="150"/>
      <c r="C2" s="151"/>
      <c r="D2" s="152"/>
      <c r="E2" s="152"/>
    </row>
    <row r="3" spans="1:5" s="148" customFormat="1" x14ac:dyDescent="0.25">
      <c r="A3" s="149"/>
      <c r="B3" s="150"/>
      <c r="C3" s="151"/>
      <c r="D3" s="152"/>
      <c r="E3" s="152"/>
    </row>
    <row r="4" spans="1:5" s="148" customFormat="1" x14ac:dyDescent="0.25">
      <c r="A4" s="149"/>
      <c r="B4" s="150"/>
      <c r="C4" s="151"/>
      <c r="D4" s="152"/>
      <c r="E4" s="152"/>
    </row>
    <row r="5" spans="1:5" s="148" customFormat="1" ht="15" x14ac:dyDescent="0.2">
      <c r="A5" s="353" t="s">
        <v>1</v>
      </c>
      <c r="B5" s="354"/>
      <c r="C5" s="354"/>
      <c r="D5" s="354"/>
      <c r="E5" s="354"/>
    </row>
    <row r="6" spans="1:5" s="148" customFormat="1" ht="15" x14ac:dyDescent="0.2">
      <c r="A6" s="353" t="s">
        <v>2</v>
      </c>
      <c r="B6" s="354"/>
      <c r="C6" s="354"/>
      <c r="D6" s="354"/>
      <c r="E6" s="354"/>
    </row>
    <row r="7" spans="1:5" s="148" customFormat="1" ht="15" x14ac:dyDescent="0.2">
      <c r="A7" s="353" t="s">
        <v>3</v>
      </c>
      <c r="B7" s="354"/>
      <c r="C7" s="354"/>
      <c r="D7" s="354"/>
      <c r="E7" s="354"/>
    </row>
    <row r="8" spans="1:5" s="148" customFormat="1" ht="21" customHeight="1" x14ac:dyDescent="0.2">
      <c r="A8" s="353" t="s">
        <v>525</v>
      </c>
      <c r="B8" s="354"/>
      <c r="C8" s="354"/>
      <c r="D8" s="354"/>
      <c r="E8" s="354"/>
    </row>
    <row r="9" spans="1:5" s="148" customFormat="1" thickBot="1" x14ac:dyDescent="0.25">
      <c r="A9" s="355"/>
      <c r="B9" s="356"/>
      <c r="C9" s="356"/>
      <c r="D9" s="356"/>
      <c r="E9" s="356"/>
    </row>
    <row r="10" spans="1:5" s="148" customFormat="1" ht="26.25" thickBot="1" x14ac:dyDescent="0.25">
      <c r="A10" s="153" t="s">
        <v>5</v>
      </c>
      <c r="B10" s="191" t="s">
        <v>6</v>
      </c>
      <c r="C10" s="154" t="s">
        <v>7</v>
      </c>
      <c r="D10" s="155" t="s">
        <v>159</v>
      </c>
      <c r="E10" s="156" t="s">
        <v>160</v>
      </c>
    </row>
    <row r="11" spans="1:5" x14ac:dyDescent="0.25">
      <c r="A11" s="157">
        <v>45078</v>
      </c>
      <c r="B11" s="158">
        <v>1</v>
      </c>
      <c r="C11" s="159" t="s">
        <v>11</v>
      </c>
      <c r="D11" s="160"/>
      <c r="E11" s="160">
        <v>110.35</v>
      </c>
    </row>
    <row r="12" spans="1:5" x14ac:dyDescent="0.25">
      <c r="A12" s="157">
        <v>45079</v>
      </c>
      <c r="B12" s="158">
        <v>1</v>
      </c>
      <c r="C12" s="162" t="s">
        <v>571</v>
      </c>
      <c r="D12" s="163"/>
      <c r="E12" s="164">
        <v>271221.5</v>
      </c>
    </row>
    <row r="13" spans="1:5" x14ac:dyDescent="0.25">
      <c r="A13" s="157">
        <v>45079</v>
      </c>
      <c r="B13" s="158">
        <v>1</v>
      </c>
      <c r="C13" s="162" t="s">
        <v>579</v>
      </c>
      <c r="D13" s="163"/>
      <c r="E13" s="163">
        <v>426971.3</v>
      </c>
    </row>
    <row r="14" spans="1:5" x14ac:dyDescent="0.25">
      <c r="A14" s="157">
        <v>45079</v>
      </c>
      <c r="B14" s="158">
        <v>1</v>
      </c>
      <c r="C14" s="162" t="s">
        <v>11</v>
      </c>
      <c r="D14" s="163"/>
      <c r="E14" s="163">
        <v>99.44</v>
      </c>
    </row>
    <row r="15" spans="1:5" x14ac:dyDescent="0.25">
      <c r="A15" s="157">
        <v>45079</v>
      </c>
      <c r="B15" s="158">
        <v>1</v>
      </c>
      <c r="C15" s="162" t="s">
        <v>29</v>
      </c>
      <c r="D15" s="163"/>
      <c r="E15" s="163">
        <v>126</v>
      </c>
    </row>
    <row r="16" spans="1:5" x14ac:dyDescent="0.25">
      <c r="A16" s="157">
        <v>45082</v>
      </c>
      <c r="B16" s="158">
        <v>1</v>
      </c>
      <c r="C16" s="162" t="s">
        <v>526</v>
      </c>
      <c r="D16" s="163"/>
      <c r="E16" s="163">
        <v>608867.83999999997</v>
      </c>
    </row>
    <row r="17" spans="1:5" x14ac:dyDescent="0.25">
      <c r="A17" s="157">
        <v>45082</v>
      </c>
      <c r="B17" s="158">
        <v>1</v>
      </c>
      <c r="C17" s="162" t="s">
        <v>527</v>
      </c>
      <c r="D17" s="163"/>
      <c r="E17" s="163">
        <v>3342</v>
      </c>
    </row>
    <row r="18" spans="1:5" x14ac:dyDescent="0.25">
      <c r="A18" s="157">
        <v>45082</v>
      </c>
      <c r="B18" s="158">
        <v>1</v>
      </c>
      <c r="C18" s="162" t="s">
        <v>31</v>
      </c>
      <c r="D18" s="163"/>
      <c r="E18" s="163">
        <v>6899783.9100000001</v>
      </c>
    </row>
    <row r="19" spans="1:5" x14ac:dyDescent="0.25">
      <c r="A19" s="157">
        <v>45082</v>
      </c>
      <c r="B19" s="158">
        <v>1</v>
      </c>
      <c r="C19" s="162" t="s">
        <v>580</v>
      </c>
      <c r="D19" s="163"/>
      <c r="E19" s="163">
        <v>624291.53</v>
      </c>
    </row>
    <row r="20" spans="1:5" x14ac:dyDescent="0.25">
      <c r="A20" s="157">
        <v>45083</v>
      </c>
      <c r="B20" s="158">
        <v>1</v>
      </c>
      <c r="C20" s="162" t="s">
        <v>14</v>
      </c>
      <c r="D20" s="163">
        <v>30000000</v>
      </c>
      <c r="E20" s="163"/>
    </row>
    <row r="21" spans="1:5" x14ac:dyDescent="0.25">
      <c r="A21" s="157">
        <v>45083</v>
      </c>
      <c r="B21" s="158">
        <v>24593</v>
      </c>
      <c r="C21" s="162" t="s">
        <v>581</v>
      </c>
      <c r="D21" s="163"/>
      <c r="E21" s="163">
        <v>3188211.04</v>
      </c>
    </row>
    <row r="22" spans="1:5" x14ac:dyDescent="0.25">
      <c r="A22" s="157">
        <v>45083</v>
      </c>
      <c r="B22" s="158">
        <v>24594</v>
      </c>
      <c r="C22" s="162" t="s">
        <v>582</v>
      </c>
      <c r="D22" s="163"/>
      <c r="E22" s="163">
        <v>137968.57</v>
      </c>
    </row>
    <row r="23" spans="1:5" x14ac:dyDescent="0.25">
      <c r="A23" s="157">
        <v>45083</v>
      </c>
      <c r="B23" s="158">
        <v>24595</v>
      </c>
      <c r="C23" s="162" t="s">
        <v>583</v>
      </c>
      <c r="D23" s="163"/>
      <c r="E23" s="163">
        <v>306081.18</v>
      </c>
    </row>
    <row r="24" spans="1:5" x14ac:dyDescent="0.25">
      <c r="A24" s="157">
        <v>45083</v>
      </c>
      <c r="B24" s="158">
        <v>24596</v>
      </c>
      <c r="C24" s="162" t="s">
        <v>584</v>
      </c>
      <c r="D24" s="163"/>
      <c r="E24" s="163">
        <v>81000</v>
      </c>
    </row>
    <row r="25" spans="1:5" x14ac:dyDescent="0.25">
      <c r="A25" s="157">
        <v>45083</v>
      </c>
      <c r="B25" s="158">
        <v>1</v>
      </c>
      <c r="C25" s="162" t="s">
        <v>11</v>
      </c>
      <c r="D25" s="163"/>
      <c r="E25" s="163">
        <v>1893.28</v>
      </c>
    </row>
    <row r="26" spans="1:5" x14ac:dyDescent="0.25">
      <c r="A26" s="157">
        <v>45084</v>
      </c>
      <c r="B26" s="158">
        <v>1</v>
      </c>
      <c r="C26" s="162" t="s">
        <v>528</v>
      </c>
      <c r="D26" s="163"/>
      <c r="E26" s="163">
        <v>15000000</v>
      </c>
    </row>
    <row r="27" spans="1:5" x14ac:dyDescent="0.25">
      <c r="A27" s="157">
        <v>45084</v>
      </c>
      <c r="B27" s="158">
        <v>1</v>
      </c>
      <c r="C27" s="162" t="s">
        <v>529</v>
      </c>
      <c r="D27" s="163"/>
      <c r="E27" s="163">
        <v>660750.11</v>
      </c>
    </row>
    <row r="28" spans="1:5" x14ac:dyDescent="0.25">
      <c r="A28" s="157">
        <v>45084</v>
      </c>
      <c r="B28" s="158">
        <v>1</v>
      </c>
      <c r="C28" s="162" t="s">
        <v>530</v>
      </c>
      <c r="D28" s="163"/>
      <c r="E28" s="163">
        <v>145400</v>
      </c>
    </row>
    <row r="29" spans="1:5" x14ac:dyDescent="0.25">
      <c r="A29" s="157">
        <v>45084</v>
      </c>
      <c r="B29" s="158">
        <v>1</v>
      </c>
      <c r="C29" s="162" t="s">
        <v>531</v>
      </c>
      <c r="D29" s="163"/>
      <c r="E29" s="163">
        <v>677170.2</v>
      </c>
    </row>
    <row r="30" spans="1:5" x14ac:dyDescent="0.25">
      <c r="A30" s="157">
        <v>45084</v>
      </c>
      <c r="B30" s="158">
        <v>1</v>
      </c>
      <c r="C30" s="162" t="s">
        <v>532</v>
      </c>
      <c r="D30" s="163"/>
      <c r="E30" s="163">
        <v>281421.28000000003</v>
      </c>
    </row>
    <row r="31" spans="1:5" x14ac:dyDescent="0.25">
      <c r="A31" s="157">
        <v>45084</v>
      </c>
      <c r="B31" s="158">
        <v>1</v>
      </c>
      <c r="C31" s="162" t="s">
        <v>533</v>
      </c>
      <c r="D31" s="163"/>
      <c r="E31" s="163">
        <v>105532.98</v>
      </c>
    </row>
    <row r="32" spans="1:5" x14ac:dyDescent="0.25">
      <c r="A32" s="157">
        <v>45084</v>
      </c>
      <c r="B32" s="158">
        <v>1</v>
      </c>
      <c r="C32" s="162" t="s">
        <v>534</v>
      </c>
      <c r="D32" s="163"/>
      <c r="E32" s="163">
        <v>35177.660000000003</v>
      </c>
    </row>
    <row r="33" spans="1:5" x14ac:dyDescent="0.25">
      <c r="A33" s="157">
        <v>45084</v>
      </c>
      <c r="B33" s="158">
        <v>1</v>
      </c>
      <c r="C33" s="162" t="s">
        <v>535</v>
      </c>
      <c r="D33" s="163"/>
      <c r="E33" s="163">
        <v>17055.849999999999</v>
      </c>
    </row>
    <row r="34" spans="1:5" x14ac:dyDescent="0.25">
      <c r="A34" s="157">
        <v>45084</v>
      </c>
      <c r="B34" s="158">
        <v>1</v>
      </c>
      <c r="C34" s="162" t="s">
        <v>536</v>
      </c>
      <c r="D34" s="163"/>
      <c r="E34" s="163">
        <v>402494.4</v>
      </c>
    </row>
    <row r="35" spans="1:5" x14ac:dyDescent="0.25">
      <c r="A35" s="157">
        <v>45084</v>
      </c>
      <c r="B35" s="158">
        <v>1</v>
      </c>
      <c r="C35" s="162" t="s">
        <v>537</v>
      </c>
      <c r="D35" s="163"/>
      <c r="E35" s="163">
        <v>98010</v>
      </c>
    </row>
    <row r="36" spans="1:5" x14ac:dyDescent="0.25">
      <c r="A36" s="157">
        <v>45084</v>
      </c>
      <c r="B36" s="158">
        <v>1</v>
      </c>
      <c r="C36" s="162" t="s">
        <v>538</v>
      </c>
      <c r="D36" s="163"/>
      <c r="E36" s="163">
        <v>14256</v>
      </c>
    </row>
    <row r="37" spans="1:5" x14ac:dyDescent="0.25">
      <c r="A37" s="157">
        <v>45084</v>
      </c>
      <c r="B37" s="158">
        <v>1</v>
      </c>
      <c r="C37" s="162" t="s">
        <v>539</v>
      </c>
      <c r="D37" s="163"/>
      <c r="E37" s="163">
        <v>32670</v>
      </c>
    </row>
    <row r="38" spans="1:5" x14ac:dyDescent="0.25">
      <c r="A38" s="157">
        <v>45084</v>
      </c>
      <c r="B38" s="158">
        <v>1</v>
      </c>
      <c r="C38" s="162" t="s">
        <v>540</v>
      </c>
      <c r="D38" s="163"/>
      <c r="E38" s="163">
        <v>39600</v>
      </c>
    </row>
    <row r="39" spans="1:5" x14ac:dyDescent="0.25">
      <c r="A39" s="157">
        <v>45084</v>
      </c>
      <c r="B39" s="158">
        <v>1</v>
      </c>
      <c r="C39" s="162" t="s">
        <v>541</v>
      </c>
      <c r="D39" s="165"/>
      <c r="E39" s="163">
        <v>23760</v>
      </c>
    </row>
    <row r="40" spans="1:5" x14ac:dyDescent="0.25">
      <c r="A40" s="157">
        <v>45084</v>
      </c>
      <c r="B40" s="158">
        <v>1</v>
      </c>
      <c r="C40" s="162" t="s">
        <v>542</v>
      </c>
      <c r="D40" s="163"/>
      <c r="E40" s="163">
        <v>19602</v>
      </c>
    </row>
    <row r="41" spans="1:5" x14ac:dyDescent="0.25">
      <c r="A41" s="157">
        <v>45084</v>
      </c>
      <c r="B41" s="158">
        <v>1</v>
      </c>
      <c r="C41" s="162" t="s">
        <v>543</v>
      </c>
      <c r="D41" s="163"/>
      <c r="E41" s="163">
        <v>156816</v>
      </c>
    </row>
    <row r="42" spans="1:5" x14ac:dyDescent="0.25">
      <c r="A42" s="157">
        <v>45084</v>
      </c>
      <c r="B42" s="158">
        <v>1</v>
      </c>
      <c r="C42" s="162" t="s">
        <v>11</v>
      </c>
      <c r="D42" s="163">
        <v>0</v>
      </c>
      <c r="E42" s="163">
        <v>22909.03</v>
      </c>
    </row>
    <row r="43" spans="1:5" x14ac:dyDescent="0.25">
      <c r="A43" s="157">
        <v>45086</v>
      </c>
      <c r="B43" s="158">
        <v>1</v>
      </c>
      <c r="C43" s="162" t="s">
        <v>14</v>
      </c>
      <c r="D43" s="163">
        <v>20000000</v>
      </c>
      <c r="E43" s="163"/>
    </row>
    <row r="44" spans="1:5" x14ac:dyDescent="0.25">
      <c r="A44" s="157">
        <v>45086</v>
      </c>
      <c r="B44" s="158">
        <v>24597</v>
      </c>
      <c r="C44" s="162" t="s">
        <v>422</v>
      </c>
      <c r="D44" s="163"/>
      <c r="E44" s="163">
        <v>448286.88</v>
      </c>
    </row>
    <row r="45" spans="1:5" x14ac:dyDescent="0.25">
      <c r="A45" s="157">
        <v>45086</v>
      </c>
      <c r="B45" s="158">
        <v>1</v>
      </c>
      <c r="C45" s="162" t="s">
        <v>11</v>
      </c>
      <c r="D45" s="163"/>
      <c r="E45" s="163">
        <v>4064.58</v>
      </c>
    </row>
    <row r="46" spans="1:5" x14ac:dyDescent="0.25">
      <c r="A46" s="157">
        <v>45089</v>
      </c>
      <c r="B46" s="158">
        <v>24598</v>
      </c>
      <c r="C46" s="141" t="s">
        <v>549</v>
      </c>
      <c r="D46" s="163"/>
      <c r="E46" s="163">
        <v>451061.88</v>
      </c>
    </row>
    <row r="47" spans="1:5" x14ac:dyDescent="0.25">
      <c r="A47" s="157">
        <v>45089</v>
      </c>
      <c r="B47" s="158">
        <v>24599</v>
      </c>
      <c r="C47" s="141" t="s">
        <v>570</v>
      </c>
      <c r="D47" s="163"/>
      <c r="E47" s="163">
        <v>6841.72</v>
      </c>
    </row>
    <row r="48" spans="1:5" x14ac:dyDescent="0.25">
      <c r="A48" s="157">
        <v>45089</v>
      </c>
      <c r="B48" s="158">
        <v>24600</v>
      </c>
      <c r="C48" s="141" t="s">
        <v>550</v>
      </c>
      <c r="D48" s="163"/>
      <c r="E48" s="163">
        <v>1556</v>
      </c>
    </row>
    <row r="49" spans="1:5" x14ac:dyDescent="0.25">
      <c r="A49" s="157">
        <v>45089</v>
      </c>
      <c r="B49" s="158">
        <v>24601</v>
      </c>
      <c r="C49" s="141" t="s">
        <v>551</v>
      </c>
      <c r="D49" s="163"/>
      <c r="E49" s="163">
        <v>2160</v>
      </c>
    </row>
    <row r="50" spans="1:5" ht="27" x14ac:dyDescent="0.25">
      <c r="A50" s="157">
        <v>45089</v>
      </c>
      <c r="B50" s="158">
        <v>24602</v>
      </c>
      <c r="C50" s="142" t="s">
        <v>585</v>
      </c>
      <c r="D50" s="163"/>
      <c r="E50" s="163">
        <v>64560</v>
      </c>
    </row>
    <row r="51" spans="1:5" x14ac:dyDescent="0.25">
      <c r="A51" s="157">
        <v>45089</v>
      </c>
      <c r="B51" s="158">
        <v>24603</v>
      </c>
      <c r="C51" s="141" t="s">
        <v>552</v>
      </c>
      <c r="D51" s="163"/>
      <c r="E51" s="163">
        <v>196180.92</v>
      </c>
    </row>
    <row r="52" spans="1:5" x14ac:dyDescent="0.25">
      <c r="A52" s="157">
        <v>45089</v>
      </c>
      <c r="B52" s="158">
        <v>24604</v>
      </c>
      <c r="C52" s="141" t="s">
        <v>553</v>
      </c>
      <c r="D52" s="163"/>
      <c r="E52" s="163">
        <v>8662.5</v>
      </c>
    </row>
    <row r="53" spans="1:5" x14ac:dyDescent="0.25">
      <c r="A53" s="157">
        <v>45089</v>
      </c>
      <c r="B53" s="158">
        <v>24605</v>
      </c>
      <c r="C53" s="143" t="s">
        <v>554</v>
      </c>
      <c r="D53" s="163"/>
      <c r="E53" s="163">
        <v>40254.239999999998</v>
      </c>
    </row>
    <row r="54" spans="1:5" x14ac:dyDescent="0.25">
      <c r="A54" s="157">
        <v>45089</v>
      </c>
      <c r="B54" s="158">
        <v>24606</v>
      </c>
      <c r="C54" s="141" t="s">
        <v>555</v>
      </c>
      <c r="D54" s="163"/>
      <c r="E54" s="163">
        <v>35927.64</v>
      </c>
    </row>
    <row r="55" spans="1:5" x14ac:dyDescent="0.25">
      <c r="A55" s="157">
        <v>45089</v>
      </c>
      <c r="B55" s="158">
        <v>24607</v>
      </c>
      <c r="C55" s="141" t="s">
        <v>556</v>
      </c>
      <c r="D55" s="163"/>
      <c r="E55" s="163">
        <v>21470</v>
      </c>
    </row>
    <row r="56" spans="1:5" ht="27" x14ac:dyDescent="0.25">
      <c r="A56" s="157">
        <v>45089</v>
      </c>
      <c r="B56" s="158">
        <v>24608</v>
      </c>
      <c r="C56" s="142" t="s">
        <v>586</v>
      </c>
      <c r="D56" s="163"/>
      <c r="E56" s="163">
        <v>66600</v>
      </c>
    </row>
    <row r="57" spans="1:5" ht="27" x14ac:dyDescent="0.25">
      <c r="A57" s="157">
        <v>45089</v>
      </c>
      <c r="B57" s="158">
        <v>24609</v>
      </c>
      <c r="C57" s="144" t="s">
        <v>569</v>
      </c>
      <c r="D57" s="163"/>
      <c r="E57" s="163">
        <v>215200</v>
      </c>
    </row>
    <row r="58" spans="1:5" x14ac:dyDescent="0.25">
      <c r="A58" s="157">
        <v>45089</v>
      </c>
      <c r="B58" s="158">
        <v>1</v>
      </c>
      <c r="C58" s="162" t="s">
        <v>11</v>
      </c>
      <c r="D58" s="163"/>
      <c r="E58" s="163">
        <f>5448.39-4782.32-459.12-206.95</f>
        <v>6.2527760746888816E-13</v>
      </c>
    </row>
    <row r="59" spans="1:5" x14ac:dyDescent="0.25">
      <c r="A59" s="157">
        <v>45090</v>
      </c>
      <c r="B59" s="158">
        <v>1</v>
      </c>
      <c r="C59" s="162" t="s">
        <v>575</v>
      </c>
      <c r="D59" s="163"/>
      <c r="E59" s="163">
        <v>394715.91</v>
      </c>
    </row>
    <row r="60" spans="1:5" x14ac:dyDescent="0.25">
      <c r="A60" s="157">
        <v>45090</v>
      </c>
      <c r="B60" s="158">
        <v>1</v>
      </c>
      <c r="C60" s="162" t="s">
        <v>576</v>
      </c>
      <c r="D60" s="163"/>
      <c r="E60" s="163">
        <v>64697.84</v>
      </c>
    </row>
    <row r="61" spans="1:5" x14ac:dyDescent="0.25">
      <c r="A61" s="157">
        <v>45090</v>
      </c>
      <c r="B61" s="158">
        <v>24610</v>
      </c>
      <c r="C61" s="162" t="s">
        <v>422</v>
      </c>
      <c r="D61" s="163"/>
      <c r="E61" s="163">
        <v>32083.33</v>
      </c>
    </row>
    <row r="62" spans="1:5" x14ac:dyDescent="0.25">
      <c r="A62" s="157">
        <v>45090</v>
      </c>
      <c r="B62" s="158">
        <v>24611</v>
      </c>
      <c r="C62" s="162" t="s">
        <v>422</v>
      </c>
      <c r="D62" s="163"/>
      <c r="E62" s="163">
        <v>232822.17</v>
      </c>
    </row>
    <row r="63" spans="1:5" x14ac:dyDescent="0.25">
      <c r="A63" s="157">
        <v>45090</v>
      </c>
      <c r="B63" s="158">
        <v>24612</v>
      </c>
      <c r="C63" s="162" t="s">
        <v>422</v>
      </c>
      <c r="D63" s="163"/>
      <c r="E63" s="163">
        <v>1225710.01</v>
      </c>
    </row>
    <row r="64" spans="1:5" x14ac:dyDescent="0.25">
      <c r="A64" s="157">
        <v>45090</v>
      </c>
      <c r="B64" s="158">
        <v>24613</v>
      </c>
      <c r="C64" s="162" t="s">
        <v>422</v>
      </c>
      <c r="D64" s="163"/>
      <c r="E64" s="163">
        <v>90619.98</v>
      </c>
    </row>
    <row r="65" spans="1:5" x14ac:dyDescent="0.25">
      <c r="A65" s="157">
        <v>45090</v>
      </c>
      <c r="B65" s="158">
        <v>1</v>
      </c>
      <c r="C65" s="162" t="s">
        <v>11</v>
      </c>
      <c r="D65" s="163"/>
      <c r="E65" s="163">
        <v>602.1</v>
      </c>
    </row>
    <row r="66" spans="1:5" x14ac:dyDescent="0.25">
      <c r="A66" s="157">
        <v>45091</v>
      </c>
      <c r="B66" s="158">
        <v>1</v>
      </c>
      <c r="C66" s="162" t="s">
        <v>587</v>
      </c>
      <c r="D66" s="163">
        <v>6000</v>
      </c>
      <c r="E66" s="163"/>
    </row>
    <row r="67" spans="1:5" x14ac:dyDescent="0.25">
      <c r="A67" s="157">
        <v>45091</v>
      </c>
      <c r="B67" s="158">
        <v>24614</v>
      </c>
      <c r="C67" s="162" t="s">
        <v>588</v>
      </c>
      <c r="D67" s="163"/>
      <c r="E67" s="163">
        <v>476437.5</v>
      </c>
    </row>
    <row r="68" spans="1:5" x14ac:dyDescent="0.25">
      <c r="A68" s="157">
        <v>45091</v>
      </c>
      <c r="B68" s="158">
        <v>24615</v>
      </c>
      <c r="C68" s="162" t="s">
        <v>588</v>
      </c>
      <c r="D68" s="163"/>
      <c r="E68" s="163">
        <v>302052.38</v>
      </c>
    </row>
    <row r="69" spans="1:5" x14ac:dyDescent="0.25">
      <c r="A69" s="157">
        <v>45091</v>
      </c>
      <c r="B69" s="158">
        <v>24616</v>
      </c>
      <c r="C69" s="162" t="s">
        <v>588</v>
      </c>
      <c r="D69" s="163"/>
      <c r="E69" s="163">
        <v>352059.07</v>
      </c>
    </row>
    <row r="70" spans="1:5" x14ac:dyDescent="0.25">
      <c r="A70" s="157">
        <v>45091</v>
      </c>
      <c r="B70" s="158">
        <v>24617</v>
      </c>
      <c r="C70" s="162" t="s">
        <v>588</v>
      </c>
      <c r="D70" s="163"/>
      <c r="E70" s="163">
        <v>780233</v>
      </c>
    </row>
    <row r="71" spans="1:5" x14ac:dyDescent="0.25">
      <c r="A71" s="157">
        <v>45091</v>
      </c>
      <c r="B71" s="158">
        <v>24618</v>
      </c>
      <c r="C71" s="162" t="s">
        <v>588</v>
      </c>
      <c r="D71" s="166"/>
      <c r="E71" s="167">
        <v>559821.26</v>
      </c>
    </row>
    <row r="72" spans="1:5" x14ac:dyDescent="0.25">
      <c r="A72" s="157">
        <v>45091</v>
      </c>
      <c r="B72" s="158">
        <v>24619</v>
      </c>
      <c r="C72" s="162" t="s">
        <v>588</v>
      </c>
      <c r="D72" s="166"/>
      <c r="E72" s="167">
        <v>442942.64</v>
      </c>
    </row>
    <row r="73" spans="1:5" x14ac:dyDescent="0.25">
      <c r="A73" s="157">
        <v>45091</v>
      </c>
      <c r="B73" s="158">
        <v>24620</v>
      </c>
      <c r="C73" s="162" t="s">
        <v>588</v>
      </c>
      <c r="D73" s="166"/>
      <c r="E73" s="166">
        <v>469163.88</v>
      </c>
    </row>
    <row r="74" spans="1:5" x14ac:dyDescent="0.25">
      <c r="A74" s="157">
        <v>45091</v>
      </c>
      <c r="B74" s="158">
        <v>24621</v>
      </c>
      <c r="C74" s="162" t="s">
        <v>588</v>
      </c>
      <c r="D74" s="166"/>
      <c r="E74" s="166">
        <v>1055649.94</v>
      </c>
    </row>
    <row r="75" spans="1:5" x14ac:dyDescent="0.25">
      <c r="A75" s="157">
        <v>45091</v>
      </c>
      <c r="B75" s="158">
        <v>24622</v>
      </c>
      <c r="C75" s="162" t="s">
        <v>588</v>
      </c>
      <c r="D75" s="166"/>
      <c r="E75" s="166">
        <v>338735.28</v>
      </c>
    </row>
    <row r="76" spans="1:5" x14ac:dyDescent="0.25">
      <c r="A76" s="157">
        <v>45091</v>
      </c>
      <c r="B76" s="158">
        <v>24623</v>
      </c>
      <c r="C76" s="162" t="s">
        <v>588</v>
      </c>
      <c r="D76" s="163"/>
      <c r="E76" s="166">
        <v>1892355.14</v>
      </c>
    </row>
    <row r="77" spans="1:5" x14ac:dyDescent="0.25">
      <c r="A77" s="157">
        <v>45091</v>
      </c>
      <c r="B77" s="158">
        <v>24624</v>
      </c>
      <c r="C77" s="162" t="s">
        <v>588</v>
      </c>
      <c r="D77" s="163"/>
      <c r="E77" s="166">
        <v>882353.58</v>
      </c>
    </row>
    <row r="78" spans="1:5" x14ac:dyDescent="0.25">
      <c r="A78" s="157">
        <v>45091</v>
      </c>
      <c r="B78" s="158">
        <v>1</v>
      </c>
      <c r="C78" s="162" t="s">
        <v>11</v>
      </c>
      <c r="D78" s="163"/>
      <c r="E78" s="166">
        <v>121.5</v>
      </c>
    </row>
    <row r="79" spans="1:5" x14ac:dyDescent="0.25">
      <c r="A79" s="157">
        <v>45092</v>
      </c>
      <c r="B79" s="158">
        <v>24625</v>
      </c>
      <c r="C79" s="141" t="s">
        <v>557</v>
      </c>
      <c r="D79" s="163"/>
      <c r="E79" s="163">
        <v>15594</v>
      </c>
    </row>
    <row r="80" spans="1:5" x14ac:dyDescent="0.25">
      <c r="A80" s="157">
        <v>45092</v>
      </c>
      <c r="B80" s="158">
        <v>24626</v>
      </c>
      <c r="C80" s="141" t="s">
        <v>603</v>
      </c>
      <c r="D80" s="163"/>
      <c r="E80" s="163">
        <v>15092.5</v>
      </c>
    </row>
    <row r="81" spans="1:5" ht="14.25" thickBot="1" x14ac:dyDescent="0.3">
      <c r="A81" s="171">
        <v>45092</v>
      </c>
      <c r="B81" s="172">
        <v>24627</v>
      </c>
      <c r="C81" s="197" t="s">
        <v>558</v>
      </c>
      <c r="D81" s="196"/>
      <c r="E81" s="196">
        <v>1627.98</v>
      </c>
    </row>
    <row r="82" spans="1:5" x14ac:dyDescent="0.25">
      <c r="A82" s="157">
        <v>45092</v>
      </c>
      <c r="B82" s="158">
        <v>24628</v>
      </c>
      <c r="C82" s="141" t="s">
        <v>559</v>
      </c>
      <c r="D82" s="163"/>
      <c r="E82" s="163">
        <v>26239.27</v>
      </c>
    </row>
    <row r="83" spans="1:5" x14ac:dyDescent="0.25">
      <c r="A83" s="157">
        <v>45092</v>
      </c>
      <c r="B83" s="158">
        <v>24629</v>
      </c>
      <c r="C83" s="142" t="s">
        <v>604</v>
      </c>
      <c r="D83" s="163"/>
      <c r="E83" s="163">
        <v>6036.36</v>
      </c>
    </row>
    <row r="84" spans="1:5" x14ac:dyDescent="0.25">
      <c r="A84" s="157">
        <v>45092</v>
      </c>
      <c r="B84" s="158">
        <v>24630</v>
      </c>
      <c r="C84" s="141" t="s">
        <v>605</v>
      </c>
      <c r="D84" s="163"/>
      <c r="E84" s="163">
        <v>112028.14</v>
      </c>
    </row>
    <row r="85" spans="1:5" x14ac:dyDescent="0.25">
      <c r="A85" s="157">
        <v>45092</v>
      </c>
      <c r="B85" s="158">
        <v>24631</v>
      </c>
      <c r="C85" s="141" t="s">
        <v>560</v>
      </c>
      <c r="D85" s="163"/>
      <c r="E85" s="163">
        <v>39832.5</v>
      </c>
    </row>
    <row r="86" spans="1:5" x14ac:dyDescent="0.25">
      <c r="A86" s="157">
        <v>45092</v>
      </c>
      <c r="B86" s="158">
        <v>24632</v>
      </c>
      <c r="C86" s="141" t="s">
        <v>606</v>
      </c>
      <c r="D86" s="163"/>
      <c r="E86" s="163">
        <v>17870.25</v>
      </c>
    </row>
    <row r="87" spans="1:5" x14ac:dyDescent="0.25">
      <c r="A87" s="157">
        <v>45092</v>
      </c>
      <c r="B87" s="158">
        <v>24633</v>
      </c>
      <c r="C87" s="141" t="s">
        <v>607</v>
      </c>
      <c r="D87" s="163"/>
      <c r="E87" s="163">
        <v>4979.66</v>
      </c>
    </row>
    <row r="88" spans="1:5" x14ac:dyDescent="0.25">
      <c r="A88" s="157">
        <v>45092</v>
      </c>
      <c r="B88" s="158">
        <v>24634</v>
      </c>
      <c r="C88" s="141" t="s">
        <v>561</v>
      </c>
      <c r="D88" s="163"/>
      <c r="E88" s="163">
        <v>60202.2</v>
      </c>
    </row>
    <row r="89" spans="1:5" ht="27" x14ac:dyDescent="0.25">
      <c r="A89" s="157">
        <v>45092</v>
      </c>
      <c r="B89" s="158">
        <v>24635</v>
      </c>
      <c r="C89" s="142" t="s">
        <v>572</v>
      </c>
      <c r="D89" s="163"/>
      <c r="E89" s="163">
        <v>161016.95000000001</v>
      </c>
    </row>
    <row r="90" spans="1:5" x14ac:dyDescent="0.25">
      <c r="A90" s="157">
        <v>45092</v>
      </c>
      <c r="B90" s="158">
        <v>1</v>
      </c>
      <c r="C90" s="162" t="s">
        <v>11</v>
      </c>
      <c r="D90" s="163"/>
      <c r="E90" s="163">
        <v>1203.95</v>
      </c>
    </row>
    <row r="91" spans="1:5" x14ac:dyDescent="0.25">
      <c r="A91" s="157">
        <v>45093</v>
      </c>
      <c r="B91" s="158">
        <v>1</v>
      </c>
      <c r="C91" s="162" t="s">
        <v>11</v>
      </c>
      <c r="D91" s="163"/>
      <c r="E91" s="163">
        <v>101.7</v>
      </c>
    </row>
    <row r="92" spans="1:5" x14ac:dyDescent="0.25">
      <c r="A92" s="157">
        <v>45096</v>
      </c>
      <c r="B92" s="158">
        <v>1</v>
      </c>
      <c r="C92" s="162" t="s">
        <v>11</v>
      </c>
      <c r="D92" s="163"/>
      <c r="E92" s="163">
        <v>505.66</v>
      </c>
    </row>
    <row r="93" spans="1:5" x14ac:dyDescent="0.25">
      <c r="A93" s="157">
        <v>45097</v>
      </c>
      <c r="B93" s="158">
        <v>1</v>
      </c>
      <c r="C93" s="162" t="s">
        <v>124</v>
      </c>
      <c r="D93" s="163">
        <v>3500</v>
      </c>
      <c r="E93" s="163"/>
    </row>
    <row r="94" spans="1:5" x14ac:dyDescent="0.25">
      <c r="A94" s="157">
        <v>45097</v>
      </c>
      <c r="B94" s="158">
        <v>1</v>
      </c>
      <c r="C94" s="162" t="s">
        <v>31</v>
      </c>
      <c r="D94" s="163"/>
      <c r="E94" s="163">
        <v>6707116.8799999999</v>
      </c>
    </row>
    <row r="95" spans="1:5" x14ac:dyDescent="0.25">
      <c r="A95" s="157">
        <v>45097</v>
      </c>
      <c r="B95" s="158">
        <v>1</v>
      </c>
      <c r="C95" s="162" t="s">
        <v>544</v>
      </c>
      <c r="D95" s="163"/>
      <c r="E95" s="163">
        <v>572241.6</v>
      </c>
    </row>
    <row r="96" spans="1:5" x14ac:dyDescent="0.25">
      <c r="A96" s="157">
        <v>45097</v>
      </c>
      <c r="B96" s="158">
        <v>24636</v>
      </c>
      <c r="C96" s="141" t="s">
        <v>562</v>
      </c>
      <c r="D96" s="163"/>
      <c r="E96" s="163">
        <v>187830.16</v>
      </c>
    </row>
    <row r="97" spans="1:5" x14ac:dyDescent="0.25">
      <c r="A97" s="157">
        <v>45097</v>
      </c>
      <c r="B97" s="158">
        <v>24637</v>
      </c>
      <c r="C97" s="162" t="s">
        <v>68</v>
      </c>
      <c r="D97" s="163"/>
      <c r="E97" s="163">
        <v>0</v>
      </c>
    </row>
    <row r="98" spans="1:5" x14ac:dyDescent="0.25">
      <c r="A98" s="157">
        <v>45097</v>
      </c>
      <c r="B98" s="158">
        <v>24638</v>
      </c>
      <c r="C98" s="141" t="s">
        <v>608</v>
      </c>
      <c r="D98" s="163"/>
      <c r="E98" s="163">
        <v>108480</v>
      </c>
    </row>
    <row r="99" spans="1:5" x14ac:dyDescent="0.25">
      <c r="A99" s="157">
        <v>45097</v>
      </c>
      <c r="B99" s="158">
        <v>24639</v>
      </c>
      <c r="C99" s="141" t="s">
        <v>609</v>
      </c>
      <c r="D99" s="163"/>
      <c r="E99" s="163">
        <v>161016.95000000001</v>
      </c>
    </row>
    <row r="100" spans="1:5" x14ac:dyDescent="0.25">
      <c r="A100" s="157">
        <v>45097</v>
      </c>
      <c r="B100" s="158">
        <v>24640</v>
      </c>
      <c r="C100" s="142" t="s">
        <v>610</v>
      </c>
      <c r="D100" s="163"/>
      <c r="E100" s="163">
        <v>6240.8</v>
      </c>
    </row>
    <row r="101" spans="1:5" x14ac:dyDescent="0.25">
      <c r="A101" s="157">
        <v>45097</v>
      </c>
      <c r="B101" s="158">
        <v>24641</v>
      </c>
      <c r="C101" s="142" t="s">
        <v>611</v>
      </c>
      <c r="D101" s="163"/>
      <c r="E101" s="163">
        <v>6240.8</v>
      </c>
    </row>
    <row r="102" spans="1:5" x14ac:dyDescent="0.25">
      <c r="A102" s="157">
        <v>45097</v>
      </c>
      <c r="B102" s="158">
        <v>24642</v>
      </c>
      <c r="C102" s="142" t="s">
        <v>612</v>
      </c>
      <c r="D102" s="163"/>
      <c r="E102" s="163">
        <v>18722.400000000001</v>
      </c>
    </row>
    <row r="103" spans="1:5" x14ac:dyDescent="0.25">
      <c r="A103" s="157">
        <v>45097</v>
      </c>
      <c r="B103" s="158">
        <v>24643</v>
      </c>
      <c r="C103" s="141" t="s">
        <v>613</v>
      </c>
      <c r="D103" s="163"/>
      <c r="E103" s="163">
        <v>24490</v>
      </c>
    </row>
    <row r="104" spans="1:5" x14ac:dyDescent="0.25">
      <c r="A104" s="157">
        <v>45097</v>
      </c>
      <c r="B104" s="158">
        <v>24644</v>
      </c>
      <c r="C104" s="141" t="s">
        <v>614</v>
      </c>
      <c r="D104" s="163"/>
      <c r="E104" s="163">
        <v>44160</v>
      </c>
    </row>
    <row r="105" spans="1:5" x14ac:dyDescent="0.25">
      <c r="A105" s="157">
        <v>45097</v>
      </c>
      <c r="B105" s="158">
        <v>24645</v>
      </c>
      <c r="C105" s="141" t="s">
        <v>563</v>
      </c>
      <c r="D105" s="163"/>
      <c r="E105" s="163">
        <v>122370.24000000001</v>
      </c>
    </row>
    <row r="106" spans="1:5" x14ac:dyDescent="0.25">
      <c r="A106" s="157">
        <v>45097</v>
      </c>
      <c r="B106" s="158">
        <v>24646</v>
      </c>
      <c r="C106" s="141" t="s">
        <v>564</v>
      </c>
      <c r="D106" s="163"/>
      <c r="E106" s="163">
        <v>60273.25</v>
      </c>
    </row>
    <row r="107" spans="1:5" x14ac:dyDescent="0.25">
      <c r="A107" s="157">
        <v>45097</v>
      </c>
      <c r="B107" s="158">
        <v>1</v>
      </c>
      <c r="C107" s="162" t="s">
        <v>11</v>
      </c>
      <c r="D107" s="163"/>
      <c r="E107" s="163">
        <v>364.59</v>
      </c>
    </row>
    <row r="108" spans="1:5" x14ac:dyDescent="0.25">
      <c r="A108" s="157">
        <v>45098</v>
      </c>
      <c r="B108" s="158">
        <v>24647</v>
      </c>
      <c r="C108" s="162" t="s">
        <v>615</v>
      </c>
      <c r="D108" s="163"/>
      <c r="E108" s="163">
        <v>254100</v>
      </c>
    </row>
    <row r="109" spans="1:5" x14ac:dyDescent="0.25">
      <c r="A109" s="157">
        <v>45098</v>
      </c>
      <c r="B109" s="158">
        <v>1</v>
      </c>
      <c r="C109" s="162" t="s">
        <v>11</v>
      </c>
      <c r="D109" s="163"/>
      <c r="E109" s="163">
        <v>4465.71</v>
      </c>
    </row>
    <row r="110" spans="1:5" x14ac:dyDescent="0.25">
      <c r="A110" s="157">
        <v>45099</v>
      </c>
      <c r="B110" s="158">
        <v>1</v>
      </c>
      <c r="C110" s="162" t="s">
        <v>545</v>
      </c>
      <c r="D110" s="163"/>
      <c r="E110" s="163">
        <v>15000000</v>
      </c>
    </row>
    <row r="111" spans="1:5" ht="29.25" customHeight="1" x14ac:dyDescent="0.25">
      <c r="A111" s="157">
        <v>45099</v>
      </c>
      <c r="B111" s="158">
        <v>24648</v>
      </c>
      <c r="C111" s="142" t="s">
        <v>573</v>
      </c>
      <c r="D111" s="163"/>
      <c r="E111" s="163">
        <v>19492.5</v>
      </c>
    </row>
    <row r="112" spans="1:5" ht="27" x14ac:dyDescent="0.25">
      <c r="A112" s="157">
        <v>45099</v>
      </c>
      <c r="B112" s="158">
        <v>24649</v>
      </c>
      <c r="C112" s="142" t="s">
        <v>616</v>
      </c>
      <c r="D112" s="163"/>
      <c r="E112" s="163">
        <v>133780.42000000001</v>
      </c>
    </row>
    <row r="113" spans="1:5" ht="27" x14ac:dyDescent="0.25">
      <c r="A113" s="157">
        <v>45099</v>
      </c>
      <c r="B113" s="158">
        <v>24650</v>
      </c>
      <c r="C113" s="142" t="s">
        <v>565</v>
      </c>
      <c r="D113" s="163"/>
      <c r="E113" s="163">
        <v>79100</v>
      </c>
    </row>
    <row r="114" spans="1:5" x14ac:dyDescent="0.25">
      <c r="A114" s="157">
        <v>45099</v>
      </c>
      <c r="B114" s="158">
        <v>24651</v>
      </c>
      <c r="C114" s="141" t="s">
        <v>566</v>
      </c>
      <c r="D114" s="163"/>
      <c r="E114" s="163">
        <v>40052</v>
      </c>
    </row>
    <row r="115" spans="1:5" ht="27.75" customHeight="1" x14ac:dyDescent="0.25">
      <c r="A115" s="157">
        <v>45099</v>
      </c>
      <c r="B115" s="158">
        <v>24652</v>
      </c>
      <c r="C115" s="144" t="s">
        <v>574</v>
      </c>
      <c r="D115" s="163"/>
      <c r="E115" s="163">
        <v>638305.07999999996</v>
      </c>
    </row>
    <row r="116" spans="1:5" x14ac:dyDescent="0.25">
      <c r="A116" s="157">
        <v>45099</v>
      </c>
      <c r="B116" s="158">
        <v>24653</v>
      </c>
      <c r="C116" s="143" t="s">
        <v>567</v>
      </c>
      <c r="D116" s="163"/>
      <c r="E116" s="163">
        <v>6240.8</v>
      </c>
    </row>
    <row r="117" spans="1:5" x14ac:dyDescent="0.25">
      <c r="A117" s="157">
        <v>45100</v>
      </c>
      <c r="B117" s="158">
        <v>24654</v>
      </c>
      <c r="C117" s="162" t="s">
        <v>602</v>
      </c>
      <c r="D117" s="163"/>
      <c r="E117" s="163">
        <v>3625709.35</v>
      </c>
    </row>
    <row r="118" spans="1:5" x14ac:dyDescent="0.25">
      <c r="A118" s="157">
        <v>45100</v>
      </c>
      <c r="B118" s="158">
        <v>1</v>
      </c>
      <c r="C118" s="162" t="s">
        <v>546</v>
      </c>
      <c r="D118" s="163"/>
      <c r="E118" s="163">
        <v>155144.37</v>
      </c>
    </row>
    <row r="119" spans="1:5" x14ac:dyDescent="0.25">
      <c r="A119" s="157">
        <v>45100</v>
      </c>
      <c r="B119" s="158">
        <v>1</v>
      </c>
      <c r="C119" s="162" t="s">
        <v>547</v>
      </c>
      <c r="D119" s="163"/>
      <c r="E119" s="163">
        <v>55000</v>
      </c>
    </row>
    <row r="120" spans="1:5" x14ac:dyDescent="0.25">
      <c r="A120" s="157">
        <v>45100</v>
      </c>
      <c r="B120" s="158">
        <v>1</v>
      </c>
      <c r="C120" s="162" t="s">
        <v>11</v>
      </c>
      <c r="D120" s="163"/>
      <c r="E120" s="163">
        <v>401.34</v>
      </c>
    </row>
    <row r="121" spans="1:5" x14ac:dyDescent="0.25">
      <c r="A121" s="157">
        <v>45102</v>
      </c>
      <c r="B121" s="158">
        <v>1</v>
      </c>
      <c r="C121" s="162" t="s">
        <v>14</v>
      </c>
      <c r="D121" s="163">
        <v>4000000</v>
      </c>
      <c r="E121" s="163"/>
    </row>
    <row r="122" spans="1:5" x14ac:dyDescent="0.25">
      <c r="A122" s="157">
        <v>45103</v>
      </c>
      <c r="B122" s="158">
        <v>1</v>
      </c>
      <c r="C122" s="162" t="s">
        <v>11</v>
      </c>
      <c r="D122" s="163"/>
      <c r="E122" s="163">
        <v>2183.7199999999998</v>
      </c>
    </row>
    <row r="123" spans="1:5" ht="15" customHeight="1" x14ac:dyDescent="0.25">
      <c r="A123" s="157">
        <v>45104</v>
      </c>
      <c r="B123" s="158">
        <v>24655</v>
      </c>
      <c r="C123" s="144" t="s">
        <v>568</v>
      </c>
      <c r="D123" s="163"/>
      <c r="E123" s="163">
        <v>3145446.75</v>
      </c>
    </row>
    <row r="124" spans="1:5" x14ac:dyDescent="0.25">
      <c r="A124" s="157">
        <v>45104</v>
      </c>
      <c r="B124" s="158">
        <v>24656</v>
      </c>
      <c r="C124" s="144" t="s">
        <v>617</v>
      </c>
      <c r="D124" s="163"/>
      <c r="E124" s="163">
        <v>3347.87</v>
      </c>
    </row>
    <row r="125" spans="1:5" s="148" customFormat="1" x14ac:dyDescent="0.25">
      <c r="A125" s="157">
        <v>45104</v>
      </c>
      <c r="B125" s="158">
        <v>1</v>
      </c>
      <c r="C125" s="144" t="s">
        <v>11</v>
      </c>
      <c r="D125" s="163"/>
      <c r="E125" s="163">
        <v>1695.12</v>
      </c>
    </row>
    <row r="126" spans="1:5" s="148" customFormat="1" x14ac:dyDescent="0.25">
      <c r="A126" s="157">
        <v>45105</v>
      </c>
      <c r="B126" s="158">
        <v>24657</v>
      </c>
      <c r="C126" s="162" t="s">
        <v>618</v>
      </c>
      <c r="D126" s="163"/>
      <c r="E126" s="163">
        <v>632237.80000000005</v>
      </c>
    </row>
    <row r="127" spans="1:5" s="148" customFormat="1" ht="15" customHeight="1" x14ac:dyDescent="0.25">
      <c r="A127" s="157">
        <v>45105</v>
      </c>
      <c r="B127" s="158">
        <v>24658</v>
      </c>
      <c r="C127" s="144" t="s">
        <v>619</v>
      </c>
      <c r="D127" s="163"/>
      <c r="E127" s="163">
        <v>215200</v>
      </c>
    </row>
    <row r="128" spans="1:5" s="148" customFormat="1" x14ac:dyDescent="0.25">
      <c r="A128" s="157">
        <v>45105</v>
      </c>
      <c r="B128" s="158">
        <v>24659</v>
      </c>
      <c r="C128" s="144" t="s">
        <v>589</v>
      </c>
      <c r="D128" s="163"/>
      <c r="E128" s="163">
        <v>345983.36</v>
      </c>
    </row>
    <row r="129" spans="1:5" s="148" customFormat="1" x14ac:dyDescent="0.25">
      <c r="A129" s="157">
        <v>45105</v>
      </c>
      <c r="B129" s="158">
        <v>24660</v>
      </c>
      <c r="C129" s="144" t="s">
        <v>590</v>
      </c>
      <c r="D129" s="163"/>
      <c r="E129" s="163">
        <v>90665.08</v>
      </c>
    </row>
    <row r="130" spans="1:5" s="148" customFormat="1" x14ac:dyDescent="0.25">
      <c r="A130" s="157">
        <v>45105</v>
      </c>
      <c r="B130" s="158">
        <v>24661</v>
      </c>
      <c r="C130" s="144" t="s">
        <v>591</v>
      </c>
      <c r="D130" s="163"/>
      <c r="E130" s="163">
        <v>52805.78</v>
      </c>
    </row>
    <row r="131" spans="1:5" s="148" customFormat="1" x14ac:dyDescent="0.25">
      <c r="A131" s="157">
        <v>45105</v>
      </c>
      <c r="B131" s="158">
        <v>1</v>
      </c>
      <c r="C131" s="144" t="s">
        <v>11</v>
      </c>
      <c r="D131" s="163"/>
      <c r="E131" s="163">
        <v>9515.57</v>
      </c>
    </row>
    <row r="132" spans="1:5" s="148" customFormat="1" x14ac:dyDescent="0.25">
      <c r="A132" s="157">
        <v>45106</v>
      </c>
      <c r="B132" s="158">
        <v>24662</v>
      </c>
      <c r="C132" s="144" t="s">
        <v>620</v>
      </c>
      <c r="D132" s="163"/>
      <c r="E132" s="163">
        <v>268850</v>
      </c>
    </row>
    <row r="133" spans="1:5" s="148" customFormat="1" x14ac:dyDescent="0.25">
      <c r="A133" s="157">
        <v>45106</v>
      </c>
      <c r="B133" s="158">
        <v>24663</v>
      </c>
      <c r="C133" s="144" t="s">
        <v>592</v>
      </c>
      <c r="D133" s="163"/>
      <c r="E133" s="163">
        <v>50453.64</v>
      </c>
    </row>
    <row r="134" spans="1:5" s="148" customFormat="1" x14ac:dyDescent="0.25">
      <c r="A134" s="157">
        <v>45106</v>
      </c>
      <c r="B134" s="158">
        <v>24664</v>
      </c>
      <c r="C134" s="144" t="s">
        <v>593</v>
      </c>
      <c r="D134" s="163"/>
      <c r="E134" s="163">
        <v>29900</v>
      </c>
    </row>
    <row r="135" spans="1:5" s="148" customFormat="1" x14ac:dyDescent="0.25">
      <c r="A135" s="157">
        <v>45106</v>
      </c>
      <c r="B135" s="158">
        <v>24665</v>
      </c>
      <c r="C135" s="144" t="s">
        <v>594</v>
      </c>
      <c r="D135" s="163"/>
      <c r="E135" s="163">
        <v>119542.35</v>
      </c>
    </row>
    <row r="136" spans="1:5" s="148" customFormat="1" x14ac:dyDescent="0.25">
      <c r="A136" s="157">
        <v>45106</v>
      </c>
      <c r="B136" s="158">
        <v>24666</v>
      </c>
      <c r="C136" s="144" t="s">
        <v>595</v>
      </c>
      <c r="D136" s="163"/>
      <c r="E136" s="163">
        <v>56831.76</v>
      </c>
    </row>
    <row r="137" spans="1:5" s="148" customFormat="1" x14ac:dyDescent="0.25">
      <c r="A137" s="157">
        <v>45106</v>
      </c>
      <c r="B137" s="158">
        <v>24667</v>
      </c>
      <c r="C137" s="144" t="s">
        <v>596</v>
      </c>
      <c r="D137" s="163"/>
      <c r="E137" s="163">
        <v>20790.509999999998</v>
      </c>
    </row>
    <row r="138" spans="1:5" s="148" customFormat="1" x14ac:dyDescent="0.25">
      <c r="A138" s="157">
        <v>45106</v>
      </c>
      <c r="B138" s="158">
        <v>24668</v>
      </c>
      <c r="C138" s="144" t="s">
        <v>597</v>
      </c>
      <c r="D138" s="163"/>
      <c r="E138" s="163">
        <v>1230592.4099999999</v>
      </c>
    </row>
    <row r="139" spans="1:5" s="148" customFormat="1" x14ac:dyDescent="0.25">
      <c r="A139" s="157">
        <v>45106</v>
      </c>
      <c r="B139" s="158">
        <v>1</v>
      </c>
      <c r="C139" s="144" t="s">
        <v>11</v>
      </c>
      <c r="D139" s="163"/>
      <c r="E139" s="163">
        <v>1168.2</v>
      </c>
    </row>
    <row r="140" spans="1:5" s="148" customFormat="1" x14ac:dyDescent="0.25">
      <c r="A140" s="157">
        <v>45107</v>
      </c>
      <c r="B140" s="158">
        <v>24669</v>
      </c>
      <c r="C140" s="144" t="s">
        <v>566</v>
      </c>
      <c r="D140" s="163"/>
      <c r="E140" s="163">
        <v>24282.95</v>
      </c>
    </row>
    <row r="141" spans="1:5" s="148" customFormat="1" x14ac:dyDescent="0.25">
      <c r="A141" s="157">
        <v>45107</v>
      </c>
      <c r="B141" s="158">
        <v>24670</v>
      </c>
      <c r="C141" s="144" t="s">
        <v>68</v>
      </c>
      <c r="D141" s="163"/>
      <c r="E141" s="163">
        <v>0</v>
      </c>
    </row>
    <row r="142" spans="1:5" s="148" customFormat="1" x14ac:dyDescent="0.25">
      <c r="A142" s="157">
        <v>45107</v>
      </c>
      <c r="B142" s="158">
        <v>24671</v>
      </c>
      <c r="C142" s="144" t="s">
        <v>598</v>
      </c>
      <c r="D142" s="163"/>
      <c r="E142" s="163">
        <v>30666</v>
      </c>
    </row>
    <row r="143" spans="1:5" s="148" customFormat="1" x14ac:dyDescent="0.25">
      <c r="A143" s="157">
        <v>45107</v>
      </c>
      <c r="B143" s="158">
        <v>24672</v>
      </c>
      <c r="C143" s="144" t="s">
        <v>599</v>
      </c>
      <c r="D143" s="163"/>
      <c r="E143" s="163">
        <v>6841.72</v>
      </c>
    </row>
    <row r="144" spans="1:5" s="148" customFormat="1" x14ac:dyDescent="0.25">
      <c r="A144" s="157">
        <v>45107</v>
      </c>
      <c r="B144" s="158">
        <v>24673</v>
      </c>
      <c r="C144" s="144" t="s">
        <v>601</v>
      </c>
      <c r="D144" s="163"/>
      <c r="E144" s="163">
        <v>15594</v>
      </c>
    </row>
    <row r="145" spans="1:5" s="148" customFormat="1" x14ac:dyDescent="0.25">
      <c r="A145" s="157">
        <v>45107</v>
      </c>
      <c r="B145" s="158">
        <v>24674</v>
      </c>
      <c r="C145" s="144" t="s">
        <v>600</v>
      </c>
      <c r="D145" s="163"/>
      <c r="E145" s="163">
        <v>30694.45</v>
      </c>
    </row>
    <row r="146" spans="1:5" s="148" customFormat="1" x14ac:dyDescent="0.25">
      <c r="A146" s="157">
        <v>45107</v>
      </c>
      <c r="B146" s="158">
        <v>1</v>
      </c>
      <c r="C146" s="144" t="s">
        <v>11</v>
      </c>
      <c r="D146" s="163"/>
      <c r="E146" s="163">
        <v>1654.59</v>
      </c>
    </row>
    <row r="147" spans="1:5" s="148" customFormat="1" x14ac:dyDescent="0.25">
      <c r="A147" s="157">
        <v>45107</v>
      </c>
      <c r="B147" s="158">
        <v>1</v>
      </c>
      <c r="C147" s="144" t="s">
        <v>116</v>
      </c>
      <c r="D147" s="163"/>
      <c r="E147" s="163">
        <v>175</v>
      </c>
    </row>
    <row r="148" spans="1:5" s="148" customFormat="1" x14ac:dyDescent="0.25">
      <c r="A148" s="157"/>
      <c r="B148" s="158"/>
      <c r="C148" s="144"/>
      <c r="D148" s="163"/>
      <c r="E148" s="163"/>
    </row>
    <row r="149" spans="1:5" s="148" customFormat="1" x14ac:dyDescent="0.25">
      <c r="A149" s="157"/>
      <c r="B149" s="168"/>
      <c r="C149" s="169"/>
      <c r="D149" s="170"/>
      <c r="E149" s="170"/>
    </row>
    <row r="150" spans="1:5" s="148" customFormat="1" ht="14.25" thickBot="1" x14ac:dyDescent="0.3">
      <c r="A150" s="171"/>
      <c r="B150" s="172"/>
      <c r="C150" s="173"/>
      <c r="D150" s="166"/>
      <c r="E150" s="166"/>
    </row>
    <row r="151" spans="1:5" s="148" customFormat="1" thickBot="1" x14ac:dyDescent="0.25">
      <c r="A151" s="357" t="s">
        <v>548</v>
      </c>
      <c r="B151" s="358"/>
      <c r="C151" s="358"/>
      <c r="D151" s="174">
        <f>SUM(D11:D150)</f>
        <v>54009500</v>
      </c>
      <c r="E151" s="174">
        <f>SUM(E11:E150)</f>
        <v>76319385.310000017</v>
      </c>
    </row>
    <row r="152" spans="1:5" x14ac:dyDescent="0.25">
      <c r="A152" s="175"/>
      <c r="B152" s="176"/>
      <c r="C152" s="176"/>
      <c r="D152" s="177"/>
      <c r="E152" s="160"/>
    </row>
    <row r="153" spans="1:5" ht="14.25" customHeight="1" x14ac:dyDescent="0.25">
      <c r="A153" s="178"/>
      <c r="D153" s="179"/>
      <c r="E153" s="163"/>
    </row>
    <row r="154" spans="1:5" x14ac:dyDescent="0.25">
      <c r="A154" s="181"/>
      <c r="D154" s="193"/>
      <c r="E154" s="163"/>
    </row>
    <row r="155" spans="1:5" x14ac:dyDescent="0.25">
      <c r="A155" s="192" t="s">
        <v>118</v>
      </c>
      <c r="B155" s="194"/>
      <c r="C155" s="195"/>
      <c r="D155" s="349" t="s">
        <v>577</v>
      </c>
      <c r="E155" s="350"/>
    </row>
    <row r="156" spans="1:5" ht="15.75" customHeight="1" thickBot="1" x14ac:dyDescent="0.3">
      <c r="A156" s="182" t="s">
        <v>120</v>
      </c>
      <c r="B156" s="183"/>
      <c r="C156" s="184"/>
      <c r="D156" s="351" t="s">
        <v>578</v>
      </c>
      <c r="E156" s="352"/>
    </row>
    <row r="157" spans="1:5" x14ac:dyDescent="0.25">
      <c r="D157" s="179"/>
      <c r="E157" s="180"/>
    </row>
    <row r="158" spans="1:5" x14ac:dyDescent="0.25">
      <c r="B158" s="186"/>
      <c r="D158" s="187"/>
    </row>
    <row r="159" spans="1:5" x14ac:dyDescent="0.25">
      <c r="B159" s="186"/>
      <c r="D159" s="187"/>
    </row>
    <row r="160" spans="1:5" x14ac:dyDescent="0.25">
      <c r="B160" s="186"/>
      <c r="C160" s="188"/>
      <c r="D160" s="179"/>
      <c r="E160" s="161"/>
    </row>
    <row r="161" spans="1:5" x14ac:dyDescent="0.25">
      <c r="B161" s="186"/>
      <c r="C161" s="188"/>
      <c r="D161" s="179"/>
      <c r="E161" s="161"/>
    </row>
    <row r="162" spans="1:5" x14ac:dyDescent="0.25">
      <c r="B162" s="186"/>
      <c r="C162" s="188"/>
      <c r="D162" s="179"/>
      <c r="E162" s="161"/>
    </row>
    <row r="163" spans="1:5" x14ac:dyDescent="0.25">
      <c r="B163" s="186"/>
      <c r="C163" s="188"/>
      <c r="D163" s="179"/>
      <c r="E163" s="180"/>
    </row>
    <row r="164" spans="1:5" x14ac:dyDescent="0.25">
      <c r="B164" s="186"/>
      <c r="C164" s="188"/>
      <c r="D164" s="179"/>
      <c r="E164" s="180"/>
    </row>
    <row r="165" spans="1:5" x14ac:dyDescent="0.25">
      <c r="B165" s="186"/>
      <c r="C165" s="188"/>
      <c r="D165" s="179"/>
      <c r="E165" s="180"/>
    </row>
    <row r="166" spans="1:5" x14ac:dyDescent="0.25">
      <c r="B166" s="186"/>
      <c r="C166" s="189"/>
      <c r="D166" s="179"/>
      <c r="E166" s="179"/>
    </row>
    <row r="167" spans="1:5" x14ac:dyDescent="0.25">
      <c r="C167" s="189"/>
      <c r="D167" s="179"/>
      <c r="E167" s="179"/>
    </row>
    <row r="168" spans="1:5" x14ac:dyDescent="0.25">
      <c r="C168" s="189"/>
      <c r="D168" s="179"/>
      <c r="E168" s="179"/>
    </row>
    <row r="169" spans="1:5" x14ac:dyDescent="0.25">
      <c r="D169" s="179"/>
      <c r="E169" s="180"/>
    </row>
    <row r="170" spans="1:5" x14ac:dyDescent="0.25">
      <c r="D170" s="187"/>
    </row>
    <row r="171" spans="1:5" x14ac:dyDescent="0.25">
      <c r="D171" s="187"/>
    </row>
    <row r="172" spans="1:5" x14ac:dyDescent="0.25">
      <c r="D172" s="187"/>
    </row>
    <row r="173" spans="1:5" x14ac:dyDescent="0.25">
      <c r="D173" s="187"/>
    </row>
    <row r="174" spans="1:5" x14ac:dyDescent="0.25">
      <c r="D174" s="187"/>
    </row>
    <row r="175" spans="1:5" x14ac:dyDescent="0.25">
      <c r="D175" s="187"/>
    </row>
    <row r="176" spans="1:5" s="164" customFormat="1" x14ac:dyDescent="0.25">
      <c r="A176" s="185"/>
      <c r="B176" s="161"/>
      <c r="C176" s="161"/>
      <c r="D176" s="187"/>
    </row>
    <row r="177" spans="1:4" s="164" customFormat="1" x14ac:dyDescent="0.25">
      <c r="A177" s="185"/>
      <c r="B177" s="161"/>
      <c r="C177" s="161"/>
      <c r="D177" s="187"/>
    </row>
    <row r="178" spans="1:4" s="164" customFormat="1" x14ac:dyDescent="0.25">
      <c r="A178" s="185"/>
      <c r="B178" s="161"/>
      <c r="C178" s="161"/>
      <c r="D178" s="187"/>
    </row>
    <row r="179" spans="1:4" s="164" customFormat="1" x14ac:dyDescent="0.25">
      <c r="A179" s="185"/>
      <c r="B179" s="161"/>
      <c r="C179" s="161"/>
      <c r="D179" s="187"/>
    </row>
    <row r="180" spans="1:4" s="164" customFormat="1" x14ac:dyDescent="0.25">
      <c r="A180" s="185"/>
      <c r="B180" s="161"/>
      <c r="C180" s="161"/>
      <c r="D180" s="187"/>
    </row>
    <row r="181" spans="1:4" s="164" customFormat="1" x14ac:dyDescent="0.25">
      <c r="A181" s="185"/>
      <c r="B181" s="161"/>
      <c r="C181" s="161"/>
      <c r="D181" s="187"/>
    </row>
    <row r="182" spans="1:4" s="164" customFormat="1" x14ac:dyDescent="0.25">
      <c r="A182" s="185"/>
      <c r="B182" s="161"/>
      <c r="C182" s="161"/>
      <c r="D182" s="187"/>
    </row>
    <row r="183" spans="1:4" s="164" customFormat="1" x14ac:dyDescent="0.25">
      <c r="A183" s="185"/>
      <c r="B183" s="161"/>
      <c r="C183" s="161"/>
      <c r="D183" s="187"/>
    </row>
    <row r="184" spans="1:4" s="164" customFormat="1" x14ac:dyDescent="0.25">
      <c r="A184" s="185"/>
      <c r="B184" s="161"/>
      <c r="C184" s="161"/>
      <c r="D184" s="187"/>
    </row>
    <row r="185" spans="1:4" s="164" customFormat="1" x14ac:dyDescent="0.25">
      <c r="A185" s="185"/>
      <c r="B185" s="161"/>
      <c r="C185" s="161"/>
      <c r="D185" s="187"/>
    </row>
    <row r="186" spans="1:4" s="164" customFormat="1" x14ac:dyDescent="0.25">
      <c r="A186" s="185"/>
      <c r="B186" s="161"/>
      <c r="C186" s="161"/>
      <c r="D186" s="187"/>
    </row>
    <row r="187" spans="1:4" s="164" customFormat="1" x14ac:dyDescent="0.25">
      <c r="A187" s="185"/>
      <c r="B187" s="161"/>
      <c r="C187" s="161"/>
      <c r="D187" s="187"/>
    </row>
    <row r="188" spans="1:4" s="164" customFormat="1" x14ac:dyDescent="0.25">
      <c r="A188" s="185"/>
      <c r="B188" s="161"/>
      <c r="C188" s="161"/>
      <c r="D188" s="187"/>
    </row>
    <row r="189" spans="1:4" s="164" customFormat="1" x14ac:dyDescent="0.25">
      <c r="A189" s="185"/>
      <c r="B189" s="161"/>
      <c r="C189" s="161"/>
      <c r="D189" s="187"/>
    </row>
    <row r="190" spans="1:4" s="164" customFormat="1" x14ac:dyDescent="0.25">
      <c r="A190" s="185"/>
      <c r="B190" s="161"/>
      <c r="C190" s="161"/>
      <c r="D190" s="187"/>
    </row>
    <row r="191" spans="1:4" s="164" customFormat="1" x14ac:dyDescent="0.25">
      <c r="A191" s="185"/>
      <c r="B191" s="161"/>
      <c r="C191" s="161"/>
      <c r="D191" s="187"/>
    </row>
    <row r="192" spans="1:4" x14ac:dyDescent="0.25">
      <c r="D192" s="187"/>
    </row>
    <row r="193" spans="1:5" x14ac:dyDescent="0.25">
      <c r="D193" s="187"/>
    </row>
    <row r="194" spans="1:5" s="148" customFormat="1" x14ac:dyDescent="0.25">
      <c r="A194" s="185"/>
      <c r="B194" s="161"/>
      <c r="C194" s="161"/>
      <c r="D194" s="187"/>
      <c r="E194" s="164"/>
    </row>
    <row r="195" spans="1:5" s="148" customFormat="1" x14ac:dyDescent="0.25">
      <c r="A195" s="185"/>
      <c r="B195" s="161"/>
      <c r="C195" s="161"/>
      <c r="D195" s="187"/>
      <c r="E195" s="164"/>
    </row>
    <row r="196" spans="1:5" s="148" customFormat="1" x14ac:dyDescent="0.25">
      <c r="A196" s="185"/>
      <c r="B196" s="161"/>
      <c r="C196" s="161"/>
      <c r="D196" s="187"/>
      <c r="E196" s="164"/>
    </row>
    <row r="197" spans="1:5" s="148" customFormat="1" x14ac:dyDescent="0.25">
      <c r="A197" s="185"/>
      <c r="B197" s="161"/>
      <c r="C197" s="161"/>
      <c r="D197" s="187"/>
      <c r="E197" s="164"/>
    </row>
    <row r="198" spans="1:5" s="148" customFormat="1" x14ac:dyDescent="0.25">
      <c r="A198" s="185"/>
      <c r="B198" s="161"/>
      <c r="C198" s="161"/>
      <c r="D198" s="187"/>
      <c r="E198" s="164"/>
    </row>
    <row r="199" spans="1:5" s="148" customFormat="1" x14ac:dyDescent="0.25">
      <c r="A199" s="185"/>
      <c r="B199" s="161"/>
      <c r="C199" s="161"/>
      <c r="D199" s="187"/>
      <c r="E199" s="164"/>
    </row>
    <row r="200" spans="1:5" s="148" customFormat="1" x14ac:dyDescent="0.25">
      <c r="A200" s="185"/>
      <c r="B200" s="161"/>
      <c r="C200" s="161"/>
      <c r="D200" s="187"/>
      <c r="E200" s="164"/>
    </row>
    <row r="201" spans="1:5" s="148" customFormat="1" x14ac:dyDescent="0.25">
      <c r="A201" s="185"/>
      <c r="B201" s="161"/>
      <c r="C201" s="161"/>
      <c r="D201" s="187"/>
      <c r="E201" s="164"/>
    </row>
    <row r="202" spans="1:5" s="148" customFormat="1" x14ac:dyDescent="0.25">
      <c r="A202" s="185"/>
      <c r="B202" s="161"/>
      <c r="C202" s="161"/>
      <c r="D202" s="187"/>
      <c r="E202" s="164"/>
    </row>
    <row r="203" spans="1:5" s="148" customFormat="1" x14ac:dyDescent="0.25">
      <c r="A203" s="185"/>
      <c r="B203" s="161"/>
      <c r="C203" s="161"/>
      <c r="D203" s="187"/>
      <c r="E203" s="164"/>
    </row>
    <row r="204" spans="1:5" s="148" customFormat="1" x14ac:dyDescent="0.25">
      <c r="A204" s="185"/>
      <c r="B204" s="161"/>
      <c r="C204" s="161"/>
      <c r="D204" s="187"/>
      <c r="E204" s="164"/>
    </row>
    <row r="205" spans="1:5" x14ac:dyDescent="0.25">
      <c r="D205" s="187"/>
    </row>
    <row r="206" spans="1:5" s="148" customFormat="1" x14ac:dyDescent="0.25">
      <c r="A206" s="185"/>
      <c r="B206" s="161"/>
      <c r="C206" s="161"/>
      <c r="D206" s="187"/>
      <c r="E206" s="164"/>
    </row>
    <row r="207" spans="1:5" x14ac:dyDescent="0.25">
      <c r="D207" s="187"/>
    </row>
    <row r="208" spans="1:5" x14ac:dyDescent="0.25">
      <c r="D208" s="187"/>
    </row>
    <row r="209" spans="1:5" x14ac:dyDescent="0.25">
      <c r="D209" s="187"/>
    </row>
    <row r="210" spans="1:5" s="148" customFormat="1" x14ac:dyDescent="0.25">
      <c r="A210" s="185"/>
      <c r="B210" s="161"/>
      <c r="C210" s="161"/>
      <c r="D210" s="187"/>
      <c r="E210" s="164"/>
    </row>
    <row r="211" spans="1:5" x14ac:dyDescent="0.25">
      <c r="D211" s="187"/>
    </row>
    <row r="212" spans="1:5" x14ac:dyDescent="0.25">
      <c r="D212" s="187"/>
    </row>
    <row r="213" spans="1:5" x14ac:dyDescent="0.25">
      <c r="D213" s="187"/>
    </row>
    <row r="214" spans="1:5" x14ac:dyDescent="0.25">
      <c r="D214" s="187"/>
    </row>
    <row r="215" spans="1:5" x14ac:dyDescent="0.25">
      <c r="D215" s="187"/>
    </row>
    <row r="216" spans="1:5" x14ac:dyDescent="0.25">
      <c r="D216" s="187"/>
    </row>
    <row r="217" spans="1:5" x14ac:dyDescent="0.25">
      <c r="D217" s="187"/>
    </row>
    <row r="218" spans="1:5" x14ac:dyDescent="0.25">
      <c r="D218" s="187"/>
    </row>
    <row r="219" spans="1:5" x14ac:dyDescent="0.25">
      <c r="D219" s="187"/>
    </row>
    <row r="220" spans="1:5" x14ac:dyDescent="0.25">
      <c r="D220" s="187"/>
    </row>
    <row r="221" spans="1:5" x14ac:dyDescent="0.25">
      <c r="D221" s="187"/>
    </row>
    <row r="222" spans="1:5" x14ac:dyDescent="0.25">
      <c r="D222" s="187"/>
    </row>
    <row r="223" spans="1:5" x14ac:dyDescent="0.25">
      <c r="D223" s="187"/>
    </row>
    <row r="224" spans="1:5" s="164" customFormat="1" x14ac:dyDescent="0.25">
      <c r="A224" s="185"/>
      <c r="B224" s="161"/>
      <c r="C224" s="161"/>
      <c r="D224" s="187"/>
    </row>
    <row r="225" spans="1:4" s="164" customFormat="1" x14ac:dyDescent="0.25">
      <c r="A225" s="185"/>
      <c r="B225" s="161"/>
      <c r="C225" s="161"/>
      <c r="D225" s="187"/>
    </row>
    <row r="226" spans="1:4" s="164" customFormat="1" x14ac:dyDescent="0.25">
      <c r="A226" s="185"/>
      <c r="B226" s="161"/>
      <c r="C226" s="161"/>
      <c r="D226" s="187"/>
    </row>
    <row r="227" spans="1:4" s="164" customFormat="1" x14ac:dyDescent="0.25">
      <c r="A227" s="185"/>
      <c r="B227" s="161"/>
      <c r="C227" s="161"/>
      <c r="D227" s="187"/>
    </row>
    <row r="228" spans="1:4" s="164" customFormat="1" x14ac:dyDescent="0.25">
      <c r="A228" s="185"/>
      <c r="B228" s="161"/>
      <c r="C228" s="161"/>
      <c r="D228" s="187"/>
    </row>
    <row r="229" spans="1:4" s="164" customFormat="1" x14ac:dyDescent="0.25">
      <c r="A229" s="185"/>
      <c r="B229" s="161"/>
      <c r="C229" s="161"/>
      <c r="D229" s="187"/>
    </row>
    <row r="230" spans="1:4" s="164" customFormat="1" x14ac:dyDescent="0.25">
      <c r="A230" s="185"/>
      <c r="B230" s="161"/>
      <c r="C230" s="161"/>
      <c r="D230" s="187"/>
    </row>
    <row r="231" spans="1:4" s="164" customFormat="1" x14ac:dyDescent="0.25">
      <c r="A231" s="185"/>
      <c r="B231" s="161"/>
      <c r="C231" s="161"/>
      <c r="D231" s="187"/>
    </row>
    <row r="232" spans="1:4" s="164" customFormat="1" x14ac:dyDescent="0.25">
      <c r="A232" s="185"/>
      <c r="B232" s="161"/>
      <c r="C232" s="161"/>
      <c r="D232" s="187"/>
    </row>
    <row r="233" spans="1:4" s="164" customFormat="1" x14ac:dyDescent="0.25">
      <c r="A233" s="185"/>
      <c r="B233" s="161"/>
      <c r="C233" s="161"/>
      <c r="D233" s="187"/>
    </row>
    <row r="234" spans="1:4" s="164" customFormat="1" x14ac:dyDescent="0.25">
      <c r="A234" s="185"/>
      <c r="B234" s="161"/>
      <c r="C234" s="161"/>
      <c r="D234" s="187"/>
    </row>
    <row r="235" spans="1:4" s="164" customFormat="1" x14ac:dyDescent="0.25">
      <c r="A235" s="185"/>
      <c r="B235" s="161"/>
      <c r="C235" s="161"/>
      <c r="D235" s="187"/>
    </row>
    <row r="236" spans="1:4" s="164" customFormat="1" x14ac:dyDescent="0.25">
      <c r="A236" s="185"/>
      <c r="B236" s="161"/>
      <c r="C236" s="161"/>
      <c r="D236" s="187"/>
    </row>
    <row r="237" spans="1:4" s="164" customFormat="1" x14ac:dyDescent="0.25">
      <c r="A237" s="185"/>
      <c r="B237" s="161"/>
      <c r="C237" s="161"/>
      <c r="D237" s="187"/>
    </row>
    <row r="238" spans="1:4" s="164" customFormat="1" x14ac:dyDescent="0.25">
      <c r="A238" s="185"/>
      <c r="B238" s="161"/>
      <c r="C238" s="161"/>
      <c r="D238" s="187"/>
    </row>
    <row r="239" spans="1:4" s="164" customFormat="1" x14ac:dyDescent="0.25">
      <c r="A239" s="185"/>
      <c r="B239" s="161"/>
      <c r="C239" s="161"/>
      <c r="D239" s="187"/>
    </row>
    <row r="240" spans="1:4" s="164" customFormat="1" x14ac:dyDescent="0.25">
      <c r="A240" s="185"/>
      <c r="B240" s="161"/>
      <c r="C240" s="161"/>
      <c r="D240" s="187"/>
    </row>
    <row r="241" spans="1:4" s="164" customFormat="1" x14ac:dyDescent="0.25">
      <c r="A241" s="185"/>
      <c r="B241" s="161"/>
      <c r="C241" s="161"/>
      <c r="D241" s="187"/>
    </row>
    <row r="242" spans="1:4" s="164" customFormat="1" x14ac:dyDescent="0.25">
      <c r="A242" s="185"/>
      <c r="B242" s="161"/>
      <c r="C242" s="161"/>
      <c r="D242" s="187"/>
    </row>
    <row r="243" spans="1:4" s="164" customFormat="1" x14ac:dyDescent="0.25">
      <c r="A243" s="185"/>
      <c r="B243" s="161"/>
      <c r="C243" s="161"/>
      <c r="D243" s="187"/>
    </row>
    <row r="244" spans="1:4" s="164" customFormat="1" x14ac:dyDescent="0.25">
      <c r="A244" s="185"/>
      <c r="B244" s="161"/>
      <c r="C244" s="161"/>
      <c r="D244" s="187"/>
    </row>
    <row r="245" spans="1:4" s="164" customFormat="1" x14ac:dyDescent="0.25">
      <c r="A245" s="185"/>
      <c r="B245" s="161"/>
      <c r="C245" s="161"/>
      <c r="D245" s="187"/>
    </row>
    <row r="246" spans="1:4" s="164" customFormat="1" x14ac:dyDescent="0.25">
      <c r="A246" s="185"/>
      <c r="B246" s="161"/>
      <c r="C246" s="161"/>
      <c r="D246" s="187"/>
    </row>
    <row r="247" spans="1:4" s="164" customFormat="1" x14ac:dyDescent="0.25">
      <c r="A247" s="185"/>
      <c r="B247" s="161"/>
      <c r="C247" s="161"/>
      <c r="D247" s="187"/>
    </row>
    <row r="248" spans="1:4" s="164" customFormat="1" x14ac:dyDescent="0.25">
      <c r="A248" s="185"/>
      <c r="B248" s="161"/>
      <c r="C248" s="161"/>
      <c r="D248" s="187"/>
    </row>
    <row r="249" spans="1:4" s="164" customFormat="1" x14ac:dyDescent="0.25">
      <c r="A249" s="185"/>
      <c r="B249" s="161"/>
      <c r="C249" s="161"/>
      <c r="D249" s="187"/>
    </row>
    <row r="250" spans="1:4" s="164" customFormat="1" x14ac:dyDescent="0.25">
      <c r="A250" s="185"/>
      <c r="B250" s="161"/>
      <c r="C250" s="161"/>
      <c r="D250" s="187"/>
    </row>
    <row r="251" spans="1:4" s="164" customFormat="1" x14ac:dyDescent="0.25">
      <c r="A251" s="185"/>
      <c r="B251" s="161"/>
      <c r="C251" s="161"/>
      <c r="D251" s="187"/>
    </row>
    <row r="252" spans="1:4" s="164" customFormat="1" x14ac:dyDescent="0.25">
      <c r="A252" s="185"/>
      <c r="B252" s="161"/>
      <c r="C252" s="161"/>
      <c r="D252" s="187"/>
    </row>
  </sheetData>
  <mergeCells count="8">
    <mergeCell ref="D155:E155"/>
    <mergeCell ref="D156:E156"/>
    <mergeCell ref="A5:E5"/>
    <mergeCell ref="A6:E6"/>
    <mergeCell ref="A7:E7"/>
    <mergeCell ref="A8:E8"/>
    <mergeCell ref="A9:E9"/>
    <mergeCell ref="A151:C151"/>
  </mergeCells>
  <printOptions horizontalCentered="1"/>
  <pageMargins left="0.15748031496062992" right="0.31496062992125984" top="0.35433070866141736" bottom="0.35433070866141736" header="0.35433070866141736" footer="0.31496062992125984"/>
  <pageSetup scale="61" orientation="portrait" r:id="rId1"/>
  <rowBreaks count="1" manualBreakCount="1">
    <brk id="81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F3995-2A78-4567-B406-CC4FD79B3BCB}">
  <dimension ref="A1:E247"/>
  <sheetViews>
    <sheetView topLeftCell="A109" zoomScaleNormal="100" workbookViewId="0">
      <selection activeCell="C138" sqref="C138"/>
    </sheetView>
  </sheetViews>
  <sheetFormatPr baseColWidth="10" defaultRowHeight="13.5" x14ac:dyDescent="0.25"/>
  <cols>
    <col min="1" max="1" width="13.28515625" style="185" customWidth="1"/>
    <col min="2" max="2" width="11.140625" style="161" customWidth="1"/>
    <col min="3" max="3" width="99.140625" style="161" customWidth="1"/>
    <col min="4" max="4" width="20.140625" style="190" bestFit="1" customWidth="1"/>
    <col min="5" max="5" width="20.140625" style="199" bestFit="1" customWidth="1"/>
    <col min="6" max="6" width="18" style="161" bestFit="1" customWidth="1"/>
    <col min="7" max="16384" width="11.42578125" style="161"/>
  </cols>
  <sheetData>
    <row r="1" spans="1:5" s="148" customFormat="1" ht="12.75" x14ac:dyDescent="0.2">
      <c r="A1" s="145" t="s">
        <v>0</v>
      </c>
      <c r="B1" s="146" t="s">
        <v>0</v>
      </c>
      <c r="C1" s="146" t="s">
        <v>0</v>
      </c>
      <c r="D1" s="147"/>
      <c r="E1" s="209"/>
    </row>
    <row r="2" spans="1:5" s="148" customFormat="1" x14ac:dyDescent="0.25">
      <c r="A2" s="149"/>
      <c r="B2" s="150"/>
      <c r="C2" s="151"/>
      <c r="D2" s="152"/>
      <c r="E2" s="210"/>
    </row>
    <row r="3" spans="1:5" s="148" customFormat="1" x14ac:dyDescent="0.25">
      <c r="A3" s="149"/>
      <c r="B3" s="150"/>
      <c r="C3" s="151"/>
      <c r="D3" s="152"/>
      <c r="E3" s="210"/>
    </row>
    <row r="4" spans="1:5" s="148" customFormat="1" x14ac:dyDescent="0.25">
      <c r="A4" s="149"/>
      <c r="B4" s="150"/>
      <c r="C4" s="151"/>
      <c r="D4" s="152"/>
      <c r="E4" s="210"/>
    </row>
    <row r="5" spans="1:5" s="148" customFormat="1" ht="15" x14ac:dyDescent="0.2">
      <c r="A5" s="353" t="s">
        <v>1</v>
      </c>
      <c r="B5" s="354"/>
      <c r="C5" s="354"/>
      <c r="D5" s="354"/>
      <c r="E5" s="354"/>
    </row>
    <row r="6" spans="1:5" s="148" customFormat="1" ht="15" x14ac:dyDescent="0.2">
      <c r="A6" s="353" t="s">
        <v>2</v>
      </c>
      <c r="B6" s="354"/>
      <c r="C6" s="354"/>
      <c r="D6" s="354"/>
      <c r="E6" s="354"/>
    </row>
    <row r="7" spans="1:5" s="148" customFormat="1" ht="15" x14ac:dyDescent="0.2">
      <c r="A7" s="353" t="s">
        <v>3</v>
      </c>
      <c r="B7" s="354"/>
      <c r="C7" s="354"/>
      <c r="D7" s="354"/>
      <c r="E7" s="354"/>
    </row>
    <row r="8" spans="1:5" s="148" customFormat="1" ht="21" customHeight="1" x14ac:dyDescent="0.2">
      <c r="A8" s="353" t="s">
        <v>621</v>
      </c>
      <c r="B8" s="354"/>
      <c r="C8" s="354"/>
      <c r="D8" s="354"/>
      <c r="E8" s="354"/>
    </row>
    <row r="9" spans="1:5" s="148" customFormat="1" thickBot="1" x14ac:dyDescent="0.25">
      <c r="A9" s="355"/>
      <c r="B9" s="356"/>
      <c r="C9" s="356"/>
      <c r="D9" s="356"/>
      <c r="E9" s="356"/>
    </row>
    <row r="10" spans="1:5" s="148" customFormat="1" ht="26.25" thickBot="1" x14ac:dyDescent="0.25">
      <c r="A10" s="153" t="s">
        <v>5</v>
      </c>
      <c r="B10" s="191" t="s">
        <v>6</v>
      </c>
      <c r="C10" s="154" t="s">
        <v>7</v>
      </c>
      <c r="D10" s="155" t="s">
        <v>159</v>
      </c>
      <c r="E10" s="155" t="s">
        <v>728</v>
      </c>
    </row>
    <row r="11" spans="1:5" x14ac:dyDescent="0.25">
      <c r="A11" s="157">
        <v>45110</v>
      </c>
      <c r="B11" s="168">
        <v>1</v>
      </c>
      <c r="C11" s="159" t="s">
        <v>11</v>
      </c>
      <c r="D11" s="160"/>
      <c r="E11" s="198">
        <v>1391.54</v>
      </c>
    </row>
    <row r="12" spans="1:5" x14ac:dyDescent="0.25">
      <c r="A12" s="157">
        <v>45111</v>
      </c>
      <c r="B12" s="168">
        <v>1</v>
      </c>
      <c r="C12" s="162" t="s">
        <v>623</v>
      </c>
      <c r="D12" s="163"/>
      <c r="E12" s="199">
        <v>96000</v>
      </c>
    </row>
    <row r="13" spans="1:5" x14ac:dyDescent="0.25">
      <c r="A13" s="157">
        <v>45111</v>
      </c>
      <c r="B13" s="168">
        <v>1</v>
      </c>
      <c r="C13" s="162" t="s">
        <v>624</v>
      </c>
      <c r="D13" s="163"/>
      <c r="E13" s="200">
        <v>629263.1</v>
      </c>
    </row>
    <row r="14" spans="1:5" x14ac:dyDescent="0.25">
      <c r="A14" s="157">
        <v>45111</v>
      </c>
      <c r="B14" s="168">
        <v>1</v>
      </c>
      <c r="C14" s="162" t="s">
        <v>625</v>
      </c>
      <c r="D14" s="163"/>
      <c r="E14" s="200">
        <v>126</v>
      </c>
    </row>
    <row r="15" spans="1:5" x14ac:dyDescent="0.25">
      <c r="A15" s="157">
        <v>45112</v>
      </c>
      <c r="B15" s="168">
        <v>1</v>
      </c>
      <c r="C15" s="162" t="s">
        <v>640</v>
      </c>
      <c r="D15" s="163">
        <v>11000000</v>
      </c>
      <c r="E15" s="200"/>
    </row>
    <row r="16" spans="1:5" x14ac:dyDescent="0.25">
      <c r="A16" s="157">
        <v>45112</v>
      </c>
      <c r="B16" s="158">
        <v>24676</v>
      </c>
      <c r="C16" s="162" t="s">
        <v>626</v>
      </c>
      <c r="D16" s="163"/>
      <c r="E16" s="200">
        <v>0</v>
      </c>
    </row>
    <row r="17" spans="1:5" x14ac:dyDescent="0.25">
      <c r="A17" s="157">
        <v>45112</v>
      </c>
      <c r="B17" s="158">
        <v>24677</v>
      </c>
      <c r="C17" s="162" t="s">
        <v>626</v>
      </c>
      <c r="D17" s="163"/>
      <c r="E17" s="200">
        <v>0</v>
      </c>
    </row>
    <row r="18" spans="1:5" x14ac:dyDescent="0.25">
      <c r="A18" s="157">
        <v>45112</v>
      </c>
      <c r="B18" s="158">
        <v>24678</v>
      </c>
      <c r="C18" s="162" t="s">
        <v>627</v>
      </c>
      <c r="D18" s="163"/>
      <c r="E18" s="200">
        <v>59173.9</v>
      </c>
    </row>
    <row r="19" spans="1:5" x14ac:dyDescent="0.25">
      <c r="A19" s="157">
        <v>45112</v>
      </c>
      <c r="B19" s="168">
        <v>1</v>
      </c>
      <c r="C19" s="162" t="s">
        <v>628</v>
      </c>
      <c r="D19" s="163"/>
      <c r="E19" s="200">
        <v>6964183.1500000004</v>
      </c>
    </row>
    <row r="20" spans="1:5" x14ac:dyDescent="0.25">
      <c r="A20" s="157">
        <v>45112</v>
      </c>
      <c r="B20" s="168">
        <v>1</v>
      </c>
      <c r="C20" s="162" t="s">
        <v>629</v>
      </c>
      <c r="D20" s="163">
        <v>0</v>
      </c>
      <c r="E20" s="200">
        <v>696703.32</v>
      </c>
    </row>
    <row r="21" spans="1:5" x14ac:dyDescent="0.25">
      <c r="A21" s="157">
        <v>45112</v>
      </c>
      <c r="B21" s="168">
        <v>1</v>
      </c>
      <c r="C21" s="162" t="s">
        <v>630</v>
      </c>
      <c r="D21" s="163"/>
      <c r="E21" s="200">
        <v>145400</v>
      </c>
    </row>
    <row r="22" spans="1:5" x14ac:dyDescent="0.25">
      <c r="A22" s="157">
        <v>45112</v>
      </c>
      <c r="B22" s="168">
        <v>1</v>
      </c>
      <c r="C22" s="162" t="s">
        <v>631</v>
      </c>
      <c r="D22" s="163"/>
      <c r="E22" s="200">
        <v>60984</v>
      </c>
    </row>
    <row r="23" spans="1:5" s="203" customFormat="1" x14ac:dyDescent="0.25">
      <c r="A23" s="201">
        <v>45112</v>
      </c>
      <c r="B23" s="207">
        <v>1</v>
      </c>
      <c r="C23" s="202" t="s">
        <v>632</v>
      </c>
      <c r="D23" s="200"/>
      <c r="E23" s="200">
        <v>87120</v>
      </c>
    </row>
    <row r="24" spans="1:5" x14ac:dyDescent="0.25">
      <c r="A24" s="157">
        <v>45112</v>
      </c>
      <c r="B24" s="168">
        <v>1</v>
      </c>
      <c r="C24" s="162" t="s">
        <v>633</v>
      </c>
      <c r="D24" s="163"/>
      <c r="E24" s="200">
        <v>76665.600000000006</v>
      </c>
    </row>
    <row r="25" spans="1:5" x14ac:dyDescent="0.25">
      <c r="A25" s="157">
        <v>45112</v>
      </c>
      <c r="B25" s="168">
        <v>1</v>
      </c>
      <c r="C25" s="162" t="s">
        <v>634</v>
      </c>
      <c r="D25" s="163"/>
      <c r="E25" s="200">
        <v>65340</v>
      </c>
    </row>
    <row r="26" spans="1:5" x14ac:dyDescent="0.25">
      <c r="A26" s="157">
        <v>45112</v>
      </c>
      <c r="B26" s="168">
        <v>1</v>
      </c>
      <c r="C26" s="162" t="s">
        <v>635</v>
      </c>
      <c r="D26" s="163"/>
      <c r="E26" s="200">
        <v>45000</v>
      </c>
    </row>
    <row r="27" spans="1:5" x14ac:dyDescent="0.25">
      <c r="A27" s="157">
        <v>45112</v>
      </c>
      <c r="B27" s="168">
        <v>1</v>
      </c>
      <c r="C27" s="162" t="s">
        <v>636</v>
      </c>
      <c r="D27" s="163"/>
      <c r="E27" s="200">
        <v>74052</v>
      </c>
    </row>
    <row r="28" spans="1:5" x14ac:dyDescent="0.25">
      <c r="A28" s="157">
        <v>45112</v>
      </c>
      <c r="B28" s="168">
        <v>1</v>
      </c>
      <c r="C28" s="162" t="s">
        <v>637</v>
      </c>
      <c r="D28" s="163"/>
      <c r="E28" s="200">
        <v>84942</v>
      </c>
    </row>
    <row r="29" spans="1:5" x14ac:dyDescent="0.25">
      <c r="A29" s="157">
        <v>45112</v>
      </c>
      <c r="B29" s="168">
        <v>1</v>
      </c>
      <c r="C29" s="162" t="s">
        <v>638</v>
      </c>
      <c r="D29" s="163"/>
      <c r="E29" s="200">
        <v>43560</v>
      </c>
    </row>
    <row r="30" spans="1:5" x14ac:dyDescent="0.25">
      <c r="A30" s="157">
        <v>45112</v>
      </c>
      <c r="B30" s="168">
        <v>1</v>
      </c>
      <c r="C30" s="162" t="s">
        <v>11</v>
      </c>
      <c r="D30" s="163"/>
      <c r="E30" s="200">
        <v>144</v>
      </c>
    </row>
    <row r="31" spans="1:5" x14ac:dyDescent="0.25">
      <c r="A31" s="157">
        <v>45114</v>
      </c>
      <c r="B31" s="168">
        <v>1</v>
      </c>
      <c r="C31" s="162" t="s">
        <v>639</v>
      </c>
      <c r="D31" s="163">
        <v>20000000</v>
      </c>
      <c r="E31" s="200"/>
    </row>
    <row r="32" spans="1:5" x14ac:dyDescent="0.25">
      <c r="A32" s="157">
        <v>45113</v>
      </c>
      <c r="B32" s="168">
        <v>1</v>
      </c>
      <c r="C32" s="162" t="s">
        <v>641</v>
      </c>
      <c r="D32" s="163"/>
      <c r="E32" s="200">
        <v>789000.1</v>
      </c>
    </row>
    <row r="33" spans="1:5" x14ac:dyDescent="0.25">
      <c r="A33" s="157">
        <v>45113</v>
      </c>
      <c r="B33" s="158">
        <v>24679</v>
      </c>
      <c r="C33" s="162" t="s">
        <v>642</v>
      </c>
      <c r="D33" s="163"/>
      <c r="E33" s="200">
        <v>2160</v>
      </c>
    </row>
    <row r="34" spans="1:5" x14ac:dyDescent="0.25">
      <c r="A34" s="157">
        <v>45113</v>
      </c>
      <c r="B34" s="158">
        <v>24680</v>
      </c>
      <c r="C34" s="162" t="s">
        <v>643</v>
      </c>
      <c r="D34" s="163"/>
      <c r="E34" s="200">
        <v>2140</v>
      </c>
    </row>
    <row r="35" spans="1:5" x14ac:dyDescent="0.25">
      <c r="A35" s="157">
        <v>45113</v>
      </c>
      <c r="B35" s="158">
        <v>24681</v>
      </c>
      <c r="C35" s="162" t="s">
        <v>644</v>
      </c>
      <c r="D35" s="163"/>
      <c r="E35" s="200">
        <v>3592416.99</v>
      </c>
    </row>
    <row r="36" spans="1:5" x14ac:dyDescent="0.25">
      <c r="A36" s="157">
        <v>45113</v>
      </c>
      <c r="B36" s="158">
        <v>24682</v>
      </c>
      <c r="C36" s="162" t="s">
        <v>645</v>
      </c>
      <c r="D36" s="163"/>
      <c r="E36" s="200">
        <v>497999.33</v>
      </c>
    </row>
    <row r="37" spans="1:5" x14ac:dyDescent="0.25">
      <c r="A37" s="157">
        <v>45113</v>
      </c>
      <c r="B37" s="158">
        <v>24683</v>
      </c>
      <c r="C37" s="162" t="s">
        <v>646</v>
      </c>
      <c r="D37" s="163"/>
      <c r="E37" s="200">
        <v>313557.36</v>
      </c>
    </row>
    <row r="38" spans="1:5" x14ac:dyDescent="0.25">
      <c r="A38" s="157">
        <v>45113</v>
      </c>
      <c r="B38" s="158">
        <v>24684</v>
      </c>
      <c r="C38" s="162" t="s">
        <v>647</v>
      </c>
      <c r="D38" s="163"/>
      <c r="E38" s="200">
        <v>163432.20000000001</v>
      </c>
    </row>
    <row r="39" spans="1:5" x14ac:dyDescent="0.25">
      <c r="A39" s="157">
        <v>45113</v>
      </c>
      <c r="B39" s="158">
        <v>24685</v>
      </c>
      <c r="C39" s="161" t="s">
        <v>146</v>
      </c>
      <c r="D39" s="165"/>
      <c r="E39" s="200">
        <v>74000</v>
      </c>
    </row>
    <row r="40" spans="1:5" x14ac:dyDescent="0.25">
      <c r="A40" s="157">
        <v>45113</v>
      </c>
      <c r="B40" s="168">
        <v>1</v>
      </c>
      <c r="C40" s="162" t="s">
        <v>11</v>
      </c>
      <c r="D40" s="163"/>
      <c r="E40" s="200">
        <v>2282.41</v>
      </c>
    </row>
    <row r="41" spans="1:5" x14ac:dyDescent="0.25">
      <c r="A41" s="157">
        <v>45114</v>
      </c>
      <c r="B41" s="158">
        <v>24686</v>
      </c>
      <c r="C41" s="204" t="s">
        <v>648</v>
      </c>
      <c r="D41" s="163"/>
      <c r="E41" s="200">
        <v>40254.239999999998</v>
      </c>
    </row>
    <row r="42" spans="1:5" x14ac:dyDescent="0.25">
      <c r="A42" s="157">
        <v>45114</v>
      </c>
      <c r="B42" s="158">
        <v>24687</v>
      </c>
      <c r="C42" s="162" t="s">
        <v>649</v>
      </c>
      <c r="D42" s="163">
        <v>0</v>
      </c>
      <c r="E42" s="200">
        <v>193812.36</v>
      </c>
    </row>
    <row r="43" spans="1:5" x14ac:dyDescent="0.25">
      <c r="A43" s="157">
        <v>45114</v>
      </c>
      <c r="B43" s="158">
        <v>24688</v>
      </c>
      <c r="C43" s="162" t="s">
        <v>650</v>
      </c>
      <c r="D43" s="163">
        <v>0</v>
      </c>
      <c r="E43" s="200">
        <v>10303.780000000001</v>
      </c>
    </row>
    <row r="44" spans="1:5" x14ac:dyDescent="0.25">
      <c r="A44" s="157">
        <v>45114</v>
      </c>
      <c r="B44" s="158">
        <v>24689</v>
      </c>
      <c r="C44" s="162" t="s">
        <v>650</v>
      </c>
      <c r="D44" s="163"/>
      <c r="E44" s="200">
        <v>182574.74</v>
      </c>
    </row>
    <row r="45" spans="1:5" x14ac:dyDescent="0.25">
      <c r="A45" s="157">
        <v>45114</v>
      </c>
      <c r="B45" s="158">
        <v>24690</v>
      </c>
      <c r="C45" s="162" t="s">
        <v>651</v>
      </c>
      <c r="D45" s="163"/>
      <c r="E45" s="200">
        <v>19178.11</v>
      </c>
    </row>
    <row r="46" spans="1:5" x14ac:dyDescent="0.25">
      <c r="A46" s="157">
        <v>45114</v>
      </c>
      <c r="B46" s="158">
        <v>24691</v>
      </c>
      <c r="C46" s="141" t="s">
        <v>652</v>
      </c>
      <c r="D46" s="163"/>
      <c r="E46" s="200">
        <v>193091</v>
      </c>
    </row>
    <row r="47" spans="1:5" x14ac:dyDescent="0.25">
      <c r="A47" s="157">
        <v>45114</v>
      </c>
      <c r="B47" s="168">
        <v>1</v>
      </c>
      <c r="C47" s="141" t="s">
        <v>11</v>
      </c>
      <c r="D47" s="163"/>
      <c r="E47" s="200">
        <v>1220.24</v>
      </c>
    </row>
    <row r="48" spans="1:5" x14ac:dyDescent="0.25">
      <c r="A48" s="157">
        <v>45117</v>
      </c>
      <c r="B48" s="158">
        <v>24692</v>
      </c>
      <c r="C48" s="141" t="s">
        <v>653</v>
      </c>
      <c r="D48" s="163"/>
      <c r="E48" s="200">
        <v>35927.64</v>
      </c>
    </row>
    <row r="49" spans="1:5" x14ac:dyDescent="0.25">
      <c r="A49" s="157">
        <v>45117</v>
      </c>
      <c r="B49" s="158">
        <v>24693</v>
      </c>
      <c r="C49" s="141" t="s">
        <v>654</v>
      </c>
      <c r="D49" s="163"/>
      <c r="E49" s="200">
        <v>138508.84</v>
      </c>
    </row>
    <row r="50" spans="1:5" x14ac:dyDescent="0.25">
      <c r="A50" s="157">
        <v>45117</v>
      </c>
      <c r="B50" s="158">
        <v>24694</v>
      </c>
      <c r="C50" s="142" t="s">
        <v>655</v>
      </c>
      <c r="D50" s="163"/>
      <c r="E50" s="200">
        <v>516480</v>
      </c>
    </row>
    <row r="51" spans="1:5" x14ac:dyDescent="0.25">
      <c r="A51" s="157">
        <v>45117</v>
      </c>
      <c r="B51" s="168">
        <v>1</v>
      </c>
      <c r="C51" s="141" t="s">
        <v>11</v>
      </c>
      <c r="D51" s="163"/>
      <c r="E51" s="200">
        <v>2363.11</v>
      </c>
    </row>
    <row r="52" spans="1:5" x14ac:dyDescent="0.25">
      <c r="A52" s="157">
        <v>45118</v>
      </c>
      <c r="B52" s="158">
        <v>24695</v>
      </c>
      <c r="C52" s="141" t="s">
        <v>656</v>
      </c>
      <c r="D52" s="163"/>
      <c r="E52" s="200">
        <v>64560</v>
      </c>
    </row>
    <row r="53" spans="1:5" x14ac:dyDescent="0.25">
      <c r="A53" s="157">
        <v>45118</v>
      </c>
      <c r="B53" s="158">
        <v>24696</v>
      </c>
      <c r="C53" s="162" t="s">
        <v>657</v>
      </c>
      <c r="D53" s="163"/>
      <c r="E53" s="200">
        <v>2517052.4</v>
      </c>
    </row>
    <row r="54" spans="1:5" x14ac:dyDescent="0.25">
      <c r="A54" s="157">
        <v>45118</v>
      </c>
      <c r="B54" s="168">
        <v>1</v>
      </c>
      <c r="C54" s="141" t="s">
        <v>11</v>
      </c>
      <c r="D54" s="163"/>
      <c r="E54" s="200">
        <v>331.83</v>
      </c>
    </row>
    <row r="55" spans="1:5" x14ac:dyDescent="0.25">
      <c r="A55" s="157">
        <v>45118</v>
      </c>
      <c r="B55" s="168">
        <v>1</v>
      </c>
      <c r="C55" s="141" t="s">
        <v>11</v>
      </c>
      <c r="D55" s="163"/>
      <c r="E55" s="200">
        <v>1301.74</v>
      </c>
    </row>
    <row r="56" spans="1:5" x14ac:dyDescent="0.25">
      <c r="A56" s="157">
        <v>45120</v>
      </c>
      <c r="B56" s="158">
        <v>24697</v>
      </c>
      <c r="C56" s="161" t="s">
        <v>661</v>
      </c>
      <c r="D56" s="163"/>
      <c r="E56" s="200">
        <v>31717.65</v>
      </c>
    </row>
    <row r="57" spans="1:5" x14ac:dyDescent="0.25">
      <c r="A57" s="157">
        <v>45120</v>
      </c>
      <c r="B57" s="158">
        <v>24698</v>
      </c>
      <c r="C57" s="142" t="s">
        <v>658</v>
      </c>
      <c r="D57" s="163"/>
      <c r="E57" s="200">
        <v>96237.8</v>
      </c>
    </row>
    <row r="58" spans="1:5" x14ac:dyDescent="0.25">
      <c r="A58" s="157">
        <v>45120</v>
      </c>
      <c r="B58" s="158">
        <v>24699</v>
      </c>
      <c r="C58" s="144" t="s">
        <v>659</v>
      </c>
      <c r="D58" s="163"/>
      <c r="E58" s="200">
        <v>169059.06</v>
      </c>
    </row>
    <row r="59" spans="1:5" x14ac:dyDescent="0.25">
      <c r="A59" s="157">
        <v>45120</v>
      </c>
      <c r="B59" s="158">
        <v>24700</v>
      </c>
      <c r="C59" s="162" t="s">
        <v>660</v>
      </c>
      <c r="D59" s="163"/>
      <c r="E59" s="200">
        <v>206705.52</v>
      </c>
    </row>
    <row r="60" spans="1:5" x14ac:dyDescent="0.25">
      <c r="A60" s="157">
        <v>45120</v>
      </c>
      <c r="B60" s="168">
        <v>1</v>
      </c>
      <c r="C60" s="162" t="s">
        <v>11</v>
      </c>
      <c r="D60" s="163"/>
      <c r="E60" s="200">
        <v>133.08000000000001</v>
      </c>
    </row>
    <row r="61" spans="1:5" x14ac:dyDescent="0.25">
      <c r="A61" s="157">
        <v>45121</v>
      </c>
      <c r="B61" s="168">
        <v>1</v>
      </c>
      <c r="C61" s="162" t="s">
        <v>662</v>
      </c>
      <c r="D61" s="163">
        <v>19000000</v>
      </c>
      <c r="E61" s="200"/>
    </row>
    <row r="62" spans="1:5" x14ac:dyDescent="0.25">
      <c r="A62" s="157">
        <v>45121</v>
      </c>
      <c r="B62" s="158">
        <v>24701</v>
      </c>
      <c r="C62" s="162" t="s">
        <v>663</v>
      </c>
      <c r="D62" s="163"/>
      <c r="E62" s="200">
        <v>186793.60000000001</v>
      </c>
    </row>
    <row r="63" spans="1:5" x14ac:dyDescent="0.25">
      <c r="A63" s="157">
        <v>45121</v>
      </c>
      <c r="B63" s="158">
        <v>24702</v>
      </c>
      <c r="C63" s="162" t="s">
        <v>664</v>
      </c>
      <c r="D63" s="163"/>
      <c r="E63" s="200">
        <v>123088.08</v>
      </c>
    </row>
    <row r="64" spans="1:5" x14ac:dyDescent="0.25">
      <c r="A64" s="157">
        <v>45121</v>
      </c>
      <c r="B64" s="158">
        <v>24703</v>
      </c>
      <c r="C64" s="162" t="s">
        <v>665</v>
      </c>
      <c r="D64" s="163"/>
      <c r="E64" s="200">
        <v>1054845.73</v>
      </c>
    </row>
    <row r="65" spans="1:5" x14ac:dyDescent="0.25">
      <c r="A65" s="157">
        <v>45121</v>
      </c>
      <c r="B65" s="168">
        <v>1</v>
      </c>
      <c r="C65" s="162" t="s">
        <v>11</v>
      </c>
      <c r="D65" s="163"/>
      <c r="E65" s="200">
        <v>622.15</v>
      </c>
    </row>
    <row r="66" spans="1:5" x14ac:dyDescent="0.25">
      <c r="A66" s="157">
        <v>45124</v>
      </c>
      <c r="B66" s="158">
        <v>24704</v>
      </c>
      <c r="C66" s="162" t="s">
        <v>666</v>
      </c>
      <c r="D66" s="163"/>
      <c r="E66" s="200">
        <v>1696.85</v>
      </c>
    </row>
    <row r="67" spans="1:5" x14ac:dyDescent="0.25">
      <c r="A67" s="157">
        <v>45124</v>
      </c>
      <c r="B67" s="158">
        <v>24705</v>
      </c>
      <c r="C67" s="162" t="s">
        <v>667</v>
      </c>
      <c r="D67" s="163">
        <v>0</v>
      </c>
      <c r="E67" s="200">
        <v>25962.87</v>
      </c>
    </row>
    <row r="68" spans="1:5" x14ac:dyDescent="0.25">
      <c r="A68" s="157">
        <v>45124</v>
      </c>
      <c r="B68" s="168">
        <v>1</v>
      </c>
      <c r="C68" s="162" t="s">
        <v>11</v>
      </c>
      <c r="D68" s="163"/>
      <c r="E68" s="200">
        <v>268.33999999999997</v>
      </c>
    </row>
    <row r="69" spans="1:5" x14ac:dyDescent="0.25">
      <c r="A69" s="157">
        <v>45125</v>
      </c>
      <c r="B69" s="168">
        <v>1</v>
      </c>
      <c r="C69" s="162" t="s">
        <v>11</v>
      </c>
      <c r="D69" s="163"/>
      <c r="E69" s="200">
        <v>121.2</v>
      </c>
    </row>
    <row r="70" spans="1:5" x14ac:dyDescent="0.25">
      <c r="A70" s="157">
        <v>45126</v>
      </c>
      <c r="B70" s="168">
        <v>1</v>
      </c>
      <c r="C70" s="162" t="s">
        <v>11</v>
      </c>
      <c r="D70" s="163"/>
      <c r="E70" s="200">
        <v>403.28</v>
      </c>
    </row>
    <row r="71" spans="1:5" x14ac:dyDescent="0.25">
      <c r="A71" s="157">
        <v>45127</v>
      </c>
      <c r="B71" s="168">
        <v>1</v>
      </c>
      <c r="C71" s="162" t="s">
        <v>11</v>
      </c>
      <c r="D71" s="163"/>
      <c r="E71" s="200">
        <v>545.29</v>
      </c>
    </row>
    <row r="72" spans="1:5" x14ac:dyDescent="0.25">
      <c r="A72" s="157">
        <v>45127</v>
      </c>
      <c r="B72" s="168">
        <v>1</v>
      </c>
      <c r="C72" s="162" t="s">
        <v>668</v>
      </c>
      <c r="D72" s="166"/>
      <c r="E72" s="211">
        <v>7181075.8700000001</v>
      </c>
    </row>
    <row r="73" spans="1:5" x14ac:dyDescent="0.25">
      <c r="A73" s="157">
        <v>45127</v>
      </c>
      <c r="B73" s="168">
        <v>1</v>
      </c>
      <c r="C73" s="162" t="s">
        <v>669</v>
      </c>
      <c r="D73" s="166"/>
      <c r="E73" s="211">
        <v>557256.6</v>
      </c>
    </row>
    <row r="74" spans="1:5" x14ac:dyDescent="0.25">
      <c r="A74" s="157">
        <v>45128</v>
      </c>
      <c r="B74" s="168">
        <v>1</v>
      </c>
      <c r="C74" s="205" t="s">
        <v>11</v>
      </c>
      <c r="D74" s="166"/>
      <c r="E74" s="212">
        <v>1060.72</v>
      </c>
    </row>
    <row r="75" spans="1:5" x14ac:dyDescent="0.25">
      <c r="A75" s="157">
        <v>45128</v>
      </c>
      <c r="B75" s="168">
        <v>1</v>
      </c>
      <c r="C75" s="162" t="s">
        <v>670</v>
      </c>
      <c r="D75" s="166"/>
      <c r="E75" s="212">
        <v>14985</v>
      </c>
    </row>
    <row r="76" spans="1:5" x14ac:dyDescent="0.25">
      <c r="A76" s="157">
        <v>45128</v>
      </c>
      <c r="B76" s="168">
        <v>1</v>
      </c>
      <c r="C76" s="162" t="s">
        <v>671</v>
      </c>
      <c r="D76" s="166"/>
      <c r="E76" s="212">
        <v>68223.399999999994</v>
      </c>
    </row>
    <row r="77" spans="1:5" x14ac:dyDescent="0.25">
      <c r="A77" s="157">
        <v>45128</v>
      </c>
      <c r="B77" s="168">
        <v>1</v>
      </c>
      <c r="C77" s="162" t="s">
        <v>672</v>
      </c>
      <c r="D77" s="163"/>
      <c r="E77" s="212">
        <v>137192.79</v>
      </c>
    </row>
    <row r="78" spans="1:5" x14ac:dyDescent="0.25">
      <c r="A78" s="157">
        <v>45128</v>
      </c>
      <c r="B78" s="168">
        <v>1</v>
      </c>
      <c r="C78" s="162" t="s">
        <v>673</v>
      </c>
      <c r="D78" s="163"/>
      <c r="E78" s="212">
        <v>439720.75</v>
      </c>
    </row>
    <row r="79" spans="1:5" x14ac:dyDescent="0.25">
      <c r="A79" s="157">
        <v>45128</v>
      </c>
      <c r="B79" s="168">
        <v>1</v>
      </c>
      <c r="C79" s="162" t="s">
        <v>674</v>
      </c>
      <c r="D79" s="163"/>
      <c r="E79" s="212">
        <v>25583.74</v>
      </c>
    </row>
    <row r="80" spans="1:5" x14ac:dyDescent="0.25">
      <c r="A80" s="157">
        <v>45128</v>
      </c>
      <c r="B80" s="168">
        <v>1</v>
      </c>
      <c r="C80" s="141" t="s">
        <v>675</v>
      </c>
      <c r="D80" s="163"/>
      <c r="E80" s="200">
        <v>146573.70000000001</v>
      </c>
    </row>
    <row r="81" spans="1:5" x14ac:dyDescent="0.25">
      <c r="A81" s="157">
        <v>45128</v>
      </c>
      <c r="B81" s="168">
        <v>1</v>
      </c>
      <c r="C81" s="141" t="s">
        <v>676</v>
      </c>
      <c r="D81" s="163"/>
      <c r="E81" s="200">
        <v>54914.58</v>
      </c>
    </row>
    <row r="82" spans="1:5" ht="14.25" thickBot="1" x14ac:dyDescent="0.3">
      <c r="A82" s="171">
        <v>45128</v>
      </c>
      <c r="B82" s="208">
        <v>1</v>
      </c>
      <c r="C82" s="197" t="s">
        <v>677</v>
      </c>
      <c r="D82" s="196"/>
      <c r="E82" s="213">
        <v>105532.98</v>
      </c>
    </row>
    <row r="83" spans="1:5" x14ac:dyDescent="0.25">
      <c r="A83" s="157">
        <v>45128</v>
      </c>
      <c r="B83" s="168">
        <v>1</v>
      </c>
      <c r="C83" s="141" t="s">
        <v>678</v>
      </c>
      <c r="D83" s="163"/>
      <c r="E83" s="200">
        <v>70355.25</v>
      </c>
    </row>
    <row r="84" spans="1:5" x14ac:dyDescent="0.25">
      <c r="A84" s="157">
        <v>45128</v>
      </c>
      <c r="B84" s="168">
        <v>1</v>
      </c>
      <c r="C84" s="142" t="s">
        <v>679</v>
      </c>
      <c r="D84" s="163"/>
      <c r="E84" s="200">
        <v>92517.18</v>
      </c>
    </row>
    <row r="85" spans="1:5" x14ac:dyDescent="0.25">
      <c r="A85" s="157">
        <v>45128</v>
      </c>
      <c r="B85" s="168">
        <v>1</v>
      </c>
      <c r="C85" s="141" t="s">
        <v>680</v>
      </c>
      <c r="D85" s="163"/>
      <c r="E85" s="200">
        <v>117258.96</v>
      </c>
    </row>
    <row r="86" spans="1:5" x14ac:dyDescent="0.25">
      <c r="A86" s="157">
        <v>45128</v>
      </c>
      <c r="B86" s="168">
        <v>1</v>
      </c>
      <c r="C86" s="141" t="s">
        <v>681</v>
      </c>
      <c r="D86" s="163"/>
      <c r="E86" s="200">
        <v>48454.14</v>
      </c>
    </row>
    <row r="87" spans="1:5" x14ac:dyDescent="0.25">
      <c r="A87" s="157">
        <v>45128</v>
      </c>
      <c r="B87" s="168">
        <v>1</v>
      </c>
      <c r="C87" s="141" t="s">
        <v>682</v>
      </c>
      <c r="D87" s="163"/>
      <c r="E87" s="200">
        <v>42639.66</v>
      </c>
    </row>
    <row r="88" spans="1:5" x14ac:dyDescent="0.25">
      <c r="A88" s="157">
        <v>45128</v>
      </c>
      <c r="B88" s="168">
        <v>1</v>
      </c>
      <c r="C88" s="141" t="s">
        <v>683</v>
      </c>
      <c r="D88" s="163"/>
      <c r="E88" s="200">
        <v>60567.57</v>
      </c>
    </row>
    <row r="89" spans="1:5" x14ac:dyDescent="0.25">
      <c r="A89" s="157">
        <v>45128</v>
      </c>
      <c r="B89" s="168">
        <v>1</v>
      </c>
      <c r="C89" s="141" t="s">
        <v>684</v>
      </c>
      <c r="D89" s="163"/>
      <c r="E89" s="200">
        <v>155053.07999999999</v>
      </c>
    </row>
    <row r="90" spans="1:5" x14ac:dyDescent="0.25">
      <c r="A90" s="157">
        <v>45128</v>
      </c>
      <c r="B90" s="168">
        <v>1</v>
      </c>
      <c r="C90" s="142" t="s">
        <v>685</v>
      </c>
      <c r="D90" s="163"/>
      <c r="E90" s="200">
        <v>25842.18</v>
      </c>
    </row>
    <row r="91" spans="1:5" x14ac:dyDescent="0.25">
      <c r="A91" s="157">
        <v>45128</v>
      </c>
      <c r="B91" s="168">
        <v>1</v>
      </c>
      <c r="C91" s="162" t="s">
        <v>686</v>
      </c>
      <c r="D91" s="163"/>
      <c r="E91" s="200">
        <v>304873.09999999998</v>
      </c>
    </row>
    <row r="92" spans="1:5" x14ac:dyDescent="0.25">
      <c r="A92" s="157">
        <v>45128</v>
      </c>
      <c r="B92" s="168">
        <v>1</v>
      </c>
      <c r="C92" s="162" t="s">
        <v>687</v>
      </c>
      <c r="D92" s="163"/>
      <c r="E92" s="200">
        <v>52766.49</v>
      </c>
    </row>
    <row r="93" spans="1:5" x14ac:dyDescent="0.25">
      <c r="A93" s="157">
        <v>45128</v>
      </c>
      <c r="B93" s="168">
        <v>1</v>
      </c>
      <c r="C93" s="162" t="s">
        <v>688</v>
      </c>
      <c r="D93" s="163"/>
      <c r="E93" s="200">
        <v>28142.1</v>
      </c>
    </row>
    <row r="94" spans="1:5" x14ac:dyDescent="0.25">
      <c r="A94" s="157">
        <v>45128</v>
      </c>
      <c r="B94" s="158">
        <v>24706</v>
      </c>
      <c r="C94" s="162" t="s">
        <v>689</v>
      </c>
      <c r="D94" s="163">
        <v>0</v>
      </c>
      <c r="E94" s="200">
        <v>108000</v>
      </c>
    </row>
    <row r="95" spans="1:5" x14ac:dyDescent="0.25">
      <c r="A95" s="157">
        <v>45131</v>
      </c>
      <c r="B95" s="168">
        <v>1</v>
      </c>
      <c r="C95" s="162" t="s">
        <v>12</v>
      </c>
      <c r="D95" s="163">
        <v>19182785.75</v>
      </c>
      <c r="E95" s="200"/>
    </row>
    <row r="96" spans="1:5" x14ac:dyDescent="0.25">
      <c r="A96" s="157">
        <v>45131</v>
      </c>
      <c r="B96" s="168">
        <v>1</v>
      </c>
      <c r="C96" s="162" t="s">
        <v>11</v>
      </c>
      <c r="D96" s="163"/>
      <c r="E96" s="200">
        <v>3584.34</v>
      </c>
    </row>
    <row r="97" spans="1:5" x14ac:dyDescent="0.25">
      <c r="A97" s="157">
        <v>45131</v>
      </c>
      <c r="B97" s="158">
        <v>24707</v>
      </c>
      <c r="C97" s="141" t="s">
        <v>690</v>
      </c>
      <c r="D97" s="163"/>
      <c r="E97" s="200">
        <v>45514.8</v>
      </c>
    </row>
    <row r="98" spans="1:5" ht="27" x14ac:dyDescent="0.25">
      <c r="A98" s="157">
        <v>45131</v>
      </c>
      <c r="B98" s="158">
        <v>24708</v>
      </c>
      <c r="C98" s="206" t="s">
        <v>691</v>
      </c>
      <c r="D98" s="163"/>
      <c r="E98" s="200">
        <v>6780</v>
      </c>
    </row>
    <row r="99" spans="1:5" x14ac:dyDescent="0.25">
      <c r="A99" s="157">
        <v>45131</v>
      </c>
      <c r="B99" s="158">
        <v>24709</v>
      </c>
      <c r="C99" s="141" t="s">
        <v>692</v>
      </c>
      <c r="D99" s="163"/>
      <c r="E99" s="200">
        <v>215200</v>
      </c>
    </row>
    <row r="100" spans="1:5" x14ac:dyDescent="0.25">
      <c r="A100" s="157">
        <v>45131</v>
      </c>
      <c r="B100" s="158">
        <v>24710</v>
      </c>
      <c r="C100" s="141" t="s">
        <v>693</v>
      </c>
      <c r="D100" s="163"/>
      <c r="E100" s="200">
        <v>319152.53999999998</v>
      </c>
    </row>
    <row r="101" spans="1:5" x14ac:dyDescent="0.25">
      <c r="A101" s="157">
        <v>45131</v>
      </c>
      <c r="B101" s="158">
        <v>24711</v>
      </c>
      <c r="C101" s="142" t="s">
        <v>694</v>
      </c>
      <c r="D101" s="163"/>
      <c r="E101" s="200">
        <v>24490</v>
      </c>
    </row>
    <row r="102" spans="1:5" x14ac:dyDescent="0.25">
      <c r="A102" s="157">
        <v>45132</v>
      </c>
      <c r="B102" s="168">
        <v>1</v>
      </c>
      <c r="C102" s="142" t="s">
        <v>695</v>
      </c>
      <c r="D102" s="163"/>
      <c r="E102" s="200">
        <v>9030997.9199999999</v>
      </c>
    </row>
    <row r="103" spans="1:5" x14ac:dyDescent="0.25">
      <c r="A103" s="157">
        <v>45132</v>
      </c>
      <c r="B103" s="168">
        <v>1</v>
      </c>
      <c r="C103" s="142" t="s">
        <v>696</v>
      </c>
      <c r="D103" s="163">
        <v>6000</v>
      </c>
      <c r="E103" s="200"/>
    </row>
    <row r="104" spans="1:5" x14ac:dyDescent="0.25">
      <c r="A104" s="157">
        <v>45132</v>
      </c>
      <c r="B104" s="158">
        <v>24712</v>
      </c>
      <c r="C104" s="141" t="s">
        <v>697</v>
      </c>
      <c r="D104" s="163"/>
      <c r="E104" s="200">
        <v>3554546.5</v>
      </c>
    </row>
    <row r="105" spans="1:5" x14ac:dyDescent="0.25">
      <c r="A105" s="157">
        <v>45132</v>
      </c>
      <c r="B105" s="158">
        <v>24513</v>
      </c>
      <c r="C105" s="141" t="s">
        <v>698</v>
      </c>
      <c r="D105" s="163"/>
      <c r="E105" s="200">
        <v>647222.18000000005</v>
      </c>
    </row>
    <row r="106" spans="1:5" x14ac:dyDescent="0.25">
      <c r="A106" s="157">
        <v>45132</v>
      </c>
      <c r="B106" s="158">
        <v>24714</v>
      </c>
      <c r="C106" s="141" t="s">
        <v>699</v>
      </c>
      <c r="D106" s="163"/>
      <c r="E106" s="200">
        <v>43541.66</v>
      </c>
    </row>
    <row r="107" spans="1:5" x14ac:dyDescent="0.25">
      <c r="A107" s="157">
        <v>45132</v>
      </c>
      <c r="B107" s="158">
        <v>24715</v>
      </c>
      <c r="C107" s="141" t="s">
        <v>700</v>
      </c>
      <c r="D107" s="163"/>
      <c r="E107" s="200">
        <v>895702.33</v>
      </c>
    </row>
    <row r="108" spans="1:5" x14ac:dyDescent="0.25">
      <c r="A108" s="157">
        <v>45132</v>
      </c>
      <c r="B108" s="158">
        <v>24716</v>
      </c>
      <c r="C108" s="141" t="s">
        <v>701</v>
      </c>
      <c r="D108" s="163"/>
      <c r="E108" s="200">
        <v>173180.98</v>
      </c>
    </row>
    <row r="109" spans="1:5" x14ac:dyDescent="0.25">
      <c r="A109" s="157">
        <v>45132</v>
      </c>
      <c r="B109" s="158">
        <v>24717</v>
      </c>
      <c r="C109" s="141" t="s">
        <v>702</v>
      </c>
      <c r="D109" s="163"/>
      <c r="E109" s="200">
        <v>792977.68</v>
      </c>
    </row>
    <row r="110" spans="1:5" x14ac:dyDescent="0.25">
      <c r="A110" s="157">
        <v>45132</v>
      </c>
      <c r="B110" s="158">
        <v>24718</v>
      </c>
      <c r="C110" s="141" t="s">
        <v>703</v>
      </c>
      <c r="D110" s="163"/>
      <c r="E110" s="200">
        <v>345555.48</v>
      </c>
    </row>
    <row r="111" spans="1:5" x14ac:dyDescent="0.25">
      <c r="A111" s="157">
        <v>45133</v>
      </c>
      <c r="B111" s="168">
        <v>1</v>
      </c>
      <c r="C111" s="162" t="s">
        <v>11</v>
      </c>
      <c r="D111" s="163"/>
      <c r="E111" s="200">
        <v>13546.5</v>
      </c>
    </row>
    <row r="112" spans="1:5" x14ac:dyDescent="0.25">
      <c r="A112" s="157">
        <v>45133</v>
      </c>
      <c r="B112" s="158">
        <v>24719</v>
      </c>
      <c r="C112" s="142" t="s">
        <v>704</v>
      </c>
      <c r="D112" s="163"/>
      <c r="E112" s="200">
        <v>246627.01</v>
      </c>
    </row>
    <row r="113" spans="1:5" x14ac:dyDescent="0.25">
      <c r="A113" s="157">
        <v>45133</v>
      </c>
      <c r="B113" s="158">
        <v>24720</v>
      </c>
      <c r="C113" s="142" t="s">
        <v>705</v>
      </c>
      <c r="D113" s="163"/>
      <c r="E113" s="200">
        <v>94714.39</v>
      </c>
    </row>
    <row r="114" spans="1:5" x14ac:dyDescent="0.25">
      <c r="A114" s="157">
        <v>45134</v>
      </c>
      <c r="B114" s="168">
        <v>1</v>
      </c>
      <c r="C114" s="142" t="s">
        <v>11</v>
      </c>
      <c r="D114" s="163"/>
      <c r="E114" s="200">
        <v>642.66999999999996</v>
      </c>
    </row>
    <row r="115" spans="1:5" x14ac:dyDescent="0.25">
      <c r="A115" s="157">
        <v>45134</v>
      </c>
      <c r="B115" s="168">
        <v>1</v>
      </c>
      <c r="C115" s="142" t="s">
        <v>12</v>
      </c>
      <c r="D115" s="163">
        <v>8587363.9499999993</v>
      </c>
      <c r="E115" s="200"/>
    </row>
    <row r="116" spans="1:5" x14ac:dyDescent="0.25">
      <c r="A116" s="157">
        <v>45135</v>
      </c>
      <c r="B116" s="168">
        <v>1</v>
      </c>
      <c r="C116" s="142" t="s">
        <v>11</v>
      </c>
      <c r="D116" s="163"/>
      <c r="E116" s="200">
        <v>5752.88</v>
      </c>
    </row>
    <row r="117" spans="1:5" x14ac:dyDescent="0.25">
      <c r="A117" s="157">
        <v>45138</v>
      </c>
      <c r="B117" s="168">
        <v>1</v>
      </c>
      <c r="C117" s="142" t="s">
        <v>11</v>
      </c>
      <c r="D117" s="163"/>
      <c r="E117" s="200">
        <v>3089.69</v>
      </c>
    </row>
    <row r="118" spans="1:5" x14ac:dyDescent="0.25">
      <c r="A118" s="157">
        <v>45138</v>
      </c>
      <c r="B118" s="158">
        <v>24721</v>
      </c>
      <c r="C118" s="142" t="s">
        <v>706</v>
      </c>
      <c r="D118" s="163"/>
      <c r="E118" s="200">
        <v>27236.9</v>
      </c>
    </row>
    <row r="119" spans="1:5" x14ac:dyDescent="0.25">
      <c r="A119" s="157">
        <v>45138</v>
      </c>
      <c r="B119" s="158">
        <v>24722</v>
      </c>
      <c r="C119" s="142" t="s">
        <v>727</v>
      </c>
      <c r="D119" s="163"/>
      <c r="E119" s="200">
        <v>386374.47</v>
      </c>
    </row>
    <row r="120" spans="1:5" x14ac:dyDescent="0.25">
      <c r="A120" s="157">
        <v>45139</v>
      </c>
      <c r="B120" s="158">
        <v>24723</v>
      </c>
      <c r="C120" s="141" t="s">
        <v>626</v>
      </c>
      <c r="D120" s="163"/>
      <c r="E120" s="200">
        <v>0</v>
      </c>
    </row>
    <row r="121" spans="1:5" ht="15" customHeight="1" x14ac:dyDescent="0.25">
      <c r="A121" s="157">
        <v>45138</v>
      </c>
      <c r="B121" s="158">
        <v>24724</v>
      </c>
      <c r="C121" s="144" t="s">
        <v>707</v>
      </c>
      <c r="D121" s="163"/>
      <c r="E121" s="200">
        <v>6240.8</v>
      </c>
    </row>
    <row r="122" spans="1:5" x14ac:dyDescent="0.25">
      <c r="A122" s="157">
        <v>45138</v>
      </c>
      <c r="B122" s="158">
        <v>24725</v>
      </c>
      <c r="C122" s="143" t="s">
        <v>708</v>
      </c>
      <c r="D122" s="163"/>
      <c r="E122" s="200">
        <v>259605.79</v>
      </c>
    </row>
    <row r="123" spans="1:5" x14ac:dyDescent="0.25">
      <c r="A123" s="157">
        <v>45138</v>
      </c>
      <c r="B123" s="158">
        <v>24726</v>
      </c>
      <c r="C123" s="162" t="s">
        <v>709</v>
      </c>
      <c r="D123" s="163"/>
      <c r="E123" s="200">
        <v>63000</v>
      </c>
    </row>
    <row r="124" spans="1:5" x14ac:dyDescent="0.25">
      <c r="A124" s="157">
        <v>45138</v>
      </c>
      <c r="B124" s="158">
        <v>24727</v>
      </c>
      <c r="C124" s="162" t="s">
        <v>710</v>
      </c>
      <c r="D124" s="163"/>
      <c r="E124" s="200">
        <v>3473.79</v>
      </c>
    </row>
    <row r="125" spans="1:5" x14ac:dyDescent="0.25">
      <c r="A125" s="157">
        <v>45138</v>
      </c>
      <c r="B125" s="158">
        <v>24728</v>
      </c>
      <c r="C125" s="162" t="s">
        <v>711</v>
      </c>
      <c r="D125" s="163"/>
      <c r="E125" s="200">
        <v>56500</v>
      </c>
    </row>
    <row r="126" spans="1:5" x14ac:dyDescent="0.25">
      <c r="A126" s="157">
        <v>45138</v>
      </c>
      <c r="B126" s="158">
        <v>24729</v>
      </c>
      <c r="C126" s="162" t="s">
        <v>712</v>
      </c>
      <c r="D126" s="163"/>
      <c r="E126" s="200">
        <v>104525</v>
      </c>
    </row>
    <row r="127" spans="1:5" x14ac:dyDescent="0.25">
      <c r="A127" s="157">
        <v>45138</v>
      </c>
      <c r="B127" s="158">
        <v>24730</v>
      </c>
      <c r="C127" s="162" t="s">
        <v>713</v>
      </c>
      <c r="D127" s="163"/>
      <c r="E127" s="200">
        <v>20375.93</v>
      </c>
    </row>
    <row r="128" spans="1:5" x14ac:dyDescent="0.25">
      <c r="A128" s="157">
        <v>45138</v>
      </c>
      <c r="B128" s="158">
        <v>24731</v>
      </c>
      <c r="C128" s="162" t="s">
        <v>714</v>
      </c>
      <c r="D128" s="163"/>
      <c r="E128" s="200">
        <v>65653.75</v>
      </c>
    </row>
    <row r="129" spans="1:5" x14ac:dyDescent="0.25">
      <c r="A129" s="157">
        <v>45138</v>
      </c>
      <c r="B129" s="158">
        <v>24732</v>
      </c>
      <c r="C129" s="162" t="s">
        <v>715</v>
      </c>
      <c r="D129" s="163"/>
      <c r="E129" s="200">
        <v>74685.42</v>
      </c>
    </row>
    <row r="130" spans="1:5" x14ac:dyDescent="0.25">
      <c r="A130" s="157">
        <v>45138</v>
      </c>
      <c r="B130" s="158">
        <v>24733</v>
      </c>
      <c r="C130" s="162" t="s">
        <v>716</v>
      </c>
      <c r="D130" s="163"/>
      <c r="E130" s="200">
        <v>15594</v>
      </c>
    </row>
    <row r="131" spans="1:5" x14ac:dyDescent="0.25">
      <c r="A131" s="157">
        <v>45138</v>
      </c>
      <c r="B131" s="158">
        <v>24734</v>
      </c>
      <c r="C131" s="162" t="s">
        <v>717</v>
      </c>
      <c r="D131" s="163"/>
      <c r="E131" s="200">
        <v>54000</v>
      </c>
    </row>
    <row r="132" spans="1:5" x14ac:dyDescent="0.25">
      <c r="A132" s="157">
        <v>45138</v>
      </c>
      <c r="B132" s="158">
        <v>24735</v>
      </c>
      <c r="C132" s="162" t="s">
        <v>718</v>
      </c>
      <c r="D132" s="163"/>
      <c r="E132" s="200">
        <v>24860</v>
      </c>
    </row>
    <row r="133" spans="1:5" x14ac:dyDescent="0.25">
      <c r="A133" s="157">
        <v>45138</v>
      </c>
      <c r="B133" s="158">
        <v>24736</v>
      </c>
      <c r="C133" s="162" t="s">
        <v>719</v>
      </c>
      <c r="D133" s="163"/>
      <c r="E133" s="200">
        <v>23332.95</v>
      </c>
    </row>
    <row r="134" spans="1:5" x14ac:dyDescent="0.25">
      <c r="A134" s="157">
        <v>45138</v>
      </c>
      <c r="B134" s="158">
        <v>24737</v>
      </c>
      <c r="C134" s="162" t="s">
        <v>720</v>
      </c>
      <c r="D134" s="163"/>
      <c r="E134" s="200">
        <v>50956.22</v>
      </c>
    </row>
    <row r="135" spans="1:5" x14ac:dyDescent="0.25">
      <c r="A135" s="157">
        <v>45138</v>
      </c>
      <c r="B135" s="158">
        <v>24738</v>
      </c>
      <c r="C135" s="162" t="s">
        <v>721</v>
      </c>
      <c r="D135" s="163">
        <v>0</v>
      </c>
      <c r="E135" s="200">
        <v>19379.5</v>
      </c>
    </row>
    <row r="136" spans="1:5" ht="27" x14ac:dyDescent="0.25">
      <c r="A136" s="157">
        <v>45138</v>
      </c>
      <c r="B136" s="158">
        <v>24739</v>
      </c>
      <c r="C136" s="206" t="s">
        <v>722</v>
      </c>
      <c r="D136" s="163"/>
      <c r="E136" s="200">
        <v>181306</v>
      </c>
    </row>
    <row r="137" spans="1:5" ht="15" customHeight="1" x14ac:dyDescent="0.25">
      <c r="A137" s="157">
        <v>45138</v>
      </c>
      <c r="B137" s="158">
        <v>24740</v>
      </c>
      <c r="C137" s="144" t="s">
        <v>723</v>
      </c>
      <c r="D137" s="163"/>
      <c r="E137" s="200">
        <v>180768</v>
      </c>
    </row>
    <row r="138" spans="1:5" x14ac:dyDescent="0.25">
      <c r="A138" s="157">
        <v>45138</v>
      </c>
      <c r="B138" s="158">
        <v>24741</v>
      </c>
      <c r="C138" s="144" t="s">
        <v>724</v>
      </c>
      <c r="D138" s="163"/>
      <c r="E138" s="200">
        <v>29900</v>
      </c>
    </row>
    <row r="139" spans="1:5" s="148" customFormat="1" x14ac:dyDescent="0.25">
      <c r="A139" s="157">
        <v>45138</v>
      </c>
      <c r="B139" s="158">
        <v>24742</v>
      </c>
      <c r="C139" s="204" t="s">
        <v>725</v>
      </c>
      <c r="D139" s="163"/>
      <c r="E139" s="200">
        <v>80508.47</v>
      </c>
    </row>
    <row r="140" spans="1:5" s="148" customFormat="1" x14ac:dyDescent="0.25">
      <c r="A140" s="157">
        <v>45138</v>
      </c>
      <c r="B140" s="158">
        <v>24743</v>
      </c>
      <c r="C140" s="162" t="s">
        <v>726</v>
      </c>
      <c r="D140" s="163"/>
      <c r="E140" s="200">
        <v>15321.9</v>
      </c>
    </row>
    <row r="141" spans="1:5" s="148" customFormat="1" ht="15" customHeight="1" x14ac:dyDescent="0.25">
      <c r="A141" s="157">
        <v>45138</v>
      </c>
      <c r="B141" s="158">
        <v>24744</v>
      </c>
      <c r="C141" s="144" t="s">
        <v>68</v>
      </c>
      <c r="D141" s="163"/>
      <c r="E141" s="200">
        <v>0</v>
      </c>
    </row>
    <row r="142" spans="1:5" s="148" customFormat="1" x14ac:dyDescent="0.25">
      <c r="A142" s="157">
        <v>45138</v>
      </c>
      <c r="B142" s="168">
        <v>1</v>
      </c>
      <c r="C142" s="144" t="s">
        <v>623</v>
      </c>
      <c r="D142" s="163"/>
      <c r="E142" s="200">
        <v>48000</v>
      </c>
    </row>
    <row r="143" spans="1:5" s="148" customFormat="1" x14ac:dyDescent="0.25">
      <c r="A143" s="157">
        <v>45138</v>
      </c>
      <c r="B143" s="168">
        <v>1</v>
      </c>
      <c r="C143" s="144" t="s">
        <v>116</v>
      </c>
      <c r="D143" s="163"/>
      <c r="E143" s="200">
        <v>175</v>
      </c>
    </row>
    <row r="144" spans="1:5" s="148" customFormat="1" x14ac:dyDescent="0.25">
      <c r="A144" s="157"/>
      <c r="B144" s="158"/>
      <c r="C144" s="144"/>
      <c r="D144" s="163"/>
      <c r="E144" s="200"/>
    </row>
    <row r="145" spans="1:5" s="148" customFormat="1" ht="14.25" thickBot="1" x14ac:dyDescent="0.3">
      <c r="A145" s="171"/>
      <c r="B145" s="172"/>
      <c r="C145" s="173"/>
      <c r="D145" s="166"/>
      <c r="E145" s="212"/>
    </row>
    <row r="146" spans="1:5" s="148" customFormat="1" thickBot="1" x14ac:dyDescent="0.25">
      <c r="A146" s="357" t="s">
        <v>622</v>
      </c>
      <c r="B146" s="358"/>
      <c r="C146" s="358"/>
      <c r="D146" s="174">
        <f>SUM(D11:D145)</f>
        <v>77776149.700000003</v>
      </c>
      <c r="E146" s="214">
        <f>SUM(E11:E145)</f>
        <v>48475380.809999965</v>
      </c>
    </row>
    <row r="147" spans="1:5" x14ac:dyDescent="0.25">
      <c r="A147" s="175"/>
      <c r="B147" s="176"/>
      <c r="C147" s="176"/>
      <c r="D147" s="177"/>
      <c r="E147" s="198"/>
    </row>
    <row r="148" spans="1:5" ht="14.25" customHeight="1" x14ac:dyDescent="0.25">
      <c r="A148" s="178"/>
      <c r="D148" s="179"/>
      <c r="E148" s="200"/>
    </row>
    <row r="149" spans="1:5" x14ac:dyDescent="0.25">
      <c r="A149" s="181"/>
      <c r="D149" s="193"/>
      <c r="E149" s="200"/>
    </row>
    <row r="150" spans="1:5" x14ac:dyDescent="0.25">
      <c r="A150" s="192" t="s">
        <v>118</v>
      </c>
      <c r="B150" s="194"/>
      <c r="C150" s="195"/>
      <c r="D150" s="349" t="s">
        <v>203</v>
      </c>
      <c r="E150" s="350"/>
    </row>
    <row r="151" spans="1:5" ht="15.75" customHeight="1" thickBot="1" x14ac:dyDescent="0.3">
      <c r="A151" s="182" t="s">
        <v>120</v>
      </c>
      <c r="B151" s="183"/>
      <c r="C151" s="184"/>
      <c r="D151" s="351" t="s">
        <v>578</v>
      </c>
      <c r="E151" s="352"/>
    </row>
    <row r="152" spans="1:5" x14ac:dyDescent="0.25">
      <c r="D152" s="179"/>
      <c r="E152" s="215"/>
    </row>
    <row r="153" spans="1:5" x14ac:dyDescent="0.25">
      <c r="B153" s="186"/>
      <c r="D153" s="187"/>
    </row>
    <row r="154" spans="1:5" x14ac:dyDescent="0.25">
      <c r="B154" s="186"/>
      <c r="D154" s="187"/>
    </row>
    <row r="155" spans="1:5" x14ac:dyDescent="0.25">
      <c r="B155" s="186"/>
      <c r="C155" s="188"/>
      <c r="D155" s="179"/>
      <c r="E155" s="203"/>
    </row>
    <row r="156" spans="1:5" x14ac:dyDescent="0.25">
      <c r="B156" s="186"/>
      <c r="C156" s="188"/>
      <c r="D156" s="179"/>
      <c r="E156" s="203"/>
    </row>
    <row r="157" spans="1:5" x14ac:dyDescent="0.25">
      <c r="B157" s="186"/>
      <c r="C157" s="188"/>
      <c r="D157" s="179"/>
      <c r="E157" s="203"/>
    </row>
    <row r="158" spans="1:5" x14ac:dyDescent="0.25">
      <c r="B158" s="186"/>
      <c r="C158" s="188"/>
      <c r="D158" s="179"/>
      <c r="E158" s="215"/>
    </row>
    <row r="159" spans="1:5" x14ac:dyDescent="0.25">
      <c r="B159" s="186"/>
      <c r="C159" s="188"/>
      <c r="D159" s="179"/>
      <c r="E159" s="215"/>
    </row>
    <row r="160" spans="1:5" x14ac:dyDescent="0.25">
      <c r="B160" s="186"/>
      <c r="C160" s="188"/>
      <c r="D160" s="179"/>
      <c r="E160" s="215"/>
    </row>
    <row r="161" spans="1:5" x14ac:dyDescent="0.25">
      <c r="B161" s="186"/>
      <c r="C161" s="189"/>
      <c r="D161" s="179"/>
      <c r="E161" s="216"/>
    </row>
    <row r="162" spans="1:5" x14ac:dyDescent="0.25">
      <c r="C162" s="189"/>
      <c r="D162" s="179"/>
      <c r="E162" s="216"/>
    </row>
    <row r="163" spans="1:5" x14ac:dyDescent="0.25">
      <c r="C163" s="189"/>
      <c r="D163" s="179"/>
      <c r="E163" s="216"/>
    </row>
    <row r="164" spans="1:5" x14ac:dyDescent="0.25">
      <c r="D164" s="179"/>
      <c r="E164" s="215"/>
    </row>
    <row r="165" spans="1:5" x14ac:dyDescent="0.25">
      <c r="D165" s="187"/>
    </row>
    <row r="166" spans="1:5" x14ac:dyDescent="0.25">
      <c r="D166" s="187"/>
    </row>
    <row r="167" spans="1:5" x14ac:dyDescent="0.25">
      <c r="D167" s="187"/>
    </row>
    <row r="168" spans="1:5" x14ac:dyDescent="0.25">
      <c r="D168" s="187"/>
    </row>
    <row r="169" spans="1:5" x14ac:dyDescent="0.25">
      <c r="D169" s="187"/>
    </row>
    <row r="170" spans="1:5" x14ac:dyDescent="0.25">
      <c r="D170" s="187"/>
    </row>
    <row r="171" spans="1:5" s="164" customFormat="1" x14ac:dyDescent="0.25">
      <c r="A171" s="185"/>
      <c r="B171" s="161"/>
      <c r="C171" s="161"/>
      <c r="D171" s="187"/>
      <c r="E171" s="199"/>
    </row>
    <row r="172" spans="1:5" s="164" customFormat="1" x14ac:dyDescent="0.25">
      <c r="A172" s="185"/>
      <c r="B172" s="161"/>
      <c r="C172" s="161"/>
      <c r="D172" s="187"/>
      <c r="E172" s="199"/>
    </row>
    <row r="173" spans="1:5" s="164" customFormat="1" x14ac:dyDescent="0.25">
      <c r="A173" s="185"/>
      <c r="B173" s="161"/>
      <c r="C173" s="161"/>
      <c r="D173" s="187"/>
      <c r="E173" s="199"/>
    </row>
    <row r="174" spans="1:5" s="164" customFormat="1" x14ac:dyDescent="0.25">
      <c r="A174" s="185"/>
      <c r="B174" s="161"/>
      <c r="C174" s="161"/>
      <c r="D174" s="187"/>
      <c r="E174" s="199"/>
    </row>
    <row r="175" spans="1:5" s="164" customFormat="1" x14ac:dyDescent="0.25">
      <c r="A175" s="185"/>
      <c r="B175" s="161"/>
      <c r="C175" s="161"/>
      <c r="D175" s="187"/>
      <c r="E175" s="199"/>
    </row>
    <row r="176" spans="1:5" s="164" customFormat="1" x14ac:dyDescent="0.25">
      <c r="A176" s="185"/>
      <c r="B176" s="161"/>
      <c r="C176" s="161"/>
      <c r="D176" s="187"/>
      <c r="E176" s="199"/>
    </row>
    <row r="177" spans="1:5" s="164" customFormat="1" x14ac:dyDescent="0.25">
      <c r="A177" s="185"/>
      <c r="B177" s="161"/>
      <c r="C177" s="161"/>
      <c r="D177" s="187"/>
      <c r="E177" s="199"/>
    </row>
    <row r="178" spans="1:5" s="164" customFormat="1" x14ac:dyDescent="0.25">
      <c r="A178" s="185"/>
      <c r="B178" s="161"/>
      <c r="C178" s="161"/>
      <c r="D178" s="187"/>
      <c r="E178" s="199"/>
    </row>
    <row r="179" spans="1:5" s="164" customFormat="1" x14ac:dyDescent="0.25">
      <c r="A179" s="185"/>
      <c r="B179" s="161"/>
      <c r="C179" s="161"/>
      <c r="D179" s="187"/>
      <c r="E179" s="199"/>
    </row>
    <row r="180" spans="1:5" s="164" customFormat="1" x14ac:dyDescent="0.25">
      <c r="A180" s="185"/>
      <c r="B180" s="161"/>
      <c r="C180" s="161"/>
      <c r="D180" s="187"/>
      <c r="E180" s="199"/>
    </row>
    <row r="181" spans="1:5" s="164" customFormat="1" x14ac:dyDescent="0.25">
      <c r="A181" s="185"/>
      <c r="B181" s="161"/>
      <c r="C181" s="161"/>
      <c r="D181" s="187"/>
      <c r="E181" s="199"/>
    </row>
    <row r="182" spans="1:5" s="164" customFormat="1" x14ac:dyDescent="0.25">
      <c r="A182" s="185"/>
      <c r="B182" s="161"/>
      <c r="C182" s="161"/>
      <c r="D182" s="187"/>
      <c r="E182" s="199"/>
    </row>
    <row r="183" spans="1:5" s="164" customFormat="1" x14ac:dyDescent="0.25">
      <c r="A183" s="185"/>
      <c r="B183" s="161"/>
      <c r="C183" s="161"/>
      <c r="D183" s="187"/>
      <c r="E183" s="199"/>
    </row>
    <row r="184" spans="1:5" s="164" customFormat="1" x14ac:dyDescent="0.25">
      <c r="A184" s="185"/>
      <c r="B184" s="161"/>
      <c r="C184" s="161"/>
      <c r="D184" s="187"/>
      <c r="E184" s="199"/>
    </row>
    <row r="185" spans="1:5" s="164" customFormat="1" x14ac:dyDescent="0.25">
      <c r="A185" s="185"/>
      <c r="B185" s="161"/>
      <c r="C185" s="161"/>
      <c r="D185" s="187"/>
      <c r="E185" s="199"/>
    </row>
    <row r="186" spans="1:5" s="164" customFormat="1" x14ac:dyDescent="0.25">
      <c r="A186" s="185"/>
      <c r="B186" s="161"/>
      <c r="C186" s="161"/>
      <c r="D186" s="187"/>
      <c r="E186" s="199"/>
    </row>
    <row r="187" spans="1:5" x14ac:dyDescent="0.25">
      <c r="D187" s="187"/>
    </row>
    <row r="188" spans="1:5" x14ac:dyDescent="0.25">
      <c r="D188" s="187"/>
    </row>
    <row r="189" spans="1:5" s="148" customFormat="1" x14ac:dyDescent="0.25">
      <c r="A189" s="185"/>
      <c r="B189" s="161"/>
      <c r="C189" s="161"/>
      <c r="D189" s="187"/>
      <c r="E189" s="199"/>
    </row>
    <row r="190" spans="1:5" s="148" customFormat="1" x14ac:dyDescent="0.25">
      <c r="A190" s="185"/>
      <c r="B190" s="161"/>
      <c r="C190" s="161"/>
      <c r="D190" s="187"/>
      <c r="E190" s="199"/>
    </row>
    <row r="191" spans="1:5" s="148" customFormat="1" x14ac:dyDescent="0.25">
      <c r="A191" s="185"/>
      <c r="B191" s="161"/>
      <c r="C191" s="161"/>
      <c r="D191" s="187"/>
      <c r="E191" s="199"/>
    </row>
    <row r="192" spans="1:5" s="148" customFormat="1" x14ac:dyDescent="0.25">
      <c r="A192" s="185"/>
      <c r="B192" s="161"/>
      <c r="C192" s="161"/>
      <c r="D192" s="187"/>
      <c r="E192" s="199"/>
    </row>
    <row r="193" spans="1:5" s="148" customFormat="1" x14ac:dyDescent="0.25">
      <c r="A193" s="185"/>
      <c r="B193" s="161"/>
      <c r="C193" s="161"/>
      <c r="D193" s="187"/>
      <c r="E193" s="199"/>
    </row>
    <row r="194" spans="1:5" s="148" customFormat="1" x14ac:dyDescent="0.25">
      <c r="A194" s="185"/>
      <c r="B194" s="161"/>
      <c r="C194" s="161"/>
      <c r="D194" s="187"/>
      <c r="E194" s="199"/>
    </row>
    <row r="195" spans="1:5" s="148" customFormat="1" x14ac:dyDescent="0.25">
      <c r="A195" s="185"/>
      <c r="B195" s="161"/>
      <c r="C195" s="161"/>
      <c r="D195" s="187"/>
      <c r="E195" s="199"/>
    </row>
    <row r="196" spans="1:5" s="148" customFormat="1" x14ac:dyDescent="0.25">
      <c r="A196" s="185"/>
      <c r="B196" s="161"/>
      <c r="C196" s="161"/>
      <c r="D196" s="187"/>
      <c r="E196" s="199"/>
    </row>
    <row r="197" spans="1:5" s="148" customFormat="1" x14ac:dyDescent="0.25">
      <c r="A197" s="185"/>
      <c r="B197" s="161"/>
      <c r="C197" s="161"/>
      <c r="D197" s="187"/>
      <c r="E197" s="199"/>
    </row>
    <row r="198" spans="1:5" s="148" customFormat="1" x14ac:dyDescent="0.25">
      <c r="A198" s="185"/>
      <c r="B198" s="161"/>
      <c r="C198" s="161"/>
      <c r="D198" s="187"/>
      <c r="E198" s="199"/>
    </row>
    <row r="199" spans="1:5" s="148" customFormat="1" x14ac:dyDescent="0.25">
      <c r="A199" s="185"/>
      <c r="B199" s="161"/>
      <c r="C199" s="161"/>
      <c r="D199" s="187"/>
      <c r="E199" s="199"/>
    </row>
    <row r="200" spans="1:5" x14ac:dyDescent="0.25">
      <c r="D200" s="187"/>
    </row>
    <row r="201" spans="1:5" s="148" customFormat="1" x14ac:dyDescent="0.25">
      <c r="A201" s="185"/>
      <c r="B201" s="161"/>
      <c r="C201" s="161"/>
      <c r="D201" s="187"/>
      <c r="E201" s="199"/>
    </row>
    <row r="202" spans="1:5" x14ac:dyDescent="0.25">
      <c r="D202" s="187"/>
    </row>
    <row r="203" spans="1:5" x14ac:dyDescent="0.25">
      <c r="D203" s="187"/>
    </row>
    <row r="204" spans="1:5" x14ac:dyDescent="0.25">
      <c r="D204" s="187"/>
    </row>
    <row r="205" spans="1:5" s="148" customFormat="1" x14ac:dyDescent="0.25">
      <c r="A205" s="185"/>
      <c r="B205" s="161"/>
      <c r="C205" s="161"/>
      <c r="D205" s="187"/>
      <c r="E205" s="199"/>
    </row>
    <row r="206" spans="1:5" x14ac:dyDescent="0.25">
      <c r="D206" s="187"/>
    </row>
    <row r="207" spans="1:5" x14ac:dyDescent="0.25">
      <c r="D207" s="187"/>
    </row>
    <row r="208" spans="1:5" x14ac:dyDescent="0.25">
      <c r="D208" s="187"/>
    </row>
    <row r="209" spans="1:5" x14ac:dyDescent="0.25">
      <c r="D209" s="187"/>
    </row>
    <row r="210" spans="1:5" x14ac:dyDescent="0.25">
      <c r="D210" s="187"/>
    </row>
    <row r="211" spans="1:5" x14ac:dyDescent="0.25">
      <c r="D211" s="187"/>
    </row>
    <row r="212" spans="1:5" x14ac:dyDescent="0.25">
      <c r="D212" s="187"/>
    </row>
    <row r="213" spans="1:5" x14ac:dyDescent="0.25">
      <c r="D213" s="187"/>
    </row>
    <row r="214" spans="1:5" x14ac:dyDescent="0.25">
      <c r="D214" s="187"/>
    </row>
    <row r="215" spans="1:5" x14ac:dyDescent="0.25">
      <c r="D215" s="187"/>
    </row>
    <row r="216" spans="1:5" x14ac:dyDescent="0.25">
      <c r="D216" s="187"/>
    </row>
    <row r="217" spans="1:5" x14ac:dyDescent="0.25">
      <c r="D217" s="187"/>
    </row>
    <row r="218" spans="1:5" x14ac:dyDescent="0.25">
      <c r="D218" s="187"/>
    </row>
    <row r="219" spans="1:5" s="164" customFormat="1" x14ac:dyDescent="0.25">
      <c r="A219" s="185"/>
      <c r="B219" s="161"/>
      <c r="C219" s="161"/>
      <c r="D219" s="187"/>
      <c r="E219" s="199"/>
    </row>
    <row r="220" spans="1:5" s="164" customFormat="1" x14ac:dyDescent="0.25">
      <c r="A220" s="185"/>
      <c r="B220" s="161"/>
      <c r="C220" s="161"/>
      <c r="D220" s="187"/>
      <c r="E220" s="199"/>
    </row>
    <row r="221" spans="1:5" s="164" customFormat="1" x14ac:dyDescent="0.25">
      <c r="A221" s="185"/>
      <c r="B221" s="161"/>
      <c r="C221" s="161"/>
      <c r="D221" s="187"/>
      <c r="E221" s="199"/>
    </row>
    <row r="222" spans="1:5" s="164" customFormat="1" x14ac:dyDescent="0.25">
      <c r="A222" s="185"/>
      <c r="B222" s="161"/>
      <c r="C222" s="161"/>
      <c r="D222" s="187"/>
      <c r="E222" s="199"/>
    </row>
    <row r="223" spans="1:5" s="164" customFormat="1" x14ac:dyDescent="0.25">
      <c r="A223" s="185"/>
      <c r="B223" s="161"/>
      <c r="C223" s="161"/>
      <c r="D223" s="187"/>
      <c r="E223" s="199"/>
    </row>
    <row r="224" spans="1:5" s="164" customFormat="1" x14ac:dyDescent="0.25">
      <c r="A224" s="185"/>
      <c r="B224" s="161"/>
      <c r="C224" s="161"/>
      <c r="D224" s="187"/>
      <c r="E224" s="199"/>
    </row>
    <row r="225" spans="1:5" s="164" customFormat="1" x14ac:dyDescent="0.25">
      <c r="A225" s="185"/>
      <c r="B225" s="161"/>
      <c r="C225" s="161"/>
      <c r="D225" s="187"/>
      <c r="E225" s="199"/>
    </row>
    <row r="226" spans="1:5" s="164" customFormat="1" x14ac:dyDescent="0.25">
      <c r="A226" s="185"/>
      <c r="B226" s="161"/>
      <c r="C226" s="161"/>
      <c r="D226" s="187"/>
      <c r="E226" s="199"/>
    </row>
    <row r="227" spans="1:5" s="164" customFormat="1" x14ac:dyDescent="0.25">
      <c r="A227" s="185"/>
      <c r="B227" s="161"/>
      <c r="C227" s="161"/>
      <c r="D227" s="187"/>
      <c r="E227" s="199"/>
    </row>
    <row r="228" spans="1:5" s="164" customFormat="1" x14ac:dyDescent="0.25">
      <c r="A228" s="185"/>
      <c r="B228" s="161"/>
      <c r="C228" s="161"/>
      <c r="D228" s="187"/>
      <c r="E228" s="199"/>
    </row>
    <row r="229" spans="1:5" s="164" customFormat="1" x14ac:dyDescent="0.25">
      <c r="A229" s="185"/>
      <c r="B229" s="161"/>
      <c r="C229" s="161"/>
      <c r="D229" s="187"/>
      <c r="E229" s="199"/>
    </row>
    <row r="230" spans="1:5" s="164" customFormat="1" x14ac:dyDescent="0.25">
      <c r="A230" s="185"/>
      <c r="B230" s="161"/>
      <c r="C230" s="161"/>
      <c r="D230" s="187"/>
      <c r="E230" s="199"/>
    </row>
    <row r="231" spans="1:5" s="164" customFormat="1" x14ac:dyDescent="0.25">
      <c r="A231" s="185"/>
      <c r="B231" s="161"/>
      <c r="C231" s="161"/>
      <c r="D231" s="187"/>
      <c r="E231" s="199"/>
    </row>
    <row r="232" spans="1:5" s="164" customFormat="1" x14ac:dyDescent="0.25">
      <c r="A232" s="185"/>
      <c r="B232" s="161"/>
      <c r="C232" s="161"/>
      <c r="D232" s="187"/>
      <c r="E232" s="199"/>
    </row>
    <row r="233" spans="1:5" s="164" customFormat="1" x14ac:dyDescent="0.25">
      <c r="A233" s="185"/>
      <c r="B233" s="161"/>
      <c r="C233" s="161"/>
      <c r="D233" s="187"/>
      <c r="E233" s="199"/>
    </row>
    <row r="234" spans="1:5" s="164" customFormat="1" x14ac:dyDescent="0.25">
      <c r="A234" s="185"/>
      <c r="B234" s="161"/>
      <c r="C234" s="161"/>
      <c r="D234" s="187"/>
      <c r="E234" s="199"/>
    </row>
    <row r="235" spans="1:5" s="164" customFormat="1" x14ac:dyDescent="0.25">
      <c r="A235" s="185"/>
      <c r="B235" s="161"/>
      <c r="C235" s="161"/>
      <c r="D235" s="187"/>
      <c r="E235" s="199"/>
    </row>
    <row r="236" spans="1:5" s="164" customFormat="1" x14ac:dyDescent="0.25">
      <c r="A236" s="185"/>
      <c r="B236" s="161"/>
      <c r="C236" s="161"/>
      <c r="D236" s="187"/>
      <c r="E236" s="199"/>
    </row>
    <row r="237" spans="1:5" s="164" customFormat="1" x14ac:dyDescent="0.25">
      <c r="A237" s="185"/>
      <c r="B237" s="161"/>
      <c r="C237" s="161"/>
      <c r="D237" s="187"/>
      <c r="E237" s="199"/>
    </row>
    <row r="238" spans="1:5" s="164" customFormat="1" x14ac:dyDescent="0.25">
      <c r="A238" s="185"/>
      <c r="B238" s="161"/>
      <c r="C238" s="161"/>
      <c r="D238" s="187"/>
      <c r="E238" s="199"/>
    </row>
    <row r="239" spans="1:5" s="164" customFormat="1" x14ac:dyDescent="0.25">
      <c r="A239" s="185"/>
      <c r="B239" s="161"/>
      <c r="C239" s="161"/>
      <c r="D239" s="187"/>
      <c r="E239" s="199"/>
    </row>
    <row r="240" spans="1:5" s="164" customFormat="1" x14ac:dyDescent="0.25">
      <c r="A240" s="185"/>
      <c r="B240" s="161"/>
      <c r="C240" s="161"/>
      <c r="D240" s="187"/>
      <c r="E240" s="199"/>
    </row>
    <row r="241" spans="1:5" s="164" customFormat="1" x14ac:dyDescent="0.25">
      <c r="A241" s="185"/>
      <c r="B241" s="161"/>
      <c r="C241" s="161"/>
      <c r="D241" s="187"/>
      <c r="E241" s="199"/>
    </row>
    <row r="242" spans="1:5" s="164" customFormat="1" x14ac:dyDescent="0.25">
      <c r="A242" s="185"/>
      <c r="B242" s="161"/>
      <c r="C242" s="161"/>
      <c r="D242" s="187"/>
      <c r="E242" s="199"/>
    </row>
    <row r="243" spans="1:5" s="164" customFormat="1" x14ac:dyDescent="0.25">
      <c r="A243" s="185"/>
      <c r="B243" s="161"/>
      <c r="C243" s="161"/>
      <c r="D243" s="187"/>
      <c r="E243" s="199"/>
    </row>
    <row r="244" spans="1:5" s="164" customFormat="1" x14ac:dyDescent="0.25">
      <c r="A244" s="185"/>
      <c r="B244" s="161"/>
      <c r="C244" s="161"/>
      <c r="D244" s="187"/>
      <c r="E244" s="199"/>
    </row>
    <row r="245" spans="1:5" s="164" customFormat="1" x14ac:dyDescent="0.25">
      <c r="A245" s="185"/>
      <c r="B245" s="161"/>
      <c r="C245" s="161"/>
      <c r="D245" s="187"/>
      <c r="E245" s="199"/>
    </row>
    <row r="246" spans="1:5" s="164" customFormat="1" x14ac:dyDescent="0.25">
      <c r="A246" s="185"/>
      <c r="B246" s="161"/>
      <c r="C246" s="161"/>
      <c r="D246" s="187"/>
      <c r="E246" s="199"/>
    </row>
    <row r="247" spans="1:5" s="164" customFormat="1" x14ac:dyDescent="0.25">
      <c r="A247" s="185"/>
      <c r="B247" s="161"/>
      <c r="C247" s="161"/>
      <c r="D247" s="187"/>
      <c r="E247" s="199"/>
    </row>
  </sheetData>
  <mergeCells count="8">
    <mergeCell ref="D151:E151"/>
    <mergeCell ref="D150:E150"/>
    <mergeCell ref="A146:C146"/>
    <mergeCell ref="A5:E5"/>
    <mergeCell ref="A6:E6"/>
    <mergeCell ref="A7:E7"/>
    <mergeCell ref="A8:E8"/>
    <mergeCell ref="A9:E9"/>
  </mergeCells>
  <phoneticPr fontId="17" type="noConversion"/>
  <printOptions horizontalCentered="1"/>
  <pageMargins left="0.15748031496062992" right="0.31496062992125984" top="0.35433070866141736" bottom="0.35433070866141736" header="0.35433070866141736" footer="0.31496062992125984"/>
  <pageSetup scale="61" orientation="portrait" r:id="rId1"/>
  <rowBreaks count="1" manualBreakCount="1">
    <brk id="82" max="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9D08-FE09-43A2-8E8E-D571B5AE2A86}">
  <dimension ref="A1:G215"/>
  <sheetViews>
    <sheetView topLeftCell="A92" zoomScale="110" zoomScaleNormal="110" workbookViewId="0">
      <selection activeCell="C55" sqref="C55"/>
    </sheetView>
  </sheetViews>
  <sheetFormatPr baseColWidth="10" defaultRowHeight="13.5" x14ac:dyDescent="0.25"/>
  <cols>
    <col min="1" max="1" width="13.28515625" style="185" customWidth="1"/>
    <col min="2" max="2" width="11.140625" style="161" customWidth="1"/>
    <col min="3" max="3" width="99.140625" style="161" customWidth="1"/>
    <col min="4" max="4" width="20.140625" style="190" bestFit="1" customWidth="1"/>
    <col min="5" max="5" width="20.7109375" style="199" customWidth="1"/>
    <col min="6" max="6" width="18" style="161" bestFit="1" customWidth="1"/>
    <col min="7" max="16384" width="11.42578125" style="161"/>
  </cols>
  <sheetData>
    <row r="1" spans="1:5" s="148" customFormat="1" ht="12.75" x14ac:dyDescent="0.2">
      <c r="A1" s="145" t="s">
        <v>0</v>
      </c>
      <c r="B1" s="146" t="s">
        <v>0</v>
      </c>
      <c r="C1" s="146" t="s">
        <v>0</v>
      </c>
      <c r="D1" s="147"/>
      <c r="E1" s="209"/>
    </row>
    <row r="2" spans="1:5" s="148" customFormat="1" x14ac:dyDescent="0.25">
      <c r="A2" s="149"/>
      <c r="B2" s="150"/>
      <c r="C2" s="151"/>
      <c r="D2" s="152"/>
      <c r="E2" s="210"/>
    </row>
    <row r="3" spans="1:5" s="148" customFormat="1" x14ac:dyDescent="0.25">
      <c r="A3" s="149"/>
      <c r="B3" s="150"/>
      <c r="C3" s="151"/>
      <c r="D3" s="152"/>
      <c r="E3" s="210"/>
    </row>
    <row r="4" spans="1:5" s="148" customFormat="1" x14ac:dyDescent="0.25">
      <c r="A4" s="149"/>
      <c r="B4" s="150"/>
      <c r="C4" s="151"/>
      <c r="D4" s="152"/>
      <c r="E4" s="210"/>
    </row>
    <row r="5" spans="1:5" s="148" customFormat="1" ht="15.75" x14ac:dyDescent="0.25">
      <c r="A5" s="363" t="s">
        <v>1</v>
      </c>
      <c r="B5" s="364"/>
      <c r="C5" s="364"/>
      <c r="D5" s="364"/>
      <c r="E5" s="364"/>
    </row>
    <row r="6" spans="1:5" s="148" customFormat="1" ht="15.75" x14ac:dyDescent="0.25">
      <c r="A6" s="363" t="s">
        <v>2</v>
      </c>
      <c r="B6" s="364"/>
      <c r="C6" s="364"/>
      <c r="D6" s="364"/>
      <c r="E6" s="364"/>
    </row>
    <row r="7" spans="1:5" s="148" customFormat="1" ht="15.75" x14ac:dyDescent="0.25">
      <c r="A7" s="363" t="s">
        <v>3</v>
      </c>
      <c r="B7" s="364"/>
      <c r="C7" s="364"/>
      <c r="D7" s="364"/>
      <c r="E7" s="364"/>
    </row>
    <row r="8" spans="1:5" s="148" customFormat="1" ht="21" customHeight="1" x14ac:dyDescent="0.25">
      <c r="A8" s="363" t="s">
        <v>729</v>
      </c>
      <c r="B8" s="364"/>
      <c r="C8" s="364"/>
      <c r="D8" s="364"/>
      <c r="E8" s="364"/>
    </row>
    <row r="9" spans="1:5" s="148" customFormat="1" thickBot="1" x14ac:dyDescent="0.25">
      <c r="A9" s="365"/>
      <c r="B9" s="366"/>
      <c r="C9" s="366"/>
      <c r="D9" s="366"/>
      <c r="E9" s="366"/>
    </row>
    <row r="10" spans="1:5" s="148" customFormat="1" ht="16.5" thickBot="1" x14ac:dyDescent="0.3">
      <c r="A10" s="369" t="s">
        <v>731</v>
      </c>
      <c r="B10" s="370"/>
      <c r="C10" s="370"/>
      <c r="D10" s="370"/>
      <c r="E10" s="370"/>
    </row>
    <row r="11" spans="1:5" ht="32.25" thickBot="1" x14ac:dyDescent="0.3">
      <c r="A11" s="217" t="s">
        <v>5</v>
      </c>
      <c r="B11" s="218" t="s">
        <v>6</v>
      </c>
      <c r="C11" s="219" t="s">
        <v>7</v>
      </c>
      <c r="D11" s="220" t="s">
        <v>8</v>
      </c>
      <c r="E11" s="221" t="s">
        <v>732</v>
      </c>
    </row>
    <row r="12" spans="1:5" ht="15.75" x14ac:dyDescent="0.25">
      <c r="A12" s="222">
        <v>45139</v>
      </c>
      <c r="B12" s="223">
        <v>1</v>
      </c>
      <c r="C12" s="224" t="s">
        <v>11</v>
      </c>
      <c r="D12" s="225"/>
      <c r="E12" s="226">
        <v>1584.55</v>
      </c>
    </row>
    <row r="13" spans="1:5" ht="15.75" x14ac:dyDescent="0.25">
      <c r="A13" s="222">
        <v>45139</v>
      </c>
      <c r="B13" s="223">
        <v>1</v>
      </c>
      <c r="C13" s="224" t="s">
        <v>733</v>
      </c>
      <c r="D13" s="225"/>
      <c r="E13" s="227">
        <v>155590</v>
      </c>
    </row>
    <row r="14" spans="1:5" ht="15.75" x14ac:dyDescent="0.25">
      <c r="A14" s="222">
        <v>45140</v>
      </c>
      <c r="B14" s="223">
        <v>1</v>
      </c>
      <c r="C14" s="224" t="s">
        <v>11</v>
      </c>
      <c r="D14" s="225"/>
      <c r="E14" s="227">
        <v>435.25</v>
      </c>
    </row>
    <row r="15" spans="1:5" ht="31.5" x14ac:dyDescent="0.25">
      <c r="A15" s="222">
        <v>45140</v>
      </c>
      <c r="B15" s="223">
        <v>24745</v>
      </c>
      <c r="C15" s="228" t="s">
        <v>744</v>
      </c>
      <c r="D15" s="225"/>
      <c r="E15" s="227">
        <v>55076.43</v>
      </c>
    </row>
    <row r="16" spans="1:5" ht="15.75" x14ac:dyDescent="0.25">
      <c r="A16" s="222">
        <v>45141</v>
      </c>
      <c r="B16" s="223">
        <v>1</v>
      </c>
      <c r="C16" s="224" t="s">
        <v>11</v>
      </c>
      <c r="D16" s="225"/>
      <c r="E16" s="227">
        <v>210.6</v>
      </c>
    </row>
    <row r="17" spans="1:5" ht="31.5" x14ac:dyDescent="0.25">
      <c r="A17" s="222">
        <v>45141</v>
      </c>
      <c r="B17" s="223">
        <v>24746</v>
      </c>
      <c r="C17" s="228" t="s">
        <v>745</v>
      </c>
      <c r="D17" s="229"/>
      <c r="E17" s="227">
        <v>274464.40999999997</v>
      </c>
    </row>
    <row r="18" spans="1:5" ht="31.5" x14ac:dyDescent="0.25">
      <c r="A18" s="222">
        <v>45141</v>
      </c>
      <c r="B18" s="223">
        <v>24747</v>
      </c>
      <c r="C18" s="228" t="s">
        <v>746</v>
      </c>
      <c r="D18" s="225"/>
      <c r="E18" s="227">
        <v>493770.05</v>
      </c>
    </row>
    <row r="19" spans="1:5" ht="15.75" x14ac:dyDescent="0.25">
      <c r="A19" s="222">
        <v>45141</v>
      </c>
      <c r="B19" s="223">
        <v>24748</v>
      </c>
      <c r="C19" s="224" t="s">
        <v>747</v>
      </c>
      <c r="D19" s="225"/>
      <c r="E19" s="227">
        <v>5843047.5499999998</v>
      </c>
    </row>
    <row r="20" spans="1:5" ht="15.75" x14ac:dyDescent="0.25">
      <c r="A20" s="222">
        <v>45142</v>
      </c>
      <c r="B20" s="223">
        <v>1</v>
      </c>
      <c r="C20" s="224" t="s">
        <v>14</v>
      </c>
      <c r="D20" s="225">
        <v>25000000</v>
      </c>
      <c r="E20" s="227"/>
    </row>
    <row r="21" spans="1:5" ht="15.75" x14ac:dyDescent="0.25">
      <c r="A21" s="222">
        <v>45142</v>
      </c>
      <c r="B21" s="223">
        <v>1</v>
      </c>
      <c r="C21" s="224" t="s">
        <v>31</v>
      </c>
      <c r="D21" s="225"/>
      <c r="E21" s="227">
        <v>7205303.8099999996</v>
      </c>
    </row>
    <row r="22" spans="1:5" ht="31.5" x14ac:dyDescent="0.25">
      <c r="A22" s="222">
        <v>45142</v>
      </c>
      <c r="B22" s="223">
        <v>1</v>
      </c>
      <c r="C22" s="228" t="s">
        <v>799</v>
      </c>
      <c r="D22" s="225"/>
      <c r="E22" s="227">
        <v>53573.5</v>
      </c>
    </row>
    <row r="23" spans="1:5" s="203" customFormat="1" ht="15.75" x14ac:dyDescent="0.25">
      <c r="A23" s="222">
        <v>45142</v>
      </c>
      <c r="B23" s="223">
        <v>1</v>
      </c>
      <c r="C23" s="224" t="s">
        <v>734</v>
      </c>
      <c r="D23" s="225"/>
      <c r="E23" s="230">
        <v>65665.039999999994</v>
      </c>
    </row>
    <row r="24" spans="1:5" ht="15.75" x14ac:dyDescent="0.25">
      <c r="A24" s="222">
        <v>45142</v>
      </c>
      <c r="B24" s="223">
        <v>1</v>
      </c>
      <c r="C24" s="224" t="s">
        <v>735</v>
      </c>
      <c r="D24" s="225"/>
      <c r="E24" s="230">
        <v>36590.400000000001</v>
      </c>
    </row>
    <row r="25" spans="1:5" ht="15.75" x14ac:dyDescent="0.25">
      <c r="A25" s="222">
        <v>45142</v>
      </c>
      <c r="B25" s="223">
        <v>1</v>
      </c>
      <c r="C25" s="224" t="s">
        <v>736</v>
      </c>
      <c r="D25" s="225"/>
      <c r="E25" s="230">
        <v>78408</v>
      </c>
    </row>
    <row r="26" spans="1:5" ht="15.75" x14ac:dyDescent="0.25">
      <c r="A26" s="222">
        <v>45142</v>
      </c>
      <c r="B26" s="223">
        <v>1</v>
      </c>
      <c r="C26" s="224" t="s">
        <v>737</v>
      </c>
      <c r="D26" s="229"/>
      <c r="E26" s="230">
        <v>54450</v>
      </c>
    </row>
    <row r="27" spans="1:5" ht="15.75" x14ac:dyDescent="0.25">
      <c r="A27" s="222">
        <v>45142</v>
      </c>
      <c r="B27" s="223">
        <v>1</v>
      </c>
      <c r="C27" s="224" t="s">
        <v>738</v>
      </c>
      <c r="D27" s="225"/>
      <c r="E27" s="230">
        <v>52800</v>
      </c>
    </row>
    <row r="28" spans="1:5" ht="15.75" x14ac:dyDescent="0.25">
      <c r="A28" s="222">
        <v>45142</v>
      </c>
      <c r="B28" s="223">
        <v>1</v>
      </c>
      <c r="C28" s="224" t="s">
        <v>739</v>
      </c>
      <c r="D28" s="225"/>
      <c r="E28" s="230">
        <v>717750.11</v>
      </c>
    </row>
    <row r="29" spans="1:5" ht="15.75" x14ac:dyDescent="0.25">
      <c r="A29" s="222">
        <v>45142</v>
      </c>
      <c r="B29" s="223">
        <v>1</v>
      </c>
      <c r="C29" s="224" t="s">
        <v>740</v>
      </c>
      <c r="D29" s="225"/>
      <c r="E29" s="230">
        <v>666690.22</v>
      </c>
    </row>
    <row r="30" spans="1:5" ht="15.75" x14ac:dyDescent="0.25">
      <c r="A30" s="222">
        <v>45142</v>
      </c>
      <c r="B30" s="223">
        <v>1</v>
      </c>
      <c r="C30" s="224" t="s">
        <v>741</v>
      </c>
      <c r="D30" s="225"/>
      <c r="E30" s="230">
        <v>145400</v>
      </c>
    </row>
    <row r="31" spans="1:5" ht="15.75" x14ac:dyDescent="0.25">
      <c r="A31" s="222">
        <v>45142</v>
      </c>
      <c r="B31" s="223">
        <v>1</v>
      </c>
      <c r="C31" s="224" t="s">
        <v>29</v>
      </c>
      <c r="D31" s="225"/>
      <c r="E31" s="230">
        <v>126</v>
      </c>
    </row>
    <row r="32" spans="1:5" ht="15.75" x14ac:dyDescent="0.25">
      <c r="A32" s="222">
        <v>45145</v>
      </c>
      <c r="B32" s="223">
        <v>1</v>
      </c>
      <c r="C32" s="224" t="s">
        <v>11</v>
      </c>
      <c r="D32" s="225"/>
      <c r="E32" s="230">
        <v>3245.03</v>
      </c>
    </row>
    <row r="33" spans="1:7" ht="47.25" x14ac:dyDescent="0.25">
      <c r="A33" s="222">
        <v>45146</v>
      </c>
      <c r="B33" s="223">
        <v>24749</v>
      </c>
      <c r="C33" s="228" t="s">
        <v>748</v>
      </c>
      <c r="D33" s="225"/>
      <c r="E33" s="230">
        <v>292694.40999999997</v>
      </c>
    </row>
    <row r="34" spans="1:7" ht="31.5" x14ac:dyDescent="0.25">
      <c r="A34" s="222">
        <v>45146</v>
      </c>
      <c r="B34" s="223">
        <v>24750</v>
      </c>
      <c r="C34" s="228" t="s">
        <v>749</v>
      </c>
      <c r="D34" s="225"/>
      <c r="E34" s="230">
        <v>30773.599999999999</v>
      </c>
    </row>
    <row r="35" spans="1:7" ht="15.75" x14ac:dyDescent="0.25">
      <c r="A35" s="222">
        <v>45146</v>
      </c>
      <c r="B35" s="223">
        <v>24751</v>
      </c>
      <c r="C35" s="224" t="s">
        <v>750</v>
      </c>
      <c r="D35" s="229"/>
      <c r="E35" s="230">
        <v>2160</v>
      </c>
    </row>
    <row r="36" spans="1:7" ht="47.25" x14ac:dyDescent="0.25">
      <c r="A36" s="222">
        <v>45146</v>
      </c>
      <c r="B36" s="223">
        <v>24752</v>
      </c>
      <c r="C36" s="228" t="s">
        <v>751</v>
      </c>
      <c r="D36" s="225"/>
      <c r="E36" s="230">
        <v>64560</v>
      </c>
    </row>
    <row r="37" spans="1:7" ht="15.75" x14ac:dyDescent="0.25">
      <c r="A37" s="222">
        <v>45146</v>
      </c>
      <c r="B37" s="223">
        <v>24753</v>
      </c>
      <c r="C37" s="224" t="s">
        <v>752</v>
      </c>
      <c r="D37" s="225"/>
      <c r="E37" s="230">
        <v>9360.7999999999993</v>
      </c>
    </row>
    <row r="38" spans="1:7" ht="15.75" x14ac:dyDescent="0.25">
      <c r="A38" s="222">
        <v>45146</v>
      </c>
      <c r="B38" s="223">
        <v>24754</v>
      </c>
      <c r="C38" s="224" t="s">
        <v>753</v>
      </c>
      <c r="D38" s="225"/>
      <c r="E38" s="230">
        <v>183214.34</v>
      </c>
    </row>
    <row r="39" spans="1:7" ht="15.75" x14ac:dyDescent="0.25">
      <c r="A39" s="222">
        <v>45146</v>
      </c>
      <c r="B39" s="223">
        <v>24755</v>
      </c>
      <c r="C39" s="228" t="s">
        <v>754</v>
      </c>
      <c r="D39" s="225"/>
      <c r="E39" s="230">
        <v>185162.15</v>
      </c>
    </row>
    <row r="40" spans="1:7" ht="31.5" x14ac:dyDescent="0.25">
      <c r="A40" s="222">
        <v>45146</v>
      </c>
      <c r="B40" s="223">
        <v>24756</v>
      </c>
      <c r="C40" s="228" t="s">
        <v>755</v>
      </c>
      <c r="D40" s="225"/>
      <c r="E40" s="230">
        <v>40284.5</v>
      </c>
    </row>
    <row r="41" spans="1:7" ht="15.75" x14ac:dyDescent="0.25">
      <c r="A41" s="222">
        <v>45146</v>
      </c>
      <c r="B41" s="223">
        <v>24757</v>
      </c>
      <c r="C41" s="224" t="s">
        <v>756</v>
      </c>
      <c r="D41" s="225"/>
      <c r="E41" s="230">
        <v>14250</v>
      </c>
    </row>
    <row r="42" spans="1:7" ht="15.75" x14ac:dyDescent="0.25">
      <c r="A42" s="222">
        <v>45146</v>
      </c>
      <c r="B42" s="223">
        <v>24758</v>
      </c>
      <c r="C42" s="228" t="s">
        <v>757</v>
      </c>
      <c r="D42" s="225"/>
      <c r="E42" s="230">
        <v>183957.37</v>
      </c>
      <c r="G42" s="161" t="s">
        <v>800</v>
      </c>
    </row>
    <row r="43" spans="1:7" ht="15.75" x14ac:dyDescent="0.25">
      <c r="A43" s="222">
        <v>45146</v>
      </c>
      <c r="B43" s="223">
        <v>24759</v>
      </c>
      <c r="C43" s="224" t="s">
        <v>758</v>
      </c>
      <c r="D43" s="225"/>
      <c r="E43" s="230">
        <v>182574.74</v>
      </c>
    </row>
    <row r="44" spans="1:7" ht="15.75" x14ac:dyDescent="0.25">
      <c r="A44" s="222">
        <v>45147</v>
      </c>
      <c r="B44" s="223">
        <v>1</v>
      </c>
      <c r="C44" s="224" t="s">
        <v>11</v>
      </c>
      <c r="D44" s="225"/>
      <c r="E44" s="230">
        <v>9916.93</v>
      </c>
    </row>
    <row r="45" spans="1:7" ht="15.75" x14ac:dyDescent="0.25">
      <c r="A45" s="222">
        <v>45147</v>
      </c>
      <c r="B45" s="223">
        <v>1</v>
      </c>
      <c r="C45" s="224" t="s">
        <v>696</v>
      </c>
      <c r="D45" s="225">
        <v>7500</v>
      </c>
      <c r="E45" s="231"/>
    </row>
    <row r="46" spans="1:7" ht="31.5" x14ac:dyDescent="0.25">
      <c r="A46" s="222">
        <v>45147</v>
      </c>
      <c r="B46" s="223">
        <v>24760</v>
      </c>
      <c r="C46" s="228" t="s">
        <v>764</v>
      </c>
      <c r="D46" s="225"/>
      <c r="E46" s="230">
        <v>5999.99</v>
      </c>
    </row>
    <row r="47" spans="1:7" ht="31.5" x14ac:dyDescent="0.25">
      <c r="A47" s="222">
        <v>45147</v>
      </c>
      <c r="B47" s="223">
        <v>24761</v>
      </c>
      <c r="C47" s="228" t="s">
        <v>765</v>
      </c>
      <c r="D47" s="229"/>
      <c r="E47" s="230">
        <v>399179.92</v>
      </c>
    </row>
    <row r="48" spans="1:7" ht="31.5" x14ac:dyDescent="0.25">
      <c r="A48" s="222">
        <v>45147</v>
      </c>
      <c r="B48" s="223">
        <v>24762</v>
      </c>
      <c r="C48" s="228" t="s">
        <v>759</v>
      </c>
      <c r="D48" s="229"/>
      <c r="E48" s="230">
        <v>133200</v>
      </c>
    </row>
    <row r="49" spans="1:5" ht="15.75" x14ac:dyDescent="0.25">
      <c r="A49" s="222">
        <v>45147</v>
      </c>
      <c r="B49" s="223">
        <v>24763</v>
      </c>
      <c r="C49" s="228" t="s">
        <v>760</v>
      </c>
      <c r="D49" s="225"/>
      <c r="E49" s="230">
        <v>35927.64</v>
      </c>
    </row>
    <row r="50" spans="1:5" ht="15.75" x14ac:dyDescent="0.25">
      <c r="A50" s="222">
        <v>45147</v>
      </c>
      <c r="B50" s="223">
        <v>24764</v>
      </c>
      <c r="C50" s="232" t="s">
        <v>761</v>
      </c>
      <c r="D50" s="225"/>
      <c r="E50" s="230">
        <v>40254.239999999998</v>
      </c>
    </row>
    <row r="51" spans="1:5" ht="15.75" x14ac:dyDescent="0.25">
      <c r="A51" s="222">
        <v>45147</v>
      </c>
      <c r="B51" s="223">
        <v>24765</v>
      </c>
      <c r="C51" s="224" t="s">
        <v>762</v>
      </c>
      <c r="D51" s="225"/>
      <c r="E51" s="230">
        <v>6841.72</v>
      </c>
    </row>
    <row r="52" spans="1:5" ht="15.75" x14ac:dyDescent="0.25">
      <c r="A52" s="222">
        <v>45148</v>
      </c>
      <c r="B52" s="223">
        <v>1</v>
      </c>
      <c r="C52" s="224" t="s">
        <v>11</v>
      </c>
      <c r="D52" s="225"/>
      <c r="E52" s="230">
        <v>573.82000000000005</v>
      </c>
    </row>
    <row r="53" spans="1:5" ht="31.5" x14ac:dyDescent="0.25">
      <c r="A53" s="222">
        <v>45149</v>
      </c>
      <c r="B53" s="223">
        <v>24766</v>
      </c>
      <c r="C53" s="228" t="s">
        <v>763</v>
      </c>
      <c r="D53" s="225"/>
      <c r="E53" s="230">
        <v>308020.37</v>
      </c>
    </row>
    <row r="54" spans="1:5" ht="15.75" x14ac:dyDescent="0.25">
      <c r="A54" s="222">
        <v>45149</v>
      </c>
      <c r="B54" s="223">
        <v>1</v>
      </c>
      <c r="C54" s="224" t="s">
        <v>11</v>
      </c>
      <c r="D54" s="225"/>
      <c r="E54" s="230">
        <v>795.34</v>
      </c>
    </row>
    <row r="55" spans="1:5" ht="15.75" x14ac:dyDescent="0.25">
      <c r="A55" s="222">
        <v>45152</v>
      </c>
      <c r="B55" s="223">
        <v>1</v>
      </c>
      <c r="C55" s="224" t="s">
        <v>11</v>
      </c>
      <c r="D55" s="225"/>
      <c r="E55" s="230">
        <v>1472.02</v>
      </c>
    </row>
    <row r="56" spans="1:5" ht="15.75" x14ac:dyDescent="0.25">
      <c r="A56" s="222">
        <v>45153</v>
      </c>
      <c r="B56" s="223">
        <v>1</v>
      </c>
      <c r="C56" s="224" t="s">
        <v>11</v>
      </c>
      <c r="D56" s="225"/>
      <c r="E56" s="230">
        <v>4205.8500000000004</v>
      </c>
    </row>
    <row r="57" spans="1:5" ht="15.75" x14ac:dyDescent="0.25">
      <c r="A57" s="222">
        <v>45153</v>
      </c>
      <c r="B57" s="223">
        <v>1</v>
      </c>
      <c r="C57" s="224" t="s">
        <v>14</v>
      </c>
      <c r="D57" s="225">
        <v>25000000</v>
      </c>
      <c r="E57" s="230"/>
    </row>
    <row r="58" spans="1:5" ht="15.75" x14ac:dyDescent="0.25">
      <c r="A58" s="222">
        <v>45153</v>
      </c>
      <c r="B58" s="223">
        <v>1</v>
      </c>
      <c r="C58" s="224" t="s">
        <v>11</v>
      </c>
      <c r="D58" s="225"/>
      <c r="E58" s="230">
        <v>345.78</v>
      </c>
    </row>
    <row r="59" spans="1:5" ht="15.75" x14ac:dyDescent="0.25">
      <c r="A59" s="222">
        <v>45156</v>
      </c>
      <c r="B59" s="223">
        <v>1</v>
      </c>
      <c r="C59" s="224" t="s">
        <v>31</v>
      </c>
      <c r="D59" s="225"/>
      <c r="E59" s="230">
        <v>7167364.96</v>
      </c>
    </row>
    <row r="60" spans="1:5" ht="15.75" x14ac:dyDescent="0.25">
      <c r="A60" s="222">
        <v>45156</v>
      </c>
      <c r="B60" s="223">
        <v>1</v>
      </c>
      <c r="C60" s="224" t="s">
        <v>743</v>
      </c>
      <c r="D60" s="225"/>
      <c r="E60" s="230">
        <v>662241.6</v>
      </c>
    </row>
    <row r="61" spans="1:5" ht="15.75" x14ac:dyDescent="0.25">
      <c r="A61" s="222">
        <v>45156</v>
      </c>
      <c r="B61" s="223">
        <v>24767</v>
      </c>
      <c r="C61" s="228" t="s">
        <v>797</v>
      </c>
      <c r="D61" s="225"/>
      <c r="E61" s="230">
        <v>0</v>
      </c>
    </row>
    <row r="62" spans="1:5" ht="15.75" x14ac:dyDescent="0.25">
      <c r="A62" s="222">
        <v>45156</v>
      </c>
      <c r="B62" s="223">
        <v>24768</v>
      </c>
      <c r="C62" s="228" t="s">
        <v>766</v>
      </c>
      <c r="D62" s="225"/>
      <c r="E62" s="230">
        <v>3102286.99</v>
      </c>
    </row>
    <row r="63" spans="1:5" ht="15.75" x14ac:dyDescent="0.25">
      <c r="A63" s="222">
        <v>45156</v>
      </c>
      <c r="B63" s="223">
        <v>24769</v>
      </c>
      <c r="C63" s="228" t="s">
        <v>766</v>
      </c>
      <c r="D63" s="233"/>
      <c r="E63" s="230">
        <v>72822.17</v>
      </c>
    </row>
    <row r="64" spans="1:5" ht="15.75" x14ac:dyDescent="0.25">
      <c r="A64" s="222">
        <v>45156</v>
      </c>
      <c r="B64" s="223">
        <v>24770</v>
      </c>
      <c r="C64" s="228" t="s">
        <v>766</v>
      </c>
      <c r="D64" s="233"/>
      <c r="E64" s="230">
        <v>1634167.92</v>
      </c>
    </row>
    <row r="65" spans="1:6" ht="15.75" x14ac:dyDescent="0.25">
      <c r="A65" s="222">
        <v>45156</v>
      </c>
      <c r="B65" s="223">
        <v>24771</v>
      </c>
      <c r="C65" s="228" t="s">
        <v>766</v>
      </c>
      <c r="D65" s="233"/>
      <c r="E65" s="230">
        <v>321565.3</v>
      </c>
    </row>
    <row r="66" spans="1:6" ht="15.75" x14ac:dyDescent="0.25">
      <c r="A66" s="222">
        <v>45156</v>
      </c>
      <c r="B66" s="223">
        <v>24772</v>
      </c>
      <c r="C66" s="228" t="s">
        <v>766</v>
      </c>
      <c r="D66" s="225"/>
      <c r="E66" s="230">
        <v>239253.58</v>
      </c>
    </row>
    <row r="67" spans="1:6" ht="15.75" x14ac:dyDescent="0.25">
      <c r="A67" s="222">
        <v>45156</v>
      </c>
      <c r="B67" s="223">
        <v>24773</v>
      </c>
      <c r="C67" s="228" t="s">
        <v>766</v>
      </c>
      <c r="D67" s="225"/>
      <c r="E67" s="230">
        <v>193222.5</v>
      </c>
    </row>
    <row r="68" spans="1:6" ht="15.75" x14ac:dyDescent="0.25">
      <c r="A68" s="222">
        <v>45156</v>
      </c>
      <c r="B68" s="223">
        <v>1</v>
      </c>
      <c r="C68" s="224" t="s">
        <v>11</v>
      </c>
      <c r="D68" s="225"/>
      <c r="E68" s="230">
        <v>1069.6199999999999</v>
      </c>
    </row>
    <row r="69" spans="1:6" ht="15.75" x14ac:dyDescent="0.25">
      <c r="A69" s="222">
        <v>45159</v>
      </c>
      <c r="B69" s="223">
        <v>1</v>
      </c>
      <c r="C69" s="224" t="s">
        <v>11</v>
      </c>
      <c r="D69" s="225"/>
      <c r="E69" s="230">
        <v>993.36</v>
      </c>
    </row>
    <row r="70" spans="1:6" ht="15.75" x14ac:dyDescent="0.25">
      <c r="A70" s="222">
        <v>45160</v>
      </c>
      <c r="B70" s="223">
        <v>1</v>
      </c>
      <c r="C70" s="224" t="s">
        <v>11</v>
      </c>
      <c r="D70" s="225"/>
      <c r="E70" s="230">
        <v>70.930000000000007</v>
      </c>
    </row>
    <row r="71" spans="1:6" ht="15.75" x14ac:dyDescent="0.25">
      <c r="A71" s="222">
        <v>45162</v>
      </c>
      <c r="B71" s="223">
        <v>24774</v>
      </c>
      <c r="C71" s="224" t="s">
        <v>767</v>
      </c>
      <c r="D71" s="229"/>
      <c r="E71" s="230">
        <v>107779.63</v>
      </c>
    </row>
    <row r="72" spans="1:6" ht="15.75" x14ac:dyDescent="0.25">
      <c r="A72" s="222">
        <v>45162</v>
      </c>
      <c r="B72" s="223">
        <v>24775</v>
      </c>
      <c r="C72" s="232" t="s">
        <v>768</v>
      </c>
      <c r="D72" s="230"/>
      <c r="E72" s="230">
        <v>22373.32</v>
      </c>
    </row>
    <row r="73" spans="1:6" ht="15.75" x14ac:dyDescent="0.25">
      <c r="A73" s="222">
        <v>45162</v>
      </c>
      <c r="B73" s="234">
        <v>24776</v>
      </c>
      <c r="C73" s="232" t="s">
        <v>769</v>
      </c>
      <c r="D73" s="230"/>
      <c r="E73" s="230">
        <v>1696.85</v>
      </c>
    </row>
    <row r="74" spans="1:6" ht="15.75" x14ac:dyDescent="0.25">
      <c r="A74" s="222">
        <v>45162</v>
      </c>
      <c r="B74" s="234">
        <v>24777</v>
      </c>
      <c r="C74" s="232" t="s">
        <v>770</v>
      </c>
      <c r="D74" s="230"/>
      <c r="E74" s="230">
        <v>47881.36</v>
      </c>
    </row>
    <row r="75" spans="1:6" ht="15.75" x14ac:dyDescent="0.25">
      <c r="A75" s="222">
        <v>45163</v>
      </c>
      <c r="B75" s="223">
        <v>1</v>
      </c>
      <c r="C75" s="224" t="s">
        <v>790</v>
      </c>
      <c r="D75" s="225">
        <v>20844415.98</v>
      </c>
      <c r="E75" s="230"/>
    </row>
    <row r="76" spans="1:6" ht="15.75" x14ac:dyDescent="0.25">
      <c r="A76" s="222">
        <v>45163</v>
      </c>
      <c r="B76" s="223">
        <v>1</v>
      </c>
      <c r="C76" s="224" t="s">
        <v>791</v>
      </c>
      <c r="D76" s="225"/>
      <c r="E76" s="230">
        <v>32336825.84</v>
      </c>
      <c r="F76" s="161" t="s">
        <v>0</v>
      </c>
    </row>
    <row r="77" spans="1:6" ht="15.75" x14ac:dyDescent="0.25">
      <c r="A77" s="222">
        <v>45163</v>
      </c>
      <c r="B77" s="234">
        <v>24778</v>
      </c>
      <c r="C77" s="232" t="s">
        <v>771</v>
      </c>
      <c r="D77" s="235"/>
      <c r="E77" s="236">
        <v>30440</v>
      </c>
    </row>
    <row r="78" spans="1:6" ht="15.75" x14ac:dyDescent="0.25">
      <c r="A78" s="222">
        <v>45163</v>
      </c>
      <c r="B78" s="234">
        <v>24779</v>
      </c>
      <c r="C78" s="232" t="s">
        <v>772</v>
      </c>
      <c r="D78" s="235"/>
      <c r="E78" s="236">
        <v>2140</v>
      </c>
    </row>
    <row r="79" spans="1:6" ht="15.75" x14ac:dyDescent="0.25">
      <c r="A79" s="222">
        <v>45163</v>
      </c>
      <c r="B79" s="234">
        <v>24780</v>
      </c>
      <c r="C79" s="237" t="s">
        <v>773</v>
      </c>
      <c r="D79" s="235"/>
      <c r="E79" s="235">
        <v>349459.41</v>
      </c>
    </row>
    <row r="80" spans="1:6" ht="15.75" x14ac:dyDescent="0.25">
      <c r="A80" s="222">
        <v>45163</v>
      </c>
      <c r="B80" s="234">
        <v>24781</v>
      </c>
      <c r="C80" s="238" t="s">
        <v>692</v>
      </c>
      <c r="D80" s="235"/>
      <c r="E80" s="235">
        <v>215200</v>
      </c>
    </row>
    <row r="81" spans="1:5" ht="15.75" x14ac:dyDescent="0.25">
      <c r="A81" s="222">
        <v>45163</v>
      </c>
      <c r="B81" s="234">
        <v>24782</v>
      </c>
      <c r="C81" s="232" t="s">
        <v>774</v>
      </c>
      <c r="D81" s="235"/>
      <c r="E81" s="235">
        <v>112028.14</v>
      </c>
    </row>
    <row r="82" spans="1:5" ht="15.75" x14ac:dyDescent="0.25">
      <c r="A82" s="222">
        <v>45163</v>
      </c>
      <c r="B82" s="234">
        <v>24783</v>
      </c>
      <c r="C82" s="232" t="s">
        <v>775</v>
      </c>
      <c r="D82" s="230"/>
      <c r="E82" s="235">
        <v>61484</v>
      </c>
    </row>
    <row r="83" spans="1:5" ht="15.75" x14ac:dyDescent="0.25">
      <c r="A83" s="222">
        <v>45163</v>
      </c>
      <c r="B83" s="234">
        <v>24784</v>
      </c>
      <c r="C83" s="232" t="s">
        <v>776</v>
      </c>
      <c r="D83" s="230"/>
      <c r="E83" s="235">
        <v>3686948.44</v>
      </c>
    </row>
    <row r="84" spans="1:5" ht="15.75" x14ac:dyDescent="0.25">
      <c r="A84" s="222">
        <v>45163</v>
      </c>
      <c r="B84" s="223">
        <v>1</v>
      </c>
      <c r="C84" s="224" t="s">
        <v>11</v>
      </c>
      <c r="D84" s="225"/>
      <c r="E84" s="230">
        <v>60.38</v>
      </c>
    </row>
    <row r="85" spans="1:5" ht="15.75" x14ac:dyDescent="0.25">
      <c r="A85" s="222">
        <v>45166</v>
      </c>
      <c r="B85" s="223">
        <v>1</v>
      </c>
      <c r="C85" s="224" t="s">
        <v>11</v>
      </c>
      <c r="D85" s="225"/>
      <c r="E85" s="230">
        <v>48614.48</v>
      </c>
    </row>
    <row r="86" spans="1:5" ht="15.75" x14ac:dyDescent="0.25">
      <c r="A86" s="222">
        <v>45166</v>
      </c>
      <c r="B86" s="234">
        <v>24785</v>
      </c>
      <c r="C86" s="232" t="s">
        <v>777</v>
      </c>
      <c r="D86" s="230"/>
      <c r="E86" s="235">
        <v>363138.38</v>
      </c>
    </row>
    <row r="87" spans="1:5" ht="15.75" x14ac:dyDescent="0.25">
      <c r="A87" s="222">
        <v>45166</v>
      </c>
      <c r="B87" s="234">
        <v>24786</v>
      </c>
      <c r="C87" s="232" t="s">
        <v>797</v>
      </c>
      <c r="D87" s="230"/>
      <c r="E87" s="235">
        <v>0</v>
      </c>
    </row>
    <row r="88" spans="1:5" ht="15.75" x14ac:dyDescent="0.25">
      <c r="A88" s="222">
        <v>45166</v>
      </c>
      <c r="B88" s="234">
        <v>24787</v>
      </c>
      <c r="C88" s="232" t="s">
        <v>778</v>
      </c>
      <c r="D88" s="230"/>
      <c r="E88" s="235">
        <v>99942.83</v>
      </c>
    </row>
    <row r="89" spans="1:5" ht="31.5" x14ac:dyDescent="0.25">
      <c r="A89" s="222">
        <v>45166</v>
      </c>
      <c r="B89" s="234">
        <v>24788</v>
      </c>
      <c r="C89" s="239" t="s">
        <v>779</v>
      </c>
      <c r="D89" s="230"/>
      <c r="E89" s="235">
        <v>931322.91</v>
      </c>
    </row>
    <row r="90" spans="1:5" ht="15.75" x14ac:dyDescent="0.25">
      <c r="A90" s="222">
        <v>45166</v>
      </c>
      <c r="B90" s="234">
        <v>24789</v>
      </c>
      <c r="C90" s="240" t="s">
        <v>798</v>
      </c>
      <c r="D90" s="230"/>
      <c r="E90" s="230">
        <v>59276.84</v>
      </c>
    </row>
    <row r="91" spans="1:5" ht="15.75" x14ac:dyDescent="0.25">
      <c r="A91" s="222">
        <v>45166</v>
      </c>
      <c r="B91" s="234">
        <v>1</v>
      </c>
      <c r="C91" s="240" t="s">
        <v>11</v>
      </c>
      <c r="D91" s="230"/>
      <c r="E91" s="230">
        <v>4770.82</v>
      </c>
    </row>
    <row r="92" spans="1:5" ht="15.75" x14ac:dyDescent="0.25">
      <c r="A92" s="222">
        <v>45167</v>
      </c>
      <c r="B92" s="234">
        <v>1</v>
      </c>
      <c r="C92" s="240" t="s">
        <v>792</v>
      </c>
      <c r="D92" s="230"/>
      <c r="E92" s="230">
        <v>13700</v>
      </c>
    </row>
    <row r="93" spans="1:5" ht="15.75" x14ac:dyDescent="0.25">
      <c r="A93" s="222">
        <v>45168</v>
      </c>
      <c r="B93" s="234">
        <v>1</v>
      </c>
      <c r="C93" s="240" t="s">
        <v>793</v>
      </c>
      <c r="D93" s="230">
        <v>232822.17</v>
      </c>
      <c r="E93" s="230"/>
    </row>
    <row r="94" spans="1:5" ht="15.75" x14ac:dyDescent="0.25">
      <c r="A94" s="222">
        <v>45168</v>
      </c>
      <c r="B94" s="234">
        <v>1</v>
      </c>
      <c r="C94" s="240" t="s">
        <v>794</v>
      </c>
      <c r="D94" s="230">
        <v>1054845.73</v>
      </c>
      <c r="E94" s="230"/>
    </row>
    <row r="95" spans="1:5" ht="15.75" x14ac:dyDescent="0.25">
      <c r="A95" s="222">
        <v>45168</v>
      </c>
      <c r="B95" s="234">
        <v>1</v>
      </c>
      <c r="C95" s="240" t="s">
        <v>742</v>
      </c>
      <c r="D95" s="230">
        <v>56500</v>
      </c>
      <c r="E95" s="230"/>
    </row>
    <row r="96" spans="1:5" ht="15.75" x14ac:dyDescent="0.25">
      <c r="A96" s="222">
        <v>45168</v>
      </c>
      <c r="B96" s="234">
        <v>1</v>
      </c>
      <c r="C96" s="240" t="s">
        <v>795</v>
      </c>
      <c r="D96" s="230"/>
      <c r="E96" s="230">
        <v>186247.2</v>
      </c>
    </row>
    <row r="97" spans="1:5" ht="15.75" x14ac:dyDescent="0.25">
      <c r="A97" s="222">
        <v>45168</v>
      </c>
      <c r="B97" s="234">
        <v>1</v>
      </c>
      <c r="C97" s="240" t="s">
        <v>796</v>
      </c>
      <c r="D97" s="230"/>
      <c r="E97" s="230">
        <v>512776</v>
      </c>
    </row>
    <row r="98" spans="1:5" ht="15.75" x14ac:dyDescent="0.25">
      <c r="A98" s="222">
        <v>45168</v>
      </c>
      <c r="B98" s="234">
        <v>24790</v>
      </c>
      <c r="C98" s="240" t="s">
        <v>780</v>
      </c>
      <c r="D98" s="230"/>
      <c r="E98" s="230">
        <v>45125</v>
      </c>
    </row>
    <row r="99" spans="1:5" ht="15.75" x14ac:dyDescent="0.25">
      <c r="A99" s="222">
        <v>45168</v>
      </c>
      <c r="B99" s="234">
        <v>24791</v>
      </c>
      <c r="C99" s="238" t="s">
        <v>789</v>
      </c>
      <c r="D99" s="230"/>
      <c r="E99" s="230">
        <v>150420</v>
      </c>
    </row>
    <row r="100" spans="1:5" ht="31.5" x14ac:dyDescent="0.25">
      <c r="A100" s="222">
        <v>45169</v>
      </c>
      <c r="B100" s="234">
        <v>24792</v>
      </c>
      <c r="C100" s="238" t="s">
        <v>781</v>
      </c>
      <c r="D100" s="230"/>
      <c r="E100" s="230">
        <v>310440.96999999997</v>
      </c>
    </row>
    <row r="101" spans="1:5" ht="15.75" x14ac:dyDescent="0.25">
      <c r="A101" s="222">
        <v>45169</v>
      </c>
      <c r="B101" s="234">
        <v>24793</v>
      </c>
      <c r="C101" s="232" t="s">
        <v>782</v>
      </c>
      <c r="D101" s="230"/>
      <c r="E101" s="230">
        <v>47881.36</v>
      </c>
    </row>
    <row r="102" spans="1:5" ht="15.75" x14ac:dyDescent="0.25">
      <c r="A102" s="222">
        <v>45169</v>
      </c>
      <c r="B102" s="234">
        <v>24794</v>
      </c>
      <c r="C102" s="240" t="s">
        <v>783</v>
      </c>
      <c r="D102" s="230"/>
      <c r="E102" s="230">
        <v>1532825.32</v>
      </c>
    </row>
    <row r="103" spans="1:5" ht="31.5" x14ac:dyDescent="0.25">
      <c r="A103" s="222">
        <v>45169</v>
      </c>
      <c r="B103" s="234">
        <v>24795</v>
      </c>
      <c r="C103" s="238" t="s">
        <v>784</v>
      </c>
      <c r="D103" s="230"/>
      <c r="E103" s="230">
        <v>165704</v>
      </c>
    </row>
    <row r="104" spans="1:5" ht="15.75" x14ac:dyDescent="0.25">
      <c r="A104" s="222">
        <v>45169</v>
      </c>
      <c r="B104" s="234">
        <v>24796</v>
      </c>
      <c r="C104" s="240" t="s">
        <v>785</v>
      </c>
      <c r="D104" s="230"/>
      <c r="E104" s="230">
        <v>31105.98</v>
      </c>
    </row>
    <row r="105" spans="1:5" ht="15.75" x14ac:dyDescent="0.25">
      <c r="A105" s="222">
        <v>45169</v>
      </c>
      <c r="B105" s="234">
        <v>24797</v>
      </c>
      <c r="C105" s="240" t="s">
        <v>192</v>
      </c>
      <c r="D105" s="230"/>
      <c r="E105" s="230">
        <v>181109.62</v>
      </c>
    </row>
    <row r="106" spans="1:5" ht="15.75" x14ac:dyDescent="0.25">
      <c r="A106" s="222">
        <v>45169</v>
      </c>
      <c r="B106" s="234">
        <v>24798</v>
      </c>
      <c r="C106" s="240" t="s">
        <v>786</v>
      </c>
      <c r="D106" s="230"/>
      <c r="E106" s="230">
        <v>9690</v>
      </c>
    </row>
    <row r="107" spans="1:5" ht="15.75" x14ac:dyDescent="0.25">
      <c r="A107" s="222">
        <v>45169</v>
      </c>
      <c r="B107" s="234">
        <v>24799</v>
      </c>
      <c r="C107" s="240" t="s">
        <v>787</v>
      </c>
      <c r="D107" s="230"/>
      <c r="E107" s="230">
        <v>126877.53</v>
      </c>
    </row>
    <row r="108" spans="1:5" ht="31.5" x14ac:dyDescent="0.25">
      <c r="A108" s="222">
        <v>45169</v>
      </c>
      <c r="B108" s="234">
        <v>24800</v>
      </c>
      <c r="C108" s="238" t="s">
        <v>788</v>
      </c>
      <c r="D108" s="230"/>
      <c r="E108" s="230">
        <v>310382.75</v>
      </c>
    </row>
    <row r="109" spans="1:5" ht="15.75" x14ac:dyDescent="0.25">
      <c r="A109" s="222">
        <v>45169</v>
      </c>
      <c r="B109" s="223">
        <v>1</v>
      </c>
      <c r="C109" s="224" t="s">
        <v>11</v>
      </c>
      <c r="D109" s="225"/>
      <c r="E109" s="230">
        <v>5327.26</v>
      </c>
    </row>
    <row r="110" spans="1:5" ht="15.75" x14ac:dyDescent="0.25">
      <c r="A110" s="222">
        <v>45169</v>
      </c>
      <c r="B110" s="223">
        <v>1</v>
      </c>
      <c r="C110" s="224" t="s">
        <v>116</v>
      </c>
      <c r="D110" s="225"/>
      <c r="E110" s="230">
        <v>175</v>
      </c>
    </row>
    <row r="111" spans="1:5" ht="16.5" thickBot="1" x14ac:dyDescent="0.3">
      <c r="A111" s="241"/>
      <c r="B111" s="242"/>
      <c r="C111" s="243"/>
      <c r="D111" s="244"/>
      <c r="E111" s="245"/>
    </row>
    <row r="112" spans="1:5" x14ac:dyDescent="0.25">
      <c r="A112" s="246"/>
      <c r="B112" s="247"/>
      <c r="C112" s="248"/>
      <c r="D112" s="249"/>
      <c r="E112" s="250"/>
    </row>
    <row r="113" spans="1:5" s="148" customFormat="1" thickBot="1" x14ac:dyDescent="0.25">
      <c r="A113" s="251"/>
      <c r="B113" s="252"/>
      <c r="C113" s="253"/>
      <c r="D113" s="254"/>
      <c r="E113" s="255"/>
    </row>
    <row r="114" spans="1:5" s="148" customFormat="1" thickBot="1" x14ac:dyDescent="0.25">
      <c r="A114" s="367" t="s">
        <v>730</v>
      </c>
      <c r="B114" s="368"/>
      <c r="C114" s="368"/>
      <c r="D114" s="256">
        <f>SUM(D11:D113)</f>
        <v>72196083.88000001</v>
      </c>
      <c r="E114" s="257">
        <f>SUM(E11:E113)</f>
        <v>73546137.030000001</v>
      </c>
    </row>
    <row r="115" spans="1:5" x14ac:dyDescent="0.25">
      <c r="A115" s="258"/>
      <c r="B115" s="259"/>
      <c r="C115" s="259"/>
      <c r="D115" s="260"/>
      <c r="E115" s="261"/>
    </row>
    <row r="116" spans="1:5" ht="14.25" customHeight="1" x14ac:dyDescent="0.25">
      <c r="A116" s="262"/>
      <c r="B116" s="263"/>
      <c r="C116" s="263"/>
      <c r="D116" s="264"/>
      <c r="E116" s="250"/>
    </row>
    <row r="117" spans="1:5" x14ac:dyDescent="0.25">
      <c r="A117" s="265"/>
      <c r="B117" s="263"/>
      <c r="C117" s="263"/>
      <c r="D117" s="266"/>
      <c r="E117" s="250"/>
    </row>
    <row r="118" spans="1:5" x14ac:dyDescent="0.25">
      <c r="A118" s="267" t="s">
        <v>118</v>
      </c>
      <c r="B118" s="268"/>
      <c r="C118" s="269"/>
      <c r="D118" s="359" t="s">
        <v>203</v>
      </c>
      <c r="E118" s="360"/>
    </row>
    <row r="119" spans="1:5" ht="15.75" customHeight="1" thickBot="1" x14ac:dyDescent="0.3">
      <c r="A119" s="270" t="s">
        <v>120</v>
      </c>
      <c r="B119" s="271"/>
      <c r="C119" s="272"/>
      <c r="D119" s="361" t="s">
        <v>578</v>
      </c>
      <c r="E119" s="362"/>
    </row>
    <row r="120" spans="1:5" x14ac:dyDescent="0.25">
      <c r="A120" s="273"/>
      <c r="B120" s="263"/>
      <c r="C120" s="263"/>
      <c r="D120" s="264"/>
      <c r="E120" s="274"/>
    </row>
    <row r="121" spans="1:5" x14ac:dyDescent="0.25">
      <c r="A121" s="273"/>
      <c r="B121" s="275"/>
      <c r="C121" s="263"/>
      <c r="D121" s="276"/>
      <c r="E121" s="277"/>
    </row>
    <row r="122" spans="1:5" x14ac:dyDescent="0.25">
      <c r="A122" s="273"/>
      <c r="B122" s="275"/>
      <c r="C122" s="263"/>
      <c r="D122" s="276"/>
      <c r="E122" s="277"/>
    </row>
    <row r="123" spans="1:5" x14ac:dyDescent="0.25">
      <c r="A123" s="273"/>
      <c r="B123" s="275"/>
      <c r="C123" s="278"/>
      <c r="D123" s="264"/>
      <c r="E123" s="279"/>
    </row>
    <row r="124" spans="1:5" x14ac:dyDescent="0.25">
      <c r="A124" s="273"/>
      <c r="B124" s="275"/>
      <c r="C124" s="278"/>
      <c r="D124" s="264"/>
      <c r="E124" s="279"/>
    </row>
    <row r="125" spans="1:5" x14ac:dyDescent="0.25">
      <c r="A125" s="273"/>
      <c r="B125" s="275"/>
      <c r="C125" s="278"/>
      <c r="D125" s="264"/>
      <c r="E125" s="279"/>
    </row>
    <row r="126" spans="1:5" x14ac:dyDescent="0.25">
      <c r="A126" s="273"/>
      <c r="B126" s="275"/>
      <c r="C126" s="278"/>
      <c r="D126" s="264"/>
      <c r="E126" s="274"/>
    </row>
    <row r="127" spans="1:5" x14ac:dyDescent="0.25">
      <c r="A127" s="273"/>
      <c r="B127" s="275"/>
      <c r="C127" s="278"/>
      <c r="D127" s="264"/>
      <c r="E127" s="274"/>
    </row>
    <row r="128" spans="1:5" x14ac:dyDescent="0.25">
      <c r="A128" s="273"/>
      <c r="B128" s="275"/>
      <c r="C128" s="278"/>
      <c r="D128" s="264"/>
      <c r="E128" s="274"/>
    </row>
    <row r="129" spans="1:5" x14ac:dyDescent="0.25">
      <c r="A129" s="273"/>
      <c r="B129" s="275"/>
      <c r="C129" s="280"/>
      <c r="D129" s="264"/>
      <c r="E129" s="281"/>
    </row>
    <row r="130" spans="1:5" x14ac:dyDescent="0.25">
      <c r="A130" s="273"/>
      <c r="B130" s="263"/>
      <c r="C130" s="280"/>
      <c r="D130" s="264"/>
      <c r="E130" s="281"/>
    </row>
    <row r="131" spans="1:5" x14ac:dyDescent="0.25">
      <c r="A131" s="273"/>
      <c r="B131" s="263"/>
      <c r="C131" s="280"/>
      <c r="D131" s="264"/>
      <c r="E131" s="281"/>
    </row>
    <row r="132" spans="1:5" x14ac:dyDescent="0.25">
      <c r="A132" s="273"/>
      <c r="B132" s="263"/>
      <c r="C132" s="263"/>
      <c r="D132" s="264"/>
      <c r="E132" s="274"/>
    </row>
    <row r="133" spans="1:5" x14ac:dyDescent="0.25">
      <c r="A133" s="273"/>
      <c r="B133" s="263"/>
      <c r="C133" s="263"/>
      <c r="D133" s="276"/>
      <c r="E133" s="277"/>
    </row>
    <row r="134" spans="1:5" x14ac:dyDescent="0.25">
      <c r="A134" s="273"/>
      <c r="B134" s="263"/>
      <c r="C134" s="263"/>
      <c r="D134" s="276"/>
      <c r="E134" s="277"/>
    </row>
    <row r="135" spans="1:5" x14ac:dyDescent="0.25">
      <c r="A135" s="273"/>
      <c r="B135" s="263"/>
      <c r="C135" s="263"/>
      <c r="D135" s="276"/>
      <c r="E135" s="277"/>
    </row>
    <row r="136" spans="1:5" x14ac:dyDescent="0.25">
      <c r="A136" s="273"/>
      <c r="B136" s="263"/>
      <c r="C136" s="263"/>
      <c r="D136" s="276"/>
      <c r="E136" s="277"/>
    </row>
    <row r="137" spans="1:5" x14ac:dyDescent="0.25">
      <c r="A137" s="273"/>
      <c r="B137" s="263"/>
      <c r="C137" s="263"/>
      <c r="D137" s="276"/>
      <c r="E137" s="277"/>
    </row>
    <row r="138" spans="1:5" x14ac:dyDescent="0.25">
      <c r="A138" s="273"/>
      <c r="B138" s="263"/>
      <c r="C138" s="263"/>
      <c r="D138" s="276"/>
      <c r="E138" s="277"/>
    </row>
    <row r="139" spans="1:5" s="164" customFormat="1" x14ac:dyDescent="0.25">
      <c r="A139" s="185"/>
      <c r="B139" s="161"/>
      <c r="C139" s="161"/>
      <c r="D139" s="187"/>
      <c r="E139" s="199"/>
    </row>
    <row r="140" spans="1:5" s="164" customFormat="1" x14ac:dyDescent="0.25">
      <c r="A140" s="185"/>
      <c r="B140" s="161"/>
      <c r="C140" s="161"/>
      <c r="D140" s="187"/>
      <c r="E140" s="199"/>
    </row>
    <row r="141" spans="1:5" s="164" customFormat="1" x14ac:dyDescent="0.25">
      <c r="A141" s="185"/>
      <c r="B141" s="161"/>
      <c r="C141" s="161"/>
      <c r="D141" s="187"/>
      <c r="E141" s="199"/>
    </row>
    <row r="142" spans="1:5" s="164" customFormat="1" x14ac:dyDescent="0.25">
      <c r="A142" s="185"/>
      <c r="B142" s="161"/>
      <c r="C142" s="161"/>
      <c r="D142" s="187"/>
      <c r="E142" s="199"/>
    </row>
    <row r="143" spans="1:5" s="164" customFormat="1" x14ac:dyDescent="0.25">
      <c r="A143" s="185"/>
      <c r="B143" s="161"/>
      <c r="C143" s="161"/>
      <c r="D143" s="187"/>
      <c r="E143" s="199"/>
    </row>
    <row r="144" spans="1:5" s="164" customFormat="1" x14ac:dyDescent="0.25">
      <c r="A144" s="185"/>
      <c r="B144" s="161"/>
      <c r="C144" s="161"/>
      <c r="D144" s="187"/>
      <c r="E144" s="199"/>
    </row>
    <row r="145" spans="1:5" s="164" customFormat="1" x14ac:dyDescent="0.25">
      <c r="A145" s="185"/>
      <c r="B145" s="161"/>
      <c r="C145" s="161"/>
      <c r="D145" s="187"/>
      <c r="E145" s="199"/>
    </row>
    <row r="146" spans="1:5" s="164" customFormat="1" x14ac:dyDescent="0.25">
      <c r="A146" s="185"/>
      <c r="B146" s="161"/>
      <c r="C146" s="161"/>
      <c r="D146" s="187"/>
      <c r="E146" s="199"/>
    </row>
    <row r="147" spans="1:5" s="164" customFormat="1" x14ac:dyDescent="0.25">
      <c r="A147" s="185"/>
      <c r="B147" s="161"/>
      <c r="C147" s="161"/>
      <c r="D147" s="187"/>
      <c r="E147" s="199"/>
    </row>
    <row r="148" spans="1:5" s="164" customFormat="1" x14ac:dyDescent="0.25">
      <c r="A148" s="185"/>
      <c r="B148" s="161"/>
      <c r="C148" s="161"/>
      <c r="D148" s="187"/>
      <c r="E148" s="199"/>
    </row>
    <row r="149" spans="1:5" s="164" customFormat="1" x14ac:dyDescent="0.25">
      <c r="A149" s="185"/>
      <c r="B149" s="161"/>
      <c r="C149" s="161"/>
      <c r="D149" s="187"/>
      <c r="E149" s="199"/>
    </row>
    <row r="150" spans="1:5" s="164" customFormat="1" x14ac:dyDescent="0.25">
      <c r="A150" s="185"/>
      <c r="B150" s="161"/>
      <c r="C150" s="161"/>
      <c r="D150" s="187"/>
      <c r="E150" s="199"/>
    </row>
    <row r="151" spans="1:5" s="164" customFormat="1" x14ac:dyDescent="0.25">
      <c r="A151" s="185"/>
      <c r="B151" s="161"/>
      <c r="C151" s="161"/>
      <c r="D151" s="187"/>
      <c r="E151" s="199"/>
    </row>
    <row r="152" spans="1:5" s="164" customFormat="1" x14ac:dyDescent="0.25">
      <c r="A152" s="185"/>
      <c r="B152" s="161"/>
      <c r="C152" s="161"/>
      <c r="D152" s="187"/>
      <c r="E152" s="199"/>
    </row>
    <row r="153" spans="1:5" s="164" customFormat="1" x14ac:dyDescent="0.25">
      <c r="A153" s="185"/>
      <c r="B153" s="161"/>
      <c r="C153" s="161"/>
      <c r="D153" s="187"/>
      <c r="E153" s="199"/>
    </row>
    <row r="154" spans="1:5" s="164" customFormat="1" x14ac:dyDescent="0.25">
      <c r="A154" s="185"/>
      <c r="B154" s="161"/>
      <c r="C154" s="161"/>
      <c r="D154" s="187"/>
      <c r="E154" s="199"/>
    </row>
    <row r="155" spans="1:5" x14ac:dyDescent="0.25">
      <c r="D155" s="187"/>
    </row>
    <row r="156" spans="1:5" x14ac:dyDescent="0.25">
      <c r="D156" s="187"/>
    </row>
    <row r="157" spans="1:5" s="148" customFormat="1" x14ac:dyDescent="0.25">
      <c r="A157" s="185"/>
      <c r="B157" s="161"/>
      <c r="C157" s="161"/>
      <c r="D157" s="187"/>
      <c r="E157" s="199"/>
    </row>
    <row r="158" spans="1:5" s="148" customFormat="1" x14ac:dyDescent="0.25">
      <c r="A158" s="185"/>
      <c r="B158" s="161"/>
      <c r="C158" s="161"/>
      <c r="D158" s="187"/>
      <c r="E158" s="199"/>
    </row>
    <row r="159" spans="1:5" s="148" customFormat="1" x14ac:dyDescent="0.25">
      <c r="A159" s="185"/>
      <c r="B159" s="161"/>
      <c r="C159" s="161"/>
      <c r="D159" s="187"/>
      <c r="E159" s="199"/>
    </row>
    <row r="160" spans="1:5" s="148" customFormat="1" x14ac:dyDescent="0.25">
      <c r="A160" s="185"/>
      <c r="B160" s="161"/>
      <c r="C160" s="161"/>
      <c r="D160" s="187"/>
      <c r="E160" s="199"/>
    </row>
    <row r="161" spans="1:5" s="148" customFormat="1" x14ac:dyDescent="0.25">
      <c r="A161" s="185"/>
      <c r="B161" s="161"/>
      <c r="C161" s="161"/>
      <c r="D161" s="187"/>
      <c r="E161" s="199"/>
    </row>
    <row r="162" spans="1:5" s="148" customFormat="1" x14ac:dyDescent="0.25">
      <c r="A162" s="185"/>
      <c r="B162" s="161"/>
      <c r="C162" s="161"/>
      <c r="D162" s="187"/>
      <c r="E162" s="199"/>
    </row>
    <row r="163" spans="1:5" s="148" customFormat="1" x14ac:dyDescent="0.25">
      <c r="A163" s="185"/>
      <c r="B163" s="161"/>
      <c r="C163" s="161"/>
      <c r="D163" s="187"/>
      <c r="E163" s="199"/>
    </row>
    <row r="164" spans="1:5" s="148" customFormat="1" x14ac:dyDescent="0.25">
      <c r="A164" s="185"/>
      <c r="B164" s="161"/>
      <c r="C164" s="161"/>
      <c r="D164" s="187"/>
      <c r="E164" s="199"/>
    </row>
    <row r="165" spans="1:5" s="148" customFormat="1" x14ac:dyDescent="0.25">
      <c r="A165" s="185"/>
      <c r="B165" s="161"/>
      <c r="C165" s="161"/>
      <c r="D165" s="187"/>
      <c r="E165" s="199"/>
    </row>
    <row r="166" spans="1:5" s="148" customFormat="1" x14ac:dyDescent="0.25">
      <c r="A166" s="185"/>
      <c r="B166" s="161"/>
      <c r="C166" s="161"/>
      <c r="D166" s="187"/>
      <c r="E166" s="199"/>
    </row>
    <row r="167" spans="1:5" s="148" customFormat="1" x14ac:dyDescent="0.25">
      <c r="A167" s="185"/>
      <c r="B167" s="161"/>
      <c r="C167" s="161"/>
      <c r="D167" s="187"/>
      <c r="E167" s="199"/>
    </row>
    <row r="168" spans="1:5" x14ac:dyDescent="0.25">
      <c r="D168" s="187"/>
    </row>
    <row r="169" spans="1:5" s="148" customFormat="1" x14ac:dyDescent="0.25">
      <c r="A169" s="185"/>
      <c r="B169" s="161"/>
      <c r="C169" s="161"/>
      <c r="D169" s="187"/>
      <c r="E169" s="199"/>
    </row>
    <row r="170" spans="1:5" x14ac:dyDescent="0.25">
      <c r="D170" s="187"/>
    </row>
    <row r="171" spans="1:5" x14ac:dyDescent="0.25">
      <c r="D171" s="187"/>
    </row>
    <row r="172" spans="1:5" x14ac:dyDescent="0.25">
      <c r="D172" s="187"/>
    </row>
    <row r="173" spans="1:5" s="148" customFormat="1" x14ac:dyDescent="0.25">
      <c r="A173" s="185"/>
      <c r="B173" s="161"/>
      <c r="C173" s="161"/>
      <c r="D173" s="187"/>
      <c r="E173" s="199"/>
    </row>
    <row r="174" spans="1:5" x14ac:dyDescent="0.25">
      <c r="D174" s="187"/>
    </row>
    <row r="175" spans="1:5" x14ac:dyDescent="0.25">
      <c r="D175" s="187"/>
    </row>
    <row r="176" spans="1:5" x14ac:dyDescent="0.25">
      <c r="D176" s="187"/>
    </row>
    <row r="177" spans="1:5" x14ac:dyDescent="0.25">
      <c r="D177" s="187"/>
    </row>
    <row r="178" spans="1:5" x14ac:dyDescent="0.25">
      <c r="D178" s="187"/>
    </row>
    <row r="179" spans="1:5" x14ac:dyDescent="0.25">
      <c r="D179" s="187"/>
    </row>
    <row r="180" spans="1:5" x14ac:dyDescent="0.25">
      <c r="D180" s="187"/>
    </row>
    <row r="181" spans="1:5" x14ac:dyDescent="0.25">
      <c r="D181" s="187"/>
    </row>
    <row r="182" spans="1:5" x14ac:dyDescent="0.25">
      <c r="D182" s="187"/>
    </row>
    <row r="183" spans="1:5" x14ac:dyDescent="0.25">
      <c r="D183" s="187"/>
    </row>
    <row r="184" spans="1:5" x14ac:dyDescent="0.25">
      <c r="D184" s="187"/>
    </row>
    <row r="185" spans="1:5" x14ac:dyDescent="0.25">
      <c r="D185" s="187"/>
    </row>
    <row r="186" spans="1:5" x14ac:dyDescent="0.25">
      <c r="D186" s="187"/>
    </row>
    <row r="187" spans="1:5" s="164" customFormat="1" x14ac:dyDescent="0.25">
      <c r="A187" s="185"/>
      <c r="B187" s="161"/>
      <c r="C187" s="161"/>
      <c r="D187" s="187"/>
      <c r="E187" s="199"/>
    </row>
    <row r="188" spans="1:5" s="164" customFormat="1" x14ac:dyDescent="0.25">
      <c r="A188" s="185"/>
      <c r="B188" s="161"/>
      <c r="C188" s="161"/>
      <c r="D188" s="187"/>
      <c r="E188" s="199"/>
    </row>
    <row r="189" spans="1:5" s="164" customFormat="1" x14ac:dyDescent="0.25">
      <c r="A189" s="185"/>
      <c r="B189" s="161"/>
      <c r="C189" s="161"/>
      <c r="D189" s="187"/>
      <c r="E189" s="199"/>
    </row>
    <row r="190" spans="1:5" s="164" customFormat="1" x14ac:dyDescent="0.25">
      <c r="A190" s="185"/>
      <c r="B190" s="161"/>
      <c r="C190" s="161"/>
      <c r="D190" s="187"/>
      <c r="E190" s="199"/>
    </row>
    <row r="191" spans="1:5" s="164" customFormat="1" x14ac:dyDescent="0.25">
      <c r="A191" s="185"/>
      <c r="B191" s="161"/>
      <c r="C191" s="161"/>
      <c r="D191" s="187"/>
      <c r="E191" s="199"/>
    </row>
    <row r="192" spans="1:5" s="164" customFormat="1" x14ac:dyDescent="0.25">
      <c r="A192" s="185"/>
      <c r="B192" s="161"/>
      <c r="C192" s="161"/>
      <c r="D192" s="187"/>
      <c r="E192" s="199"/>
    </row>
    <row r="193" spans="1:5" s="164" customFormat="1" x14ac:dyDescent="0.25">
      <c r="A193" s="185"/>
      <c r="B193" s="161"/>
      <c r="C193" s="161"/>
      <c r="D193" s="187"/>
      <c r="E193" s="199"/>
    </row>
    <row r="194" spans="1:5" s="164" customFormat="1" x14ac:dyDescent="0.25">
      <c r="A194" s="185"/>
      <c r="B194" s="161"/>
      <c r="C194" s="161"/>
      <c r="D194" s="187"/>
      <c r="E194" s="199"/>
    </row>
    <row r="195" spans="1:5" s="164" customFormat="1" x14ac:dyDescent="0.25">
      <c r="A195" s="185"/>
      <c r="B195" s="161"/>
      <c r="C195" s="161"/>
      <c r="D195" s="187"/>
      <c r="E195" s="199"/>
    </row>
    <row r="196" spans="1:5" s="164" customFormat="1" x14ac:dyDescent="0.25">
      <c r="A196" s="185"/>
      <c r="B196" s="161"/>
      <c r="C196" s="161"/>
      <c r="D196" s="187"/>
      <c r="E196" s="199"/>
    </row>
    <row r="197" spans="1:5" s="164" customFormat="1" x14ac:dyDescent="0.25">
      <c r="A197" s="185"/>
      <c r="B197" s="161"/>
      <c r="C197" s="161"/>
      <c r="D197" s="187"/>
      <c r="E197" s="199"/>
    </row>
    <row r="198" spans="1:5" s="164" customFormat="1" x14ac:dyDescent="0.25">
      <c r="A198" s="185"/>
      <c r="B198" s="161"/>
      <c r="C198" s="161"/>
      <c r="D198" s="187"/>
      <c r="E198" s="199"/>
    </row>
    <row r="199" spans="1:5" s="164" customFormat="1" x14ac:dyDescent="0.25">
      <c r="A199" s="185"/>
      <c r="B199" s="161"/>
      <c r="C199" s="161"/>
      <c r="D199" s="187"/>
      <c r="E199" s="199"/>
    </row>
    <row r="200" spans="1:5" s="164" customFormat="1" x14ac:dyDescent="0.25">
      <c r="A200" s="185"/>
      <c r="B200" s="161"/>
      <c r="C200" s="161"/>
      <c r="D200" s="187"/>
      <c r="E200" s="199"/>
    </row>
    <row r="201" spans="1:5" s="164" customFormat="1" x14ac:dyDescent="0.25">
      <c r="A201" s="185"/>
      <c r="B201" s="161"/>
      <c r="C201" s="161"/>
      <c r="D201" s="187"/>
      <c r="E201" s="199"/>
    </row>
    <row r="202" spans="1:5" s="164" customFormat="1" x14ac:dyDescent="0.25">
      <c r="A202" s="185"/>
      <c r="B202" s="161"/>
      <c r="C202" s="161"/>
      <c r="D202" s="187"/>
      <c r="E202" s="199"/>
    </row>
    <row r="203" spans="1:5" s="164" customFormat="1" x14ac:dyDescent="0.25">
      <c r="A203" s="185"/>
      <c r="B203" s="161"/>
      <c r="C203" s="161"/>
      <c r="D203" s="187"/>
      <c r="E203" s="199"/>
    </row>
    <row r="204" spans="1:5" s="164" customFormat="1" x14ac:dyDescent="0.25">
      <c r="A204" s="185"/>
      <c r="B204" s="161"/>
      <c r="C204" s="161"/>
      <c r="D204" s="187"/>
      <c r="E204" s="199"/>
    </row>
    <row r="205" spans="1:5" s="164" customFormat="1" x14ac:dyDescent="0.25">
      <c r="A205" s="185"/>
      <c r="B205" s="161"/>
      <c r="C205" s="161"/>
      <c r="D205" s="187"/>
      <c r="E205" s="199"/>
    </row>
    <row r="206" spans="1:5" s="164" customFormat="1" x14ac:dyDescent="0.25">
      <c r="A206" s="185"/>
      <c r="B206" s="161"/>
      <c r="C206" s="161"/>
      <c r="D206" s="187"/>
      <c r="E206" s="199"/>
    </row>
    <row r="207" spans="1:5" s="164" customFormat="1" x14ac:dyDescent="0.25">
      <c r="A207" s="185"/>
      <c r="B207" s="161"/>
      <c r="C207" s="161"/>
      <c r="D207" s="187"/>
      <c r="E207" s="199"/>
    </row>
    <row r="208" spans="1:5" s="164" customFormat="1" x14ac:dyDescent="0.25">
      <c r="A208" s="185"/>
      <c r="B208" s="161"/>
      <c r="C208" s="161"/>
      <c r="D208" s="187"/>
      <c r="E208" s="199"/>
    </row>
    <row r="209" spans="1:5" s="164" customFormat="1" x14ac:dyDescent="0.25">
      <c r="A209" s="185"/>
      <c r="B209" s="161"/>
      <c r="C209" s="161"/>
      <c r="D209" s="187"/>
      <c r="E209" s="199"/>
    </row>
    <row r="210" spans="1:5" s="164" customFormat="1" x14ac:dyDescent="0.25">
      <c r="A210" s="185"/>
      <c r="B210" s="161"/>
      <c r="C210" s="161"/>
      <c r="D210" s="187"/>
      <c r="E210" s="199"/>
    </row>
    <row r="211" spans="1:5" s="164" customFormat="1" x14ac:dyDescent="0.25">
      <c r="A211" s="185"/>
      <c r="B211" s="161"/>
      <c r="C211" s="161"/>
      <c r="D211" s="187"/>
      <c r="E211" s="199"/>
    </row>
    <row r="212" spans="1:5" s="164" customFormat="1" x14ac:dyDescent="0.25">
      <c r="A212" s="185"/>
      <c r="B212" s="161"/>
      <c r="C212" s="161"/>
      <c r="D212" s="187"/>
      <c r="E212" s="199"/>
    </row>
    <row r="213" spans="1:5" s="164" customFormat="1" x14ac:dyDescent="0.25">
      <c r="A213" s="185"/>
      <c r="B213" s="161"/>
      <c r="C213" s="161"/>
      <c r="D213" s="187"/>
      <c r="E213" s="199"/>
    </row>
    <row r="214" spans="1:5" s="164" customFormat="1" x14ac:dyDescent="0.25">
      <c r="A214" s="185"/>
      <c r="B214" s="161"/>
      <c r="C214" s="161"/>
      <c r="D214" s="187"/>
      <c r="E214" s="199"/>
    </row>
    <row r="215" spans="1:5" s="164" customFormat="1" x14ac:dyDescent="0.25">
      <c r="A215" s="185"/>
      <c r="B215" s="161"/>
      <c r="C215" s="161"/>
      <c r="D215" s="187"/>
      <c r="E215" s="199"/>
    </row>
  </sheetData>
  <mergeCells count="9">
    <mergeCell ref="D118:E118"/>
    <mergeCell ref="D119:E119"/>
    <mergeCell ref="A5:E5"/>
    <mergeCell ref="A6:E6"/>
    <mergeCell ref="A7:E7"/>
    <mergeCell ref="A8:E8"/>
    <mergeCell ref="A9:E9"/>
    <mergeCell ref="A114:C114"/>
    <mergeCell ref="A10:E10"/>
  </mergeCells>
  <phoneticPr fontId="17" type="noConversion"/>
  <printOptions horizontalCentered="1"/>
  <pageMargins left="0.15748031496062992" right="0.31496062992125984" top="0.35433070866141736" bottom="0.35433070866141736" header="0.35433070866141736" footer="0.31496062992125984"/>
  <pageSetup scale="61" orientation="portrait" r:id="rId1"/>
  <rowBreaks count="1" manualBreakCount="1">
    <brk id="111" max="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C086-ABCE-49AE-93BB-6C19743B0F35}">
  <dimension ref="A1:E235"/>
  <sheetViews>
    <sheetView tabSelected="1" topLeftCell="A122" zoomScale="110" zoomScaleNormal="110" workbookViewId="0">
      <selection activeCell="H124" sqref="H124"/>
    </sheetView>
  </sheetViews>
  <sheetFormatPr baseColWidth="10" defaultRowHeight="17.25" x14ac:dyDescent="0.3"/>
  <cols>
    <col min="1" max="1" width="15.85546875" style="185" customWidth="1"/>
    <col min="2" max="2" width="11.140625" style="161" customWidth="1"/>
    <col min="3" max="3" width="78.28515625" style="161" customWidth="1"/>
    <col min="4" max="4" width="20.7109375" style="288" customWidth="1"/>
    <col min="5" max="5" width="19.5703125" style="287" bestFit="1" customWidth="1"/>
    <col min="6" max="16384" width="11.42578125" style="161"/>
  </cols>
  <sheetData>
    <row r="1" spans="1:5" s="148" customFormat="1" ht="15.75" x14ac:dyDescent="0.25">
      <c r="A1" s="310"/>
      <c r="B1" s="311"/>
      <c r="C1" s="312"/>
      <c r="D1" s="313"/>
      <c r="E1" s="314"/>
    </row>
    <row r="2" spans="1:5" s="148" customFormat="1" ht="15.75" x14ac:dyDescent="0.25">
      <c r="A2" s="291"/>
      <c r="B2" s="315"/>
      <c r="C2" s="316"/>
      <c r="D2" s="292"/>
      <c r="E2" s="317"/>
    </row>
    <row r="3" spans="1:5" s="148" customFormat="1" ht="15.75" x14ac:dyDescent="0.25">
      <c r="A3" s="363" t="s">
        <v>1</v>
      </c>
      <c r="B3" s="364"/>
      <c r="C3" s="364"/>
      <c r="D3" s="364"/>
      <c r="E3" s="377"/>
    </row>
    <row r="4" spans="1:5" s="148" customFormat="1" ht="15.75" x14ac:dyDescent="0.25">
      <c r="A4" s="363" t="s">
        <v>2</v>
      </c>
      <c r="B4" s="364"/>
      <c r="C4" s="364"/>
      <c r="D4" s="364"/>
      <c r="E4" s="377"/>
    </row>
    <row r="5" spans="1:5" s="148" customFormat="1" ht="15.75" x14ac:dyDescent="0.25">
      <c r="A5" s="363" t="s">
        <v>3</v>
      </c>
      <c r="B5" s="364"/>
      <c r="C5" s="364"/>
      <c r="D5" s="364"/>
      <c r="E5" s="377"/>
    </row>
    <row r="6" spans="1:5" s="148" customFormat="1" ht="21" customHeight="1" thickBot="1" x14ac:dyDescent="0.3">
      <c r="A6" s="363" t="s">
        <v>801</v>
      </c>
      <c r="B6" s="364"/>
      <c r="C6" s="364"/>
      <c r="D6" s="364"/>
      <c r="E6" s="377"/>
    </row>
    <row r="7" spans="1:5" ht="48" thickBot="1" x14ac:dyDescent="0.3">
      <c r="A7" s="217" t="s">
        <v>5</v>
      </c>
      <c r="B7" s="289" t="s">
        <v>6</v>
      </c>
      <c r="C7" s="219" t="s">
        <v>7</v>
      </c>
      <c r="D7" s="220" t="s">
        <v>159</v>
      </c>
      <c r="E7" s="290" t="s">
        <v>728</v>
      </c>
    </row>
    <row r="8" spans="1:5" ht="15" x14ac:dyDescent="0.25">
      <c r="A8" s="297">
        <v>45170</v>
      </c>
      <c r="B8" s="293">
        <v>1</v>
      </c>
      <c r="C8" s="294" t="s">
        <v>11</v>
      </c>
      <c r="D8" s="295"/>
      <c r="E8" s="298">
        <v>1451.64</v>
      </c>
    </row>
    <row r="9" spans="1:5" ht="15" x14ac:dyDescent="0.25">
      <c r="A9" s="297">
        <v>45173</v>
      </c>
      <c r="B9" s="293">
        <v>1</v>
      </c>
      <c r="C9" s="294" t="s">
        <v>11</v>
      </c>
      <c r="D9" s="295"/>
      <c r="E9" s="298">
        <v>677.53</v>
      </c>
    </row>
    <row r="10" spans="1:5" ht="15" x14ac:dyDescent="0.25">
      <c r="A10" s="297">
        <v>45174</v>
      </c>
      <c r="B10" s="293">
        <v>1</v>
      </c>
      <c r="C10" s="294" t="s">
        <v>31</v>
      </c>
      <c r="D10" s="295"/>
      <c r="E10" s="298">
        <v>7553813.4900000002</v>
      </c>
    </row>
    <row r="11" spans="1:5" ht="15" x14ac:dyDescent="0.25">
      <c r="A11" s="297">
        <v>45174</v>
      </c>
      <c r="B11" s="293">
        <v>1</v>
      </c>
      <c r="C11" s="294" t="s">
        <v>802</v>
      </c>
      <c r="D11" s="295"/>
      <c r="E11" s="298">
        <v>38016</v>
      </c>
    </row>
    <row r="12" spans="1:5" ht="15" x14ac:dyDescent="0.25">
      <c r="A12" s="297">
        <v>45174</v>
      </c>
      <c r="B12" s="293">
        <v>1</v>
      </c>
      <c r="C12" s="296" t="s">
        <v>803</v>
      </c>
      <c r="D12" s="295"/>
      <c r="E12" s="298">
        <v>130680</v>
      </c>
    </row>
    <row r="13" spans="1:5" ht="15" x14ac:dyDescent="0.25">
      <c r="A13" s="297">
        <v>45174</v>
      </c>
      <c r="B13" s="293">
        <v>1</v>
      </c>
      <c r="C13" s="294" t="s">
        <v>804</v>
      </c>
      <c r="D13" s="295"/>
      <c r="E13" s="298">
        <v>196020</v>
      </c>
    </row>
    <row r="14" spans="1:5" ht="15" x14ac:dyDescent="0.25">
      <c r="A14" s="297">
        <v>45174</v>
      </c>
      <c r="B14" s="293">
        <v>1</v>
      </c>
      <c r="C14" s="294" t="s">
        <v>805</v>
      </c>
      <c r="D14" s="295"/>
      <c r="E14" s="298">
        <v>87120</v>
      </c>
    </row>
    <row r="15" spans="1:5" ht="15" x14ac:dyDescent="0.25">
      <c r="A15" s="297">
        <v>45174</v>
      </c>
      <c r="B15" s="293">
        <v>1</v>
      </c>
      <c r="C15" s="294" t="s">
        <v>806</v>
      </c>
      <c r="D15" s="295"/>
      <c r="E15" s="298">
        <v>29304</v>
      </c>
    </row>
    <row r="16" spans="1:5" ht="15" x14ac:dyDescent="0.25">
      <c r="A16" s="297">
        <v>45174</v>
      </c>
      <c r="B16" s="293">
        <v>1</v>
      </c>
      <c r="C16" s="296" t="s">
        <v>807</v>
      </c>
      <c r="D16" s="295"/>
      <c r="E16" s="298">
        <v>50745</v>
      </c>
    </row>
    <row r="17" spans="1:5" ht="15" x14ac:dyDescent="0.25">
      <c r="A17" s="297">
        <v>45174</v>
      </c>
      <c r="B17" s="293">
        <v>1</v>
      </c>
      <c r="C17" s="294" t="s">
        <v>808</v>
      </c>
      <c r="D17" s="295"/>
      <c r="E17" s="298">
        <v>49005</v>
      </c>
    </row>
    <row r="18" spans="1:5" ht="15" x14ac:dyDescent="0.25">
      <c r="A18" s="297">
        <v>45174</v>
      </c>
      <c r="B18" s="293">
        <v>1</v>
      </c>
      <c r="C18" s="294" t="s">
        <v>809</v>
      </c>
      <c r="D18" s="295"/>
      <c r="E18" s="298">
        <v>52272</v>
      </c>
    </row>
    <row r="19" spans="1:5" s="203" customFormat="1" ht="15" x14ac:dyDescent="0.25">
      <c r="A19" s="297">
        <v>45174</v>
      </c>
      <c r="B19" s="293">
        <v>1</v>
      </c>
      <c r="C19" s="294" t="s">
        <v>810</v>
      </c>
      <c r="D19" s="295"/>
      <c r="E19" s="298">
        <v>45000</v>
      </c>
    </row>
    <row r="20" spans="1:5" ht="15" x14ac:dyDescent="0.25">
      <c r="A20" s="297">
        <v>45174</v>
      </c>
      <c r="B20" s="293">
        <v>1</v>
      </c>
      <c r="C20" s="296" t="s">
        <v>811</v>
      </c>
      <c r="D20" s="295"/>
      <c r="E20" s="298">
        <v>38115</v>
      </c>
    </row>
    <row r="21" spans="1:5" ht="15" x14ac:dyDescent="0.25">
      <c r="A21" s="297">
        <v>45174</v>
      </c>
      <c r="B21" s="293">
        <v>1</v>
      </c>
      <c r="C21" s="296" t="s">
        <v>812</v>
      </c>
      <c r="D21" s="295"/>
      <c r="E21" s="298">
        <v>666690.22</v>
      </c>
    </row>
    <row r="22" spans="1:5" ht="15" x14ac:dyDescent="0.25">
      <c r="A22" s="297">
        <v>45174</v>
      </c>
      <c r="B22" s="293">
        <v>1</v>
      </c>
      <c r="C22" s="294" t="s">
        <v>813</v>
      </c>
      <c r="D22" s="295"/>
      <c r="E22" s="298">
        <v>717750.11</v>
      </c>
    </row>
    <row r="23" spans="1:5" ht="15" x14ac:dyDescent="0.25">
      <c r="A23" s="297">
        <v>45174</v>
      </c>
      <c r="B23" s="293">
        <v>1</v>
      </c>
      <c r="C23" s="294" t="s">
        <v>814</v>
      </c>
      <c r="D23" s="295"/>
      <c r="E23" s="298">
        <v>145400</v>
      </c>
    </row>
    <row r="24" spans="1:5" ht="15" x14ac:dyDescent="0.25">
      <c r="A24" s="297">
        <v>45174</v>
      </c>
      <c r="B24" s="293">
        <v>24801</v>
      </c>
      <c r="C24" s="294" t="s">
        <v>833</v>
      </c>
      <c r="D24" s="295"/>
      <c r="E24" s="298">
        <v>11336988.859999999</v>
      </c>
    </row>
    <row r="25" spans="1:5" ht="30" x14ac:dyDescent="0.25">
      <c r="A25" s="297">
        <v>45174</v>
      </c>
      <c r="B25" s="293">
        <v>24802</v>
      </c>
      <c r="C25" s="296" t="s">
        <v>834</v>
      </c>
      <c r="D25" s="295"/>
      <c r="E25" s="298">
        <v>357104.75</v>
      </c>
    </row>
    <row r="26" spans="1:5" ht="28.5" customHeight="1" x14ac:dyDescent="0.25">
      <c r="A26" s="297">
        <v>45174</v>
      </c>
      <c r="B26" s="293">
        <v>24803</v>
      </c>
      <c r="C26" s="296" t="s">
        <v>835</v>
      </c>
      <c r="D26" s="295"/>
      <c r="E26" s="298">
        <v>353349.59</v>
      </c>
    </row>
    <row r="27" spans="1:5" ht="15" x14ac:dyDescent="0.25">
      <c r="A27" s="297">
        <v>45175</v>
      </c>
      <c r="B27" s="293">
        <v>1</v>
      </c>
      <c r="C27" s="294" t="s">
        <v>14</v>
      </c>
      <c r="D27" s="295">
        <v>30000000</v>
      </c>
      <c r="E27" s="298"/>
    </row>
    <row r="28" spans="1:5" ht="15" x14ac:dyDescent="0.25">
      <c r="A28" s="297">
        <v>45175</v>
      </c>
      <c r="B28" s="293">
        <v>1</v>
      </c>
      <c r="C28" s="294" t="s">
        <v>815</v>
      </c>
      <c r="D28" s="295"/>
      <c r="E28" s="298">
        <v>351776.6</v>
      </c>
    </row>
    <row r="29" spans="1:5" ht="15" x14ac:dyDescent="0.25">
      <c r="A29" s="297">
        <v>45175</v>
      </c>
      <c r="B29" s="293">
        <v>1</v>
      </c>
      <c r="C29" s="296" t="s">
        <v>816</v>
      </c>
      <c r="D29" s="295"/>
      <c r="E29" s="298">
        <v>61560.87</v>
      </c>
    </row>
    <row r="30" spans="1:5" ht="15" x14ac:dyDescent="0.25">
      <c r="A30" s="297">
        <v>45175</v>
      </c>
      <c r="B30" s="293">
        <v>1</v>
      </c>
      <c r="C30" s="294" t="s">
        <v>11</v>
      </c>
      <c r="D30" s="295"/>
      <c r="E30" s="298">
        <v>5562.34</v>
      </c>
    </row>
    <row r="31" spans="1:5" ht="15" x14ac:dyDescent="0.25">
      <c r="A31" s="297">
        <v>45176</v>
      </c>
      <c r="B31" s="293">
        <v>1</v>
      </c>
      <c r="C31" s="294" t="s">
        <v>11</v>
      </c>
      <c r="D31" s="295"/>
      <c r="E31" s="298">
        <v>1287.78</v>
      </c>
    </row>
    <row r="32" spans="1:5" ht="15" x14ac:dyDescent="0.25">
      <c r="A32" s="297">
        <v>45177</v>
      </c>
      <c r="B32" s="293">
        <v>1</v>
      </c>
      <c r="C32" s="294" t="s">
        <v>14</v>
      </c>
      <c r="D32" s="295">
        <v>20000000</v>
      </c>
      <c r="E32" s="298"/>
    </row>
    <row r="33" spans="1:5" ht="15" x14ac:dyDescent="0.25">
      <c r="A33" s="297">
        <v>45177</v>
      </c>
      <c r="B33" s="293">
        <v>1</v>
      </c>
      <c r="C33" s="294" t="s">
        <v>817</v>
      </c>
      <c r="D33" s="295"/>
      <c r="E33" s="298">
        <v>66000</v>
      </c>
    </row>
    <row r="34" spans="1:5" ht="15" x14ac:dyDescent="0.25">
      <c r="A34" s="297">
        <v>45177</v>
      </c>
      <c r="B34" s="293">
        <v>1</v>
      </c>
      <c r="C34" s="294" t="s">
        <v>818</v>
      </c>
      <c r="D34" s="295"/>
      <c r="E34" s="298">
        <v>10000000</v>
      </c>
    </row>
    <row r="35" spans="1:5" ht="15" x14ac:dyDescent="0.25">
      <c r="A35" s="297">
        <v>45177</v>
      </c>
      <c r="B35" s="293">
        <v>1</v>
      </c>
      <c r="C35" s="294" t="s">
        <v>819</v>
      </c>
      <c r="D35" s="295"/>
      <c r="E35" s="298">
        <v>25000000</v>
      </c>
    </row>
    <row r="36" spans="1:5" ht="15" x14ac:dyDescent="0.25">
      <c r="A36" s="297">
        <v>45177</v>
      </c>
      <c r="B36" s="293">
        <v>1</v>
      </c>
      <c r="C36" s="294" t="s">
        <v>818</v>
      </c>
      <c r="D36" s="295"/>
      <c r="E36" s="298">
        <v>1000</v>
      </c>
    </row>
    <row r="37" spans="1:5" ht="15" x14ac:dyDescent="0.25">
      <c r="A37" s="297">
        <v>45177</v>
      </c>
      <c r="B37" s="293">
        <v>1</v>
      </c>
      <c r="C37" s="294" t="s">
        <v>820</v>
      </c>
      <c r="D37" s="295"/>
      <c r="E37" s="298">
        <v>200</v>
      </c>
    </row>
    <row r="38" spans="1:5" ht="15" x14ac:dyDescent="0.25">
      <c r="A38" s="297">
        <v>45177</v>
      </c>
      <c r="B38" s="293">
        <v>1</v>
      </c>
      <c r="C38" s="294" t="s">
        <v>11</v>
      </c>
      <c r="D38" s="295"/>
      <c r="E38" s="298">
        <v>1775.73</v>
      </c>
    </row>
    <row r="39" spans="1:5" ht="15" x14ac:dyDescent="0.25">
      <c r="A39" s="297">
        <v>45180</v>
      </c>
      <c r="B39" s="293">
        <v>1</v>
      </c>
      <c r="C39" s="294" t="s">
        <v>821</v>
      </c>
      <c r="D39" s="295"/>
      <c r="E39" s="298">
        <v>63916.61</v>
      </c>
    </row>
    <row r="40" spans="1:5" ht="15" x14ac:dyDescent="0.25">
      <c r="A40" s="297">
        <v>45180</v>
      </c>
      <c r="B40" s="293">
        <v>1</v>
      </c>
      <c r="C40" s="294" t="s">
        <v>11</v>
      </c>
      <c r="D40" s="295"/>
      <c r="E40" s="298">
        <v>280.81</v>
      </c>
    </row>
    <row r="41" spans="1:5" ht="15" x14ac:dyDescent="0.25">
      <c r="A41" s="297">
        <v>45181</v>
      </c>
      <c r="B41" s="293">
        <v>24804</v>
      </c>
      <c r="C41" s="294" t="s">
        <v>836</v>
      </c>
      <c r="D41" s="295"/>
      <c r="E41" s="298">
        <v>113127.74</v>
      </c>
    </row>
    <row r="42" spans="1:5" ht="15" x14ac:dyDescent="0.25">
      <c r="A42" s="297">
        <v>45181</v>
      </c>
      <c r="B42" s="293">
        <v>24805</v>
      </c>
      <c r="C42" s="294" t="s">
        <v>837</v>
      </c>
      <c r="D42" s="295"/>
      <c r="E42" s="298">
        <v>40254.239999999998</v>
      </c>
    </row>
    <row r="43" spans="1:5" ht="15" x14ac:dyDescent="0.25">
      <c r="A43" s="297">
        <v>45181</v>
      </c>
      <c r="B43" s="293">
        <v>1</v>
      </c>
      <c r="C43" s="294" t="s">
        <v>11</v>
      </c>
      <c r="D43" s="295"/>
      <c r="E43" s="298">
        <v>564.95000000000005</v>
      </c>
    </row>
    <row r="44" spans="1:5" ht="15" x14ac:dyDescent="0.25">
      <c r="A44" s="297">
        <v>45182</v>
      </c>
      <c r="B44" s="293">
        <v>1</v>
      </c>
      <c r="C44" s="294" t="s">
        <v>822</v>
      </c>
      <c r="D44" s="295"/>
      <c r="E44" s="298">
        <v>31295.29</v>
      </c>
    </row>
    <row r="45" spans="1:5" ht="15" x14ac:dyDescent="0.25">
      <c r="A45" s="297">
        <v>45182</v>
      </c>
      <c r="B45" s="293">
        <v>24806</v>
      </c>
      <c r="C45" s="294" t="s">
        <v>825</v>
      </c>
      <c r="D45" s="295"/>
      <c r="E45" s="298">
        <v>6841.72</v>
      </c>
    </row>
    <row r="46" spans="1:5" ht="15" x14ac:dyDescent="0.25">
      <c r="A46" s="297">
        <v>45182</v>
      </c>
      <c r="B46" s="293">
        <v>24807</v>
      </c>
      <c r="C46" s="294" t="s">
        <v>838</v>
      </c>
      <c r="D46" s="295"/>
      <c r="E46" s="298">
        <v>35927.64</v>
      </c>
    </row>
    <row r="47" spans="1:5" ht="15" x14ac:dyDescent="0.25">
      <c r="A47" s="297">
        <v>45182</v>
      </c>
      <c r="B47" s="293">
        <v>24808</v>
      </c>
      <c r="C47" s="294" t="s">
        <v>839</v>
      </c>
      <c r="D47" s="295"/>
      <c r="E47" s="298">
        <v>114013.05</v>
      </c>
    </row>
    <row r="48" spans="1:5" ht="15" x14ac:dyDescent="0.25">
      <c r="A48" s="297">
        <v>45182</v>
      </c>
      <c r="B48" s="293">
        <v>24809</v>
      </c>
      <c r="C48" s="294" t="s">
        <v>840</v>
      </c>
      <c r="D48" s="295"/>
      <c r="E48" s="298">
        <v>29900</v>
      </c>
    </row>
    <row r="49" spans="1:5" ht="15" x14ac:dyDescent="0.25">
      <c r="A49" s="297">
        <v>45182</v>
      </c>
      <c r="B49" s="293">
        <v>24810</v>
      </c>
      <c r="C49" s="294" t="s">
        <v>824</v>
      </c>
      <c r="D49" s="295"/>
      <c r="E49" s="298">
        <v>2160</v>
      </c>
    </row>
    <row r="50" spans="1:5" ht="15" x14ac:dyDescent="0.25">
      <c r="A50" s="297">
        <v>45182</v>
      </c>
      <c r="B50" s="293">
        <v>24811</v>
      </c>
      <c r="C50" s="294" t="s">
        <v>841</v>
      </c>
      <c r="D50" s="295"/>
      <c r="E50" s="298">
        <v>153000</v>
      </c>
    </row>
    <row r="51" spans="1:5" ht="30" x14ac:dyDescent="0.25">
      <c r="A51" s="297">
        <v>45182</v>
      </c>
      <c r="B51" s="293">
        <v>24812</v>
      </c>
      <c r="C51" s="296" t="s">
        <v>842</v>
      </c>
      <c r="D51" s="295"/>
      <c r="E51" s="298">
        <v>6240.8</v>
      </c>
    </row>
    <row r="52" spans="1:5" ht="15" x14ac:dyDescent="0.25">
      <c r="A52" s="297">
        <v>45182</v>
      </c>
      <c r="B52" s="293">
        <v>24813</v>
      </c>
      <c r="C52" s="294" t="s">
        <v>823</v>
      </c>
      <c r="D52" s="295"/>
      <c r="E52" s="298">
        <v>64600</v>
      </c>
    </row>
    <row r="53" spans="1:5" ht="30" x14ac:dyDescent="0.25">
      <c r="A53" s="297">
        <v>45182</v>
      </c>
      <c r="B53" s="293">
        <v>24814</v>
      </c>
      <c r="C53" s="296" t="s">
        <v>843</v>
      </c>
      <c r="D53" s="295"/>
      <c r="E53" s="298">
        <v>1001756</v>
      </c>
    </row>
    <row r="54" spans="1:5" ht="30" x14ac:dyDescent="0.25">
      <c r="A54" s="297">
        <v>45182</v>
      </c>
      <c r="B54" s="293">
        <v>24815</v>
      </c>
      <c r="C54" s="296" t="s">
        <v>844</v>
      </c>
      <c r="D54" s="295"/>
      <c r="E54" s="298">
        <v>1232081.49</v>
      </c>
    </row>
    <row r="55" spans="1:5" ht="30" x14ac:dyDescent="0.25">
      <c r="A55" s="297">
        <v>45182</v>
      </c>
      <c r="B55" s="293">
        <v>24816</v>
      </c>
      <c r="C55" s="296" t="s">
        <v>845</v>
      </c>
      <c r="D55" s="295"/>
      <c r="E55" s="298">
        <v>1428268.41</v>
      </c>
    </row>
    <row r="56" spans="1:5" ht="15" x14ac:dyDescent="0.25">
      <c r="A56" s="297">
        <v>45182</v>
      </c>
      <c r="B56" s="293">
        <v>24817</v>
      </c>
      <c r="C56" s="294" t="s">
        <v>41</v>
      </c>
      <c r="D56" s="295"/>
      <c r="E56" s="298">
        <v>28068.15</v>
      </c>
    </row>
    <row r="57" spans="1:5" ht="15" x14ac:dyDescent="0.25">
      <c r="A57" s="297">
        <v>45182</v>
      </c>
      <c r="B57" s="293">
        <v>1</v>
      </c>
      <c r="C57" s="294" t="s">
        <v>14</v>
      </c>
      <c r="D57" s="295">
        <v>1900000</v>
      </c>
      <c r="E57" s="298"/>
    </row>
    <row r="58" spans="1:5" ht="15" x14ac:dyDescent="0.25">
      <c r="A58" s="297">
        <v>45188</v>
      </c>
      <c r="B58" s="293">
        <v>1</v>
      </c>
      <c r="C58" s="294" t="s">
        <v>11</v>
      </c>
      <c r="D58" s="295"/>
      <c r="E58" s="298">
        <v>670.73</v>
      </c>
    </row>
    <row r="59" spans="1:5" ht="15" x14ac:dyDescent="0.25">
      <c r="A59" s="297">
        <v>45183</v>
      </c>
      <c r="B59" s="293">
        <v>24818</v>
      </c>
      <c r="C59" s="296" t="s">
        <v>846</v>
      </c>
      <c r="D59" s="295"/>
      <c r="E59" s="298">
        <v>182574.74</v>
      </c>
    </row>
    <row r="60" spans="1:5" ht="15" x14ac:dyDescent="0.25">
      <c r="A60" s="297">
        <v>45183</v>
      </c>
      <c r="B60" s="293">
        <v>24819</v>
      </c>
      <c r="C60" s="296" t="s">
        <v>797</v>
      </c>
      <c r="D60" s="295"/>
      <c r="E60" s="298">
        <v>0</v>
      </c>
    </row>
    <row r="61" spans="1:5" ht="18.75" customHeight="1" x14ac:dyDescent="0.25">
      <c r="A61" s="297">
        <v>45183</v>
      </c>
      <c r="B61" s="293">
        <v>24820</v>
      </c>
      <c r="C61" s="296" t="s">
        <v>847</v>
      </c>
      <c r="D61" s="295"/>
      <c r="E61" s="298">
        <v>12540</v>
      </c>
    </row>
    <row r="62" spans="1:5" ht="31.5" customHeight="1" thickBot="1" x14ac:dyDescent="0.3">
      <c r="A62" s="301">
        <v>45183</v>
      </c>
      <c r="B62" s="302">
        <v>24821</v>
      </c>
      <c r="C62" s="303" t="s">
        <v>848</v>
      </c>
      <c r="D62" s="304"/>
      <c r="E62" s="305">
        <v>64560</v>
      </c>
    </row>
    <row r="63" spans="1:5" ht="15" x14ac:dyDescent="0.25">
      <c r="A63" s="297">
        <v>45183</v>
      </c>
      <c r="B63" s="293">
        <v>1</v>
      </c>
      <c r="C63" s="294" t="s">
        <v>11</v>
      </c>
      <c r="D63" s="295"/>
      <c r="E63" s="298">
        <v>318.08999999999997</v>
      </c>
    </row>
    <row r="64" spans="1:5" ht="30" x14ac:dyDescent="0.25">
      <c r="A64" s="297">
        <v>45184</v>
      </c>
      <c r="B64" s="293">
        <v>24822</v>
      </c>
      <c r="C64" s="296" t="s">
        <v>849</v>
      </c>
      <c r="D64" s="295"/>
      <c r="E64" s="298">
        <v>65985.77</v>
      </c>
    </row>
    <row r="65" spans="1:5" ht="15" x14ac:dyDescent="0.25">
      <c r="A65" s="297"/>
      <c r="B65" s="293">
        <v>1</v>
      </c>
      <c r="C65" s="294" t="s">
        <v>11</v>
      </c>
      <c r="D65" s="295"/>
      <c r="E65" s="298">
        <v>322.8</v>
      </c>
    </row>
    <row r="66" spans="1:5" ht="15" x14ac:dyDescent="0.25">
      <c r="A66" s="297">
        <v>45187</v>
      </c>
      <c r="B66" s="293">
        <v>24823</v>
      </c>
      <c r="C66" s="294" t="s">
        <v>851</v>
      </c>
      <c r="D66" s="295"/>
      <c r="E66" s="298">
        <v>95832</v>
      </c>
    </row>
    <row r="67" spans="1:5" ht="15" x14ac:dyDescent="0.25">
      <c r="A67" s="297">
        <v>45187</v>
      </c>
      <c r="B67" s="293">
        <v>24824</v>
      </c>
      <c r="C67" s="294" t="s">
        <v>850</v>
      </c>
      <c r="D67" s="295"/>
      <c r="E67" s="298">
        <v>74208.320000000007</v>
      </c>
    </row>
    <row r="68" spans="1:5" ht="15" x14ac:dyDescent="0.25">
      <c r="A68" s="297">
        <v>45187</v>
      </c>
      <c r="B68" s="293">
        <v>24825</v>
      </c>
      <c r="C68" s="296" t="s">
        <v>852</v>
      </c>
      <c r="D68" s="295"/>
      <c r="E68" s="298">
        <v>40254.239999999998</v>
      </c>
    </row>
    <row r="69" spans="1:5" ht="30" x14ac:dyDescent="0.25">
      <c r="A69" s="297">
        <v>45187</v>
      </c>
      <c r="B69" s="293">
        <v>24826</v>
      </c>
      <c r="C69" s="296" t="s">
        <v>853</v>
      </c>
      <c r="D69" s="295"/>
      <c r="E69" s="298">
        <v>638305.07999999996</v>
      </c>
    </row>
    <row r="70" spans="1:5" ht="15" x14ac:dyDescent="0.25">
      <c r="A70" s="297">
        <v>45187</v>
      </c>
      <c r="B70" s="293">
        <v>24827</v>
      </c>
      <c r="C70" s="294" t="s">
        <v>827</v>
      </c>
      <c r="D70" s="295"/>
      <c r="E70" s="298">
        <v>310440.96999999997</v>
      </c>
    </row>
    <row r="71" spans="1:5" ht="15" x14ac:dyDescent="0.25">
      <c r="A71" s="297">
        <v>45187</v>
      </c>
      <c r="B71" s="293">
        <v>24828</v>
      </c>
      <c r="C71" s="294" t="s">
        <v>854</v>
      </c>
      <c r="D71" s="295">
        <v>0</v>
      </c>
      <c r="E71" s="298">
        <v>95762.71</v>
      </c>
    </row>
    <row r="72" spans="1:5" ht="15" x14ac:dyDescent="0.25">
      <c r="A72" s="297">
        <v>45187</v>
      </c>
      <c r="B72" s="293">
        <v>24829</v>
      </c>
      <c r="C72" s="294" t="s">
        <v>855</v>
      </c>
      <c r="D72" s="295"/>
      <c r="E72" s="298">
        <v>31188</v>
      </c>
    </row>
    <row r="73" spans="1:5" ht="15" x14ac:dyDescent="0.25">
      <c r="A73" s="297">
        <v>45187</v>
      </c>
      <c r="B73" s="293">
        <v>24830</v>
      </c>
      <c r="C73" s="294" t="s">
        <v>856</v>
      </c>
      <c r="D73" s="295"/>
      <c r="E73" s="298">
        <v>168517.74</v>
      </c>
    </row>
    <row r="74" spans="1:5" ht="30" customHeight="1" x14ac:dyDescent="0.25">
      <c r="A74" s="297">
        <v>45187</v>
      </c>
      <c r="B74" s="293">
        <v>24831</v>
      </c>
      <c r="C74" s="296" t="s">
        <v>857</v>
      </c>
      <c r="D74" s="295"/>
      <c r="E74" s="298">
        <v>95762.71</v>
      </c>
    </row>
    <row r="75" spans="1:5" ht="15" x14ac:dyDescent="0.25">
      <c r="A75" s="297">
        <v>45187</v>
      </c>
      <c r="B75" s="293">
        <v>1</v>
      </c>
      <c r="C75" s="294" t="s">
        <v>11</v>
      </c>
      <c r="D75" s="295"/>
      <c r="E75" s="298">
        <v>1061.1500000000001</v>
      </c>
    </row>
    <row r="76" spans="1:5" ht="15" x14ac:dyDescent="0.25">
      <c r="A76" s="297">
        <v>45188</v>
      </c>
      <c r="B76" s="293">
        <v>1</v>
      </c>
      <c r="C76" s="294" t="s">
        <v>86</v>
      </c>
      <c r="D76" s="295">
        <v>7500</v>
      </c>
      <c r="E76" s="298"/>
    </row>
    <row r="77" spans="1:5" ht="15" x14ac:dyDescent="0.25">
      <c r="A77" s="297">
        <v>45188</v>
      </c>
      <c r="B77" s="293">
        <v>1</v>
      </c>
      <c r="C77" s="296" t="s">
        <v>830</v>
      </c>
      <c r="D77" s="295">
        <v>5331.82</v>
      </c>
      <c r="E77" s="298"/>
    </row>
    <row r="78" spans="1:5" ht="15" x14ac:dyDescent="0.25">
      <c r="A78" s="297">
        <v>45188</v>
      </c>
      <c r="B78" s="293">
        <v>1</v>
      </c>
      <c r="C78" s="294" t="s">
        <v>31</v>
      </c>
      <c r="D78" s="295"/>
      <c r="E78" s="298">
        <v>7257827.9199999999</v>
      </c>
    </row>
    <row r="79" spans="1:5" ht="15" x14ac:dyDescent="0.25">
      <c r="A79" s="297">
        <v>45188</v>
      </c>
      <c r="B79" s="293">
        <v>24832</v>
      </c>
      <c r="C79" s="294" t="s">
        <v>858</v>
      </c>
      <c r="D79" s="295"/>
      <c r="E79" s="298">
        <v>211595.4</v>
      </c>
    </row>
    <row r="80" spans="1:5" ht="15" x14ac:dyDescent="0.25">
      <c r="A80" s="297">
        <v>45189</v>
      </c>
      <c r="B80" s="293">
        <v>1</v>
      </c>
      <c r="C80" s="296" t="s">
        <v>828</v>
      </c>
      <c r="D80" s="295"/>
      <c r="E80" s="298">
        <v>693741.6</v>
      </c>
    </row>
    <row r="81" spans="1:5" ht="15" x14ac:dyDescent="0.25">
      <c r="A81" s="297">
        <v>45189</v>
      </c>
      <c r="B81" s="293">
        <v>1</v>
      </c>
      <c r="C81" s="294" t="s">
        <v>829</v>
      </c>
      <c r="D81" s="295"/>
      <c r="E81" s="298">
        <v>14962.02</v>
      </c>
    </row>
    <row r="82" spans="1:5" ht="15" x14ac:dyDescent="0.25">
      <c r="A82" s="297">
        <v>45189</v>
      </c>
      <c r="B82" s="293">
        <v>1</v>
      </c>
      <c r="C82" s="294" t="s">
        <v>11</v>
      </c>
      <c r="D82" s="295"/>
      <c r="E82" s="298">
        <v>112.03</v>
      </c>
    </row>
    <row r="83" spans="1:5" ht="30" x14ac:dyDescent="0.25">
      <c r="A83" s="297">
        <v>45190</v>
      </c>
      <c r="B83" s="293">
        <v>24833</v>
      </c>
      <c r="C83" s="296" t="s">
        <v>859</v>
      </c>
      <c r="D83" s="295"/>
      <c r="E83" s="298">
        <v>77857</v>
      </c>
    </row>
    <row r="84" spans="1:5" ht="15" x14ac:dyDescent="0.25">
      <c r="A84" s="297">
        <v>45190</v>
      </c>
      <c r="B84" s="293">
        <v>24834</v>
      </c>
      <c r="C84" s="294" t="s">
        <v>860</v>
      </c>
      <c r="D84" s="295"/>
      <c r="E84" s="298">
        <v>8842.25</v>
      </c>
    </row>
    <row r="85" spans="1:5" ht="15" x14ac:dyDescent="0.25">
      <c r="A85" s="297">
        <v>45190</v>
      </c>
      <c r="B85" s="293">
        <v>24835</v>
      </c>
      <c r="C85" s="294" t="s">
        <v>861</v>
      </c>
      <c r="D85" s="295"/>
      <c r="E85" s="298">
        <v>181844</v>
      </c>
    </row>
    <row r="86" spans="1:5" ht="45" x14ac:dyDescent="0.25">
      <c r="A86" s="297">
        <v>45190</v>
      </c>
      <c r="B86" s="293">
        <v>24836</v>
      </c>
      <c r="C86" s="296" t="s">
        <v>862</v>
      </c>
      <c r="D86" s="295"/>
      <c r="E86" s="298">
        <v>538000</v>
      </c>
    </row>
    <row r="87" spans="1:5" ht="15" x14ac:dyDescent="0.25">
      <c r="A87" s="297">
        <v>45190</v>
      </c>
      <c r="B87" s="293">
        <v>24837</v>
      </c>
      <c r="C87" s="294" t="s">
        <v>863</v>
      </c>
      <c r="D87" s="295"/>
      <c r="E87" s="298">
        <v>88987.5</v>
      </c>
    </row>
    <row r="88" spans="1:5" ht="15" x14ac:dyDescent="0.25">
      <c r="A88" s="297">
        <v>45190</v>
      </c>
      <c r="B88" s="293">
        <v>24838</v>
      </c>
      <c r="C88" s="294" t="s">
        <v>863</v>
      </c>
      <c r="D88" s="295"/>
      <c r="E88" s="298">
        <v>368493</v>
      </c>
    </row>
    <row r="89" spans="1:5" ht="15" x14ac:dyDescent="0.25">
      <c r="A89" s="297">
        <v>45190</v>
      </c>
      <c r="B89" s="293">
        <v>24839</v>
      </c>
      <c r="C89" s="294" t="s">
        <v>863</v>
      </c>
      <c r="D89" s="295"/>
      <c r="E89" s="298">
        <v>260285.21</v>
      </c>
    </row>
    <row r="90" spans="1:5" ht="15" x14ac:dyDescent="0.25">
      <c r="A90" s="297">
        <v>45190</v>
      </c>
      <c r="B90" s="293">
        <v>24840</v>
      </c>
      <c r="C90" s="294" t="s">
        <v>863</v>
      </c>
      <c r="D90" s="295"/>
      <c r="E90" s="298">
        <v>121734.9</v>
      </c>
    </row>
    <row r="91" spans="1:5" ht="15" x14ac:dyDescent="0.25">
      <c r="A91" s="297">
        <v>45190</v>
      </c>
      <c r="B91" s="293">
        <v>24841</v>
      </c>
      <c r="C91" s="294" t="s">
        <v>863</v>
      </c>
      <c r="D91" s="295"/>
      <c r="E91" s="298">
        <v>205343.6</v>
      </c>
    </row>
    <row r="92" spans="1:5" ht="15" x14ac:dyDescent="0.25">
      <c r="A92" s="297">
        <v>45190</v>
      </c>
      <c r="B92" s="293">
        <v>1</v>
      </c>
      <c r="C92" s="294" t="s">
        <v>864</v>
      </c>
      <c r="D92" s="295"/>
      <c r="E92" s="298">
        <v>280237.32</v>
      </c>
    </row>
    <row r="93" spans="1:5" ht="15" x14ac:dyDescent="0.25">
      <c r="A93" s="297">
        <v>45190</v>
      </c>
      <c r="B93" s="293">
        <v>1</v>
      </c>
      <c r="C93" s="296" t="s">
        <v>865</v>
      </c>
      <c r="D93" s="295"/>
      <c r="E93" s="298">
        <v>135595.49</v>
      </c>
    </row>
    <row r="94" spans="1:5" ht="15" x14ac:dyDescent="0.25">
      <c r="A94" s="297">
        <v>45190</v>
      </c>
      <c r="B94" s="293">
        <v>1</v>
      </c>
      <c r="C94" s="294" t="s">
        <v>11</v>
      </c>
      <c r="D94" s="295"/>
      <c r="E94" s="298">
        <v>1063.05</v>
      </c>
    </row>
    <row r="95" spans="1:5" ht="15" x14ac:dyDescent="0.25">
      <c r="A95" s="297">
        <v>45191</v>
      </c>
      <c r="B95" s="293">
        <v>1</v>
      </c>
      <c r="C95" s="294" t="s">
        <v>12</v>
      </c>
      <c r="D95" s="295">
        <v>27230818.420000002</v>
      </c>
      <c r="E95" s="298"/>
    </row>
    <row r="96" spans="1:5" ht="15" x14ac:dyDescent="0.25">
      <c r="A96" s="297">
        <v>45191</v>
      </c>
      <c r="B96" s="293">
        <v>1</v>
      </c>
      <c r="C96" s="294" t="s">
        <v>831</v>
      </c>
      <c r="D96" s="295"/>
      <c r="E96" s="298">
        <v>25000000</v>
      </c>
    </row>
    <row r="97" spans="1:5" ht="15" x14ac:dyDescent="0.25">
      <c r="A97" s="297">
        <v>45191</v>
      </c>
      <c r="B97" s="293">
        <v>24842</v>
      </c>
      <c r="C97" s="294" t="s">
        <v>866</v>
      </c>
      <c r="D97" s="295"/>
      <c r="E97" s="298">
        <v>418784.72</v>
      </c>
    </row>
    <row r="98" spans="1:5" ht="15" x14ac:dyDescent="0.25">
      <c r="A98" s="297">
        <v>45191</v>
      </c>
      <c r="B98" s="293">
        <v>24843</v>
      </c>
      <c r="C98" s="294" t="s">
        <v>867</v>
      </c>
      <c r="D98" s="295"/>
      <c r="E98" s="298">
        <v>33750</v>
      </c>
    </row>
    <row r="99" spans="1:5" ht="15" x14ac:dyDescent="0.25">
      <c r="A99" s="297">
        <v>45191</v>
      </c>
      <c r="B99" s="293">
        <v>24844</v>
      </c>
      <c r="C99" s="294" t="s">
        <v>866</v>
      </c>
      <c r="D99" s="295"/>
      <c r="E99" s="298">
        <v>173022.3</v>
      </c>
    </row>
    <row r="100" spans="1:5" ht="15" x14ac:dyDescent="0.25">
      <c r="A100" s="297">
        <v>45191</v>
      </c>
      <c r="B100" s="293">
        <v>24845</v>
      </c>
      <c r="C100" s="294" t="s">
        <v>866</v>
      </c>
      <c r="D100" s="295"/>
      <c r="E100" s="298">
        <v>114502.59</v>
      </c>
    </row>
    <row r="101" spans="1:5" ht="15" x14ac:dyDescent="0.25">
      <c r="A101" s="297">
        <v>45191</v>
      </c>
      <c r="B101" s="293">
        <v>1</v>
      </c>
      <c r="C101" s="294" t="s">
        <v>11</v>
      </c>
      <c r="D101" s="295"/>
      <c r="E101" s="298">
        <v>1890.22</v>
      </c>
    </row>
    <row r="102" spans="1:5" ht="15" x14ac:dyDescent="0.25">
      <c r="A102" s="297">
        <v>45194</v>
      </c>
      <c r="B102" s="293">
        <v>1</v>
      </c>
      <c r="C102" s="296" t="s">
        <v>11</v>
      </c>
      <c r="D102" s="295"/>
      <c r="E102" s="298">
        <v>271.66000000000003</v>
      </c>
    </row>
    <row r="103" spans="1:5" ht="15" x14ac:dyDescent="0.25">
      <c r="A103" s="297">
        <v>45194</v>
      </c>
      <c r="B103" s="293">
        <v>1</v>
      </c>
      <c r="C103" s="294" t="s">
        <v>868</v>
      </c>
      <c r="D103" s="295">
        <v>9916.93</v>
      </c>
      <c r="E103" s="298"/>
    </row>
    <row r="104" spans="1:5" ht="15" x14ac:dyDescent="0.25">
      <c r="A104" s="297">
        <v>45195</v>
      </c>
      <c r="B104" s="293">
        <v>24846</v>
      </c>
      <c r="C104" s="294" t="s">
        <v>869</v>
      </c>
      <c r="D104" s="295"/>
      <c r="E104" s="298">
        <v>3696304.24</v>
      </c>
    </row>
    <row r="105" spans="1:5" ht="15" x14ac:dyDescent="0.25">
      <c r="A105" s="297">
        <v>45195</v>
      </c>
      <c r="B105" s="293">
        <v>24847</v>
      </c>
      <c r="C105" s="294" t="s">
        <v>870</v>
      </c>
      <c r="D105" s="295"/>
      <c r="E105" s="298">
        <v>376311.12</v>
      </c>
    </row>
    <row r="106" spans="1:5" ht="15" x14ac:dyDescent="0.25">
      <c r="A106" s="297">
        <v>45195</v>
      </c>
      <c r="B106" s="293">
        <v>24848</v>
      </c>
      <c r="C106" s="296" t="s">
        <v>871</v>
      </c>
      <c r="D106" s="295"/>
      <c r="E106" s="298">
        <v>126644.13</v>
      </c>
    </row>
    <row r="107" spans="1:5" ht="15" x14ac:dyDescent="0.25">
      <c r="A107" s="297">
        <v>45195</v>
      </c>
      <c r="B107" s="293">
        <v>1</v>
      </c>
      <c r="C107" s="294" t="s">
        <v>11</v>
      </c>
      <c r="D107" s="295"/>
      <c r="E107" s="298">
        <v>3.24</v>
      </c>
    </row>
    <row r="108" spans="1:5" ht="15" x14ac:dyDescent="0.25">
      <c r="A108" s="297">
        <v>45195</v>
      </c>
      <c r="B108" s="293">
        <v>1</v>
      </c>
      <c r="C108" s="294" t="s">
        <v>11</v>
      </c>
      <c r="D108" s="295"/>
      <c r="E108" s="298">
        <v>111.31</v>
      </c>
    </row>
    <row r="109" spans="1:5" ht="15" x14ac:dyDescent="0.25">
      <c r="A109" s="297">
        <v>45197</v>
      </c>
      <c r="B109" s="293">
        <v>24849</v>
      </c>
      <c r="C109" s="294" t="s">
        <v>872</v>
      </c>
      <c r="D109" s="295"/>
      <c r="E109" s="298">
        <v>8075.38</v>
      </c>
    </row>
    <row r="110" spans="1:5" ht="15" x14ac:dyDescent="0.25">
      <c r="A110" s="297">
        <v>45197</v>
      </c>
      <c r="B110" s="293">
        <v>24850</v>
      </c>
      <c r="C110" s="294" t="s">
        <v>873</v>
      </c>
      <c r="D110" s="295"/>
      <c r="E110" s="298">
        <v>42848</v>
      </c>
    </row>
    <row r="111" spans="1:5" ht="15" x14ac:dyDescent="0.25">
      <c r="A111" s="297">
        <v>45197</v>
      </c>
      <c r="B111" s="293">
        <v>24851</v>
      </c>
      <c r="C111" s="294" t="s">
        <v>874</v>
      </c>
      <c r="D111" s="295"/>
      <c r="E111" s="298">
        <v>215200</v>
      </c>
    </row>
    <row r="112" spans="1:5" ht="30" x14ac:dyDescent="0.25">
      <c r="A112" s="297">
        <v>45197</v>
      </c>
      <c r="B112" s="293">
        <v>24852</v>
      </c>
      <c r="C112" s="296" t="s">
        <v>875</v>
      </c>
      <c r="D112" s="295"/>
      <c r="E112" s="298">
        <v>30666</v>
      </c>
    </row>
    <row r="113" spans="1:5" ht="15" x14ac:dyDescent="0.25">
      <c r="A113" s="297">
        <v>45197</v>
      </c>
      <c r="B113" s="293">
        <v>24853</v>
      </c>
      <c r="C113" s="294" t="s">
        <v>876</v>
      </c>
      <c r="D113" s="295"/>
      <c r="E113" s="298">
        <v>6240.8</v>
      </c>
    </row>
    <row r="114" spans="1:5" ht="30" x14ac:dyDescent="0.25">
      <c r="A114" s="297">
        <v>45197</v>
      </c>
      <c r="B114" s="293">
        <v>24854</v>
      </c>
      <c r="C114" s="296" t="s">
        <v>877</v>
      </c>
      <c r="D114" s="295"/>
      <c r="E114" s="298">
        <v>29756.37</v>
      </c>
    </row>
    <row r="115" spans="1:5" ht="30.75" thickBot="1" x14ac:dyDescent="0.3">
      <c r="A115" s="301">
        <v>45197</v>
      </c>
      <c r="B115" s="302">
        <v>24855</v>
      </c>
      <c r="C115" s="303" t="s">
        <v>878</v>
      </c>
      <c r="D115" s="304"/>
      <c r="E115" s="305">
        <v>34964.17</v>
      </c>
    </row>
    <row r="116" spans="1:5" ht="30" x14ac:dyDescent="0.25">
      <c r="A116" s="297">
        <v>45197</v>
      </c>
      <c r="B116" s="293">
        <v>24856</v>
      </c>
      <c r="C116" s="296" t="s">
        <v>879</v>
      </c>
      <c r="D116" s="295"/>
      <c r="E116" s="298">
        <v>5644.35</v>
      </c>
    </row>
    <row r="117" spans="1:5" ht="15" x14ac:dyDescent="0.25">
      <c r="A117" s="297">
        <v>45197</v>
      </c>
      <c r="B117" s="293">
        <v>1</v>
      </c>
      <c r="C117" s="294" t="s">
        <v>880</v>
      </c>
      <c r="D117" s="295">
        <v>178200</v>
      </c>
      <c r="E117" s="298"/>
    </row>
    <row r="118" spans="1:5" ht="15" x14ac:dyDescent="0.25">
      <c r="A118" s="297">
        <v>45197</v>
      </c>
      <c r="B118" s="293">
        <v>1</v>
      </c>
      <c r="C118" s="294" t="s">
        <v>11</v>
      </c>
      <c r="D118" s="295"/>
      <c r="E118" s="298">
        <v>836.36</v>
      </c>
    </row>
    <row r="119" spans="1:5" ht="29.25" customHeight="1" x14ac:dyDescent="0.25">
      <c r="A119" s="297">
        <v>45198</v>
      </c>
      <c r="B119" s="293">
        <v>24857</v>
      </c>
      <c r="C119" s="296" t="s">
        <v>888</v>
      </c>
      <c r="D119" s="295"/>
      <c r="E119" s="298">
        <v>399871.28</v>
      </c>
    </row>
    <row r="120" spans="1:5" ht="15" x14ac:dyDescent="0.25">
      <c r="A120" s="297">
        <v>45198</v>
      </c>
      <c r="B120" s="293">
        <v>24858</v>
      </c>
      <c r="C120" s="294" t="s">
        <v>881</v>
      </c>
      <c r="D120" s="295"/>
      <c r="E120" s="298">
        <v>1696713.42</v>
      </c>
    </row>
    <row r="121" spans="1:5" ht="15" x14ac:dyDescent="0.25">
      <c r="A121" s="297">
        <v>45198</v>
      </c>
      <c r="B121" s="293">
        <v>24859</v>
      </c>
      <c r="C121" s="294" t="s">
        <v>882</v>
      </c>
      <c r="D121" s="295"/>
      <c r="E121" s="298">
        <v>22401</v>
      </c>
    </row>
    <row r="122" spans="1:5" ht="15" x14ac:dyDescent="0.25">
      <c r="A122" s="297">
        <v>45198</v>
      </c>
      <c r="B122" s="293">
        <v>24860</v>
      </c>
      <c r="C122" s="294" t="s">
        <v>863</v>
      </c>
      <c r="D122" s="295"/>
      <c r="E122" s="298">
        <v>125430</v>
      </c>
    </row>
    <row r="123" spans="1:5" ht="15" x14ac:dyDescent="0.25">
      <c r="A123" s="297">
        <v>45198</v>
      </c>
      <c r="B123" s="293">
        <v>24861</v>
      </c>
      <c r="C123" s="294" t="s">
        <v>41</v>
      </c>
      <c r="D123" s="295"/>
      <c r="E123" s="298">
        <v>29009.16</v>
      </c>
    </row>
    <row r="124" spans="1:5" ht="30" x14ac:dyDescent="0.25">
      <c r="A124" s="297">
        <v>45198</v>
      </c>
      <c r="B124" s="293">
        <v>24862</v>
      </c>
      <c r="C124" s="296" t="s">
        <v>883</v>
      </c>
      <c r="D124" s="295"/>
      <c r="E124" s="298">
        <v>51472.160000000003</v>
      </c>
    </row>
    <row r="125" spans="1:5" ht="15" x14ac:dyDescent="0.25">
      <c r="A125" s="297">
        <v>45198</v>
      </c>
      <c r="B125" s="293">
        <v>24863</v>
      </c>
      <c r="C125" s="294" t="s">
        <v>884</v>
      </c>
      <c r="D125" s="295"/>
      <c r="E125" s="298">
        <v>29900</v>
      </c>
    </row>
    <row r="126" spans="1:5" ht="15" x14ac:dyDescent="0.25">
      <c r="A126" s="297">
        <v>45198</v>
      </c>
      <c r="B126" s="293">
        <v>24864</v>
      </c>
      <c r="C126" s="294" t="s">
        <v>885</v>
      </c>
      <c r="D126" s="295"/>
      <c r="E126" s="298">
        <v>185679.34</v>
      </c>
    </row>
    <row r="127" spans="1:5" ht="15" x14ac:dyDescent="0.25">
      <c r="A127" s="297">
        <v>45198</v>
      </c>
      <c r="B127" s="293">
        <v>24865</v>
      </c>
      <c r="C127" s="294" t="s">
        <v>886</v>
      </c>
      <c r="D127" s="295"/>
      <c r="E127" s="298">
        <v>191588.19</v>
      </c>
    </row>
    <row r="128" spans="1:5" ht="30" x14ac:dyDescent="0.25">
      <c r="A128" s="297">
        <v>45198</v>
      </c>
      <c r="B128" s="293">
        <v>24866</v>
      </c>
      <c r="C128" s="296" t="s">
        <v>887</v>
      </c>
      <c r="D128" s="295"/>
      <c r="E128" s="298">
        <v>774720</v>
      </c>
    </row>
    <row r="129" spans="1:5" ht="15" x14ac:dyDescent="0.25">
      <c r="A129" s="297">
        <v>45198</v>
      </c>
      <c r="B129" s="293">
        <v>24867</v>
      </c>
      <c r="C129" s="294" t="s">
        <v>832</v>
      </c>
      <c r="D129" s="295"/>
      <c r="E129" s="298">
        <v>132827.79999999999</v>
      </c>
    </row>
    <row r="130" spans="1:5" ht="15" x14ac:dyDescent="0.25">
      <c r="A130" s="297">
        <v>45198</v>
      </c>
      <c r="B130" s="293">
        <v>24868</v>
      </c>
      <c r="C130" s="294" t="s">
        <v>832</v>
      </c>
      <c r="D130" s="295"/>
      <c r="E130" s="298">
        <v>132827.79</v>
      </c>
    </row>
    <row r="131" spans="1:5" ht="15" x14ac:dyDescent="0.25">
      <c r="A131" s="297">
        <v>45198</v>
      </c>
      <c r="B131" s="293">
        <v>1</v>
      </c>
      <c r="C131" s="294" t="s">
        <v>11</v>
      </c>
      <c r="D131" s="295"/>
      <c r="E131" s="298">
        <v>3269.55</v>
      </c>
    </row>
    <row r="132" spans="1:5" ht="15.75" thickBot="1" x14ac:dyDescent="0.3">
      <c r="A132" s="297">
        <v>45198</v>
      </c>
      <c r="B132" s="293">
        <v>1</v>
      </c>
      <c r="C132" s="294" t="s">
        <v>116</v>
      </c>
      <c r="D132" s="295"/>
      <c r="E132" s="298">
        <v>175</v>
      </c>
    </row>
    <row r="133" spans="1:5" s="148" customFormat="1" ht="15.75" thickBot="1" x14ac:dyDescent="0.3">
      <c r="A133" s="371" t="s">
        <v>826</v>
      </c>
      <c r="B133" s="372"/>
      <c r="C133" s="372"/>
      <c r="D133" s="299">
        <f>SUM(D7:D132)</f>
        <v>79331767.170000017</v>
      </c>
      <c r="E133" s="300">
        <f>SUM(E7:E132)</f>
        <v>108107502.39999995</v>
      </c>
    </row>
    <row r="134" spans="1:5" ht="15.75" x14ac:dyDescent="0.25">
      <c r="A134" s="265"/>
      <c r="B134" s="263"/>
      <c r="C134" s="263"/>
      <c r="D134" s="283"/>
      <c r="E134" s="284"/>
    </row>
    <row r="135" spans="1:5" ht="15.75" x14ac:dyDescent="0.25">
      <c r="A135" s="265"/>
      <c r="B135" s="263"/>
      <c r="C135" s="263"/>
      <c r="D135" s="283"/>
      <c r="E135" s="284"/>
    </row>
    <row r="136" spans="1:5" ht="14.25" customHeight="1" x14ac:dyDescent="0.25">
      <c r="A136" s="262"/>
      <c r="B136" s="263"/>
      <c r="C136" s="263"/>
      <c r="D136" s="283"/>
      <c r="E136" s="284"/>
    </row>
    <row r="137" spans="1:5" ht="15.75" x14ac:dyDescent="0.25">
      <c r="A137" s="265"/>
      <c r="B137" s="263"/>
      <c r="C137" s="263"/>
      <c r="D137" s="285"/>
      <c r="E137" s="284"/>
    </row>
    <row r="138" spans="1:5" ht="15.75" x14ac:dyDescent="0.25">
      <c r="A138" s="306" t="s">
        <v>118</v>
      </c>
      <c r="B138" s="307"/>
      <c r="C138" s="269"/>
      <c r="D138" s="373" t="s">
        <v>203</v>
      </c>
      <c r="E138" s="374"/>
    </row>
    <row r="139" spans="1:5" ht="15.75" customHeight="1" thickBot="1" x14ac:dyDescent="0.3">
      <c r="A139" s="308" t="s">
        <v>120</v>
      </c>
      <c r="B139" s="309"/>
      <c r="C139" s="272"/>
      <c r="D139" s="375" t="s">
        <v>578</v>
      </c>
      <c r="E139" s="376"/>
    </row>
    <row r="140" spans="1:5" ht="15.75" x14ac:dyDescent="0.25">
      <c r="A140" s="273"/>
      <c r="B140" s="263"/>
      <c r="C140" s="263"/>
      <c r="D140" s="283"/>
      <c r="E140" s="283"/>
    </row>
    <row r="141" spans="1:5" ht="15.75" x14ac:dyDescent="0.25">
      <c r="A141" s="273"/>
      <c r="B141" s="275"/>
      <c r="C141" s="263"/>
      <c r="D141" s="286"/>
      <c r="E141" s="286"/>
    </row>
    <row r="142" spans="1:5" ht="15.75" x14ac:dyDescent="0.25">
      <c r="A142" s="273"/>
      <c r="B142" s="275"/>
      <c r="C142" s="263"/>
      <c r="D142" s="286"/>
      <c r="E142" s="286"/>
    </row>
    <row r="143" spans="1:5" ht="15.75" x14ac:dyDescent="0.25">
      <c r="A143" s="273"/>
      <c r="B143" s="275"/>
      <c r="C143" s="278"/>
      <c r="D143" s="283"/>
      <c r="E143" s="282"/>
    </row>
    <row r="144" spans="1:5" ht="15.75" x14ac:dyDescent="0.25">
      <c r="A144" s="273"/>
      <c r="B144" s="275"/>
      <c r="C144" s="278"/>
      <c r="D144" s="283"/>
      <c r="E144" s="282"/>
    </row>
    <row r="145" spans="1:5" ht="15.75" x14ac:dyDescent="0.25">
      <c r="A145" s="273"/>
      <c r="B145" s="275"/>
      <c r="C145" s="278"/>
      <c r="D145" s="283"/>
      <c r="E145" s="282"/>
    </row>
    <row r="146" spans="1:5" ht="15.75" x14ac:dyDescent="0.25">
      <c r="A146" s="273"/>
      <c r="B146" s="275"/>
      <c r="C146" s="278"/>
      <c r="D146" s="283"/>
      <c r="E146" s="283"/>
    </row>
    <row r="147" spans="1:5" ht="15.75" x14ac:dyDescent="0.25">
      <c r="A147" s="273"/>
      <c r="B147" s="275"/>
      <c r="C147" s="278"/>
      <c r="D147" s="283"/>
      <c r="E147" s="283"/>
    </row>
    <row r="148" spans="1:5" ht="15.75" x14ac:dyDescent="0.25">
      <c r="A148" s="273"/>
      <c r="B148" s="275"/>
      <c r="C148" s="278"/>
      <c r="D148" s="283"/>
      <c r="E148" s="283"/>
    </row>
    <row r="149" spans="1:5" ht="15.75" x14ac:dyDescent="0.25">
      <c r="A149" s="273"/>
      <c r="B149" s="275"/>
      <c r="C149" s="280"/>
      <c r="D149" s="283"/>
      <c r="E149" s="283"/>
    </row>
    <row r="150" spans="1:5" ht="15.75" x14ac:dyDescent="0.25">
      <c r="A150" s="273"/>
      <c r="B150" s="263"/>
      <c r="C150" s="280"/>
      <c r="D150" s="283"/>
      <c r="E150" s="283"/>
    </row>
    <row r="151" spans="1:5" ht="15.75" x14ac:dyDescent="0.25">
      <c r="A151" s="273"/>
      <c r="B151" s="263"/>
      <c r="C151" s="280"/>
      <c r="D151" s="283"/>
      <c r="E151" s="283"/>
    </row>
    <row r="152" spans="1:5" ht="15.75" x14ac:dyDescent="0.25">
      <c r="A152" s="273"/>
      <c r="B152" s="263"/>
      <c r="C152" s="263"/>
      <c r="D152" s="283"/>
      <c r="E152" s="283"/>
    </row>
    <row r="153" spans="1:5" ht="15.75" x14ac:dyDescent="0.25">
      <c r="A153" s="273"/>
      <c r="B153" s="263"/>
      <c r="C153" s="263"/>
      <c r="D153" s="286"/>
      <c r="E153" s="286"/>
    </row>
    <row r="154" spans="1:5" ht="15.75" x14ac:dyDescent="0.25">
      <c r="A154" s="273"/>
      <c r="B154" s="263"/>
      <c r="C154" s="263"/>
      <c r="D154" s="286"/>
      <c r="E154" s="286"/>
    </row>
    <row r="155" spans="1:5" ht="15.75" x14ac:dyDescent="0.25">
      <c r="A155" s="273"/>
      <c r="B155" s="263"/>
      <c r="C155" s="263"/>
      <c r="D155" s="286"/>
      <c r="E155" s="286"/>
    </row>
    <row r="156" spans="1:5" ht="15.75" x14ac:dyDescent="0.25">
      <c r="A156" s="273"/>
      <c r="B156" s="263"/>
      <c r="C156" s="263"/>
      <c r="D156" s="286"/>
      <c r="E156" s="286"/>
    </row>
    <row r="157" spans="1:5" ht="15.75" x14ac:dyDescent="0.25">
      <c r="A157" s="273"/>
      <c r="B157" s="263"/>
      <c r="C157" s="263"/>
      <c r="D157" s="286"/>
      <c r="E157" s="286"/>
    </row>
    <row r="158" spans="1:5" ht="15.75" x14ac:dyDescent="0.25">
      <c r="A158" s="273"/>
      <c r="B158" s="263"/>
      <c r="C158" s="263"/>
      <c r="D158" s="286"/>
      <c r="E158" s="286"/>
    </row>
    <row r="159" spans="1:5" s="164" customFormat="1" x14ac:dyDescent="0.3">
      <c r="A159" s="185"/>
      <c r="B159" s="161"/>
      <c r="C159" s="161"/>
      <c r="D159" s="287"/>
      <c r="E159" s="287"/>
    </row>
    <row r="160" spans="1:5" s="164" customFormat="1" x14ac:dyDescent="0.3">
      <c r="A160" s="185"/>
      <c r="B160" s="161"/>
      <c r="C160" s="161"/>
      <c r="D160" s="287"/>
      <c r="E160" s="287"/>
    </row>
    <row r="161" spans="1:5" s="164" customFormat="1" x14ac:dyDescent="0.3">
      <c r="A161" s="185"/>
      <c r="B161" s="161"/>
      <c r="C161" s="161"/>
      <c r="D161" s="287"/>
      <c r="E161" s="287"/>
    </row>
    <row r="162" spans="1:5" s="164" customFormat="1" x14ac:dyDescent="0.3">
      <c r="A162" s="185"/>
      <c r="B162" s="161"/>
      <c r="C162" s="161"/>
      <c r="D162" s="287"/>
      <c r="E162" s="287"/>
    </row>
    <row r="163" spans="1:5" s="164" customFormat="1" x14ac:dyDescent="0.3">
      <c r="A163" s="185"/>
      <c r="B163" s="161"/>
      <c r="C163" s="161"/>
      <c r="D163" s="287"/>
      <c r="E163" s="287"/>
    </row>
    <row r="164" spans="1:5" s="164" customFormat="1" x14ac:dyDescent="0.3">
      <c r="A164" s="185"/>
      <c r="B164" s="161"/>
      <c r="C164" s="161"/>
      <c r="D164" s="287"/>
      <c r="E164" s="287"/>
    </row>
    <row r="165" spans="1:5" s="164" customFormat="1" x14ac:dyDescent="0.3">
      <c r="A165" s="185"/>
      <c r="B165" s="161"/>
      <c r="C165" s="161"/>
      <c r="D165" s="287"/>
      <c r="E165" s="287"/>
    </row>
    <row r="166" spans="1:5" s="164" customFormat="1" x14ac:dyDescent="0.3">
      <c r="A166" s="185"/>
      <c r="B166" s="161"/>
      <c r="C166" s="161"/>
      <c r="D166" s="287"/>
      <c r="E166" s="287"/>
    </row>
    <row r="167" spans="1:5" s="164" customFormat="1" x14ac:dyDescent="0.3">
      <c r="A167" s="185"/>
      <c r="B167" s="161"/>
      <c r="C167" s="161"/>
      <c r="D167" s="287"/>
      <c r="E167" s="287"/>
    </row>
    <row r="168" spans="1:5" s="164" customFormat="1" x14ac:dyDescent="0.3">
      <c r="A168" s="185"/>
      <c r="B168" s="161"/>
      <c r="C168" s="161"/>
      <c r="D168" s="287"/>
      <c r="E168" s="287"/>
    </row>
    <row r="169" spans="1:5" s="164" customFormat="1" x14ac:dyDescent="0.3">
      <c r="A169" s="185"/>
      <c r="B169" s="161"/>
      <c r="C169" s="161"/>
      <c r="D169" s="287"/>
      <c r="E169" s="287"/>
    </row>
    <row r="170" spans="1:5" s="164" customFormat="1" x14ac:dyDescent="0.3">
      <c r="A170" s="185"/>
      <c r="B170" s="161"/>
      <c r="C170" s="161"/>
      <c r="D170" s="287"/>
      <c r="E170" s="287"/>
    </row>
    <row r="171" spans="1:5" s="164" customFormat="1" x14ac:dyDescent="0.3">
      <c r="A171" s="185"/>
      <c r="B171" s="161"/>
      <c r="C171" s="161"/>
      <c r="D171" s="287"/>
      <c r="E171" s="287"/>
    </row>
    <row r="172" spans="1:5" s="164" customFormat="1" x14ac:dyDescent="0.3">
      <c r="A172" s="185"/>
      <c r="B172" s="161"/>
      <c r="C172" s="161"/>
      <c r="D172" s="287"/>
      <c r="E172" s="287"/>
    </row>
    <row r="173" spans="1:5" s="164" customFormat="1" x14ac:dyDescent="0.3">
      <c r="A173" s="185"/>
      <c r="B173" s="161"/>
      <c r="C173" s="161"/>
      <c r="D173" s="287"/>
      <c r="E173" s="287"/>
    </row>
    <row r="174" spans="1:5" s="164" customFormat="1" x14ac:dyDescent="0.3">
      <c r="A174" s="185"/>
      <c r="B174" s="161"/>
      <c r="C174" s="161"/>
      <c r="D174" s="287"/>
      <c r="E174" s="287"/>
    </row>
    <row r="175" spans="1:5" x14ac:dyDescent="0.3">
      <c r="D175" s="287"/>
    </row>
    <row r="176" spans="1:5" x14ac:dyDescent="0.3">
      <c r="D176" s="287"/>
    </row>
    <row r="177" spans="1:5" s="148" customFormat="1" x14ac:dyDescent="0.3">
      <c r="A177" s="185"/>
      <c r="B177" s="161"/>
      <c r="C177" s="161"/>
      <c r="D177" s="287"/>
      <c r="E177" s="287"/>
    </row>
    <row r="178" spans="1:5" s="148" customFormat="1" x14ac:dyDescent="0.3">
      <c r="A178" s="185"/>
      <c r="B178" s="161"/>
      <c r="C178" s="161"/>
      <c r="D178" s="287"/>
      <c r="E178" s="287"/>
    </row>
    <row r="179" spans="1:5" s="148" customFormat="1" x14ac:dyDescent="0.3">
      <c r="A179" s="185"/>
      <c r="B179" s="161"/>
      <c r="C179" s="161"/>
      <c r="D179" s="287"/>
      <c r="E179" s="287"/>
    </row>
    <row r="180" spans="1:5" s="148" customFormat="1" x14ac:dyDescent="0.3">
      <c r="A180" s="185"/>
      <c r="B180" s="161"/>
      <c r="C180" s="161"/>
      <c r="D180" s="287"/>
      <c r="E180" s="287"/>
    </row>
    <row r="181" spans="1:5" s="148" customFormat="1" x14ac:dyDescent="0.3">
      <c r="A181" s="185"/>
      <c r="B181" s="161"/>
      <c r="C181" s="161"/>
      <c r="D181" s="287"/>
      <c r="E181" s="287"/>
    </row>
    <row r="182" spans="1:5" s="148" customFormat="1" x14ac:dyDescent="0.3">
      <c r="A182" s="185"/>
      <c r="B182" s="161"/>
      <c r="C182" s="161"/>
      <c r="D182" s="287"/>
      <c r="E182" s="287"/>
    </row>
    <row r="183" spans="1:5" s="148" customFormat="1" x14ac:dyDescent="0.3">
      <c r="A183" s="185"/>
      <c r="B183" s="161"/>
      <c r="C183" s="161"/>
      <c r="D183" s="287"/>
      <c r="E183" s="287"/>
    </row>
    <row r="184" spans="1:5" s="148" customFormat="1" x14ac:dyDescent="0.3">
      <c r="A184" s="185"/>
      <c r="B184" s="161"/>
      <c r="C184" s="161"/>
      <c r="D184" s="287"/>
      <c r="E184" s="287"/>
    </row>
    <row r="185" spans="1:5" s="148" customFormat="1" x14ac:dyDescent="0.3">
      <c r="A185" s="185"/>
      <c r="B185" s="161"/>
      <c r="C185" s="161"/>
      <c r="D185" s="287"/>
      <c r="E185" s="287"/>
    </row>
    <row r="186" spans="1:5" s="148" customFormat="1" x14ac:dyDescent="0.3">
      <c r="A186" s="185"/>
      <c r="B186" s="161"/>
      <c r="C186" s="161"/>
      <c r="D186" s="287"/>
      <c r="E186" s="287"/>
    </row>
    <row r="187" spans="1:5" s="148" customFormat="1" x14ac:dyDescent="0.3">
      <c r="A187" s="185"/>
      <c r="B187" s="161"/>
      <c r="C187" s="161"/>
      <c r="D187" s="287"/>
      <c r="E187" s="287"/>
    </row>
    <row r="188" spans="1:5" x14ac:dyDescent="0.3">
      <c r="D188" s="287"/>
    </row>
    <row r="189" spans="1:5" s="148" customFormat="1" x14ac:dyDescent="0.3">
      <c r="A189" s="185"/>
      <c r="B189" s="161"/>
      <c r="C189" s="161"/>
      <c r="D189" s="287"/>
      <c r="E189" s="287"/>
    </row>
    <row r="190" spans="1:5" x14ac:dyDescent="0.3">
      <c r="D190" s="287"/>
    </row>
    <row r="191" spans="1:5" x14ac:dyDescent="0.3">
      <c r="D191" s="287"/>
    </row>
    <row r="192" spans="1:5" x14ac:dyDescent="0.3">
      <c r="D192" s="287"/>
    </row>
    <row r="193" spans="1:5" s="148" customFormat="1" x14ac:dyDescent="0.3">
      <c r="A193" s="185"/>
      <c r="B193" s="161"/>
      <c r="C193" s="161"/>
      <c r="D193" s="287"/>
      <c r="E193" s="287"/>
    </row>
    <row r="194" spans="1:5" x14ac:dyDescent="0.3">
      <c r="D194" s="287"/>
    </row>
    <row r="195" spans="1:5" x14ac:dyDescent="0.3">
      <c r="D195" s="287"/>
    </row>
    <row r="196" spans="1:5" x14ac:dyDescent="0.3">
      <c r="D196" s="287"/>
    </row>
    <row r="197" spans="1:5" x14ac:dyDescent="0.3">
      <c r="D197" s="287"/>
    </row>
    <row r="198" spans="1:5" x14ac:dyDescent="0.3">
      <c r="D198" s="287"/>
    </row>
    <row r="199" spans="1:5" x14ac:dyDescent="0.3">
      <c r="D199" s="287"/>
    </row>
    <row r="200" spans="1:5" x14ac:dyDescent="0.3">
      <c r="D200" s="287"/>
    </row>
    <row r="201" spans="1:5" x14ac:dyDescent="0.3">
      <c r="D201" s="287"/>
    </row>
    <row r="202" spans="1:5" x14ac:dyDescent="0.3">
      <c r="D202" s="287"/>
    </row>
    <row r="203" spans="1:5" x14ac:dyDescent="0.3">
      <c r="D203" s="287"/>
    </row>
    <row r="204" spans="1:5" x14ac:dyDescent="0.3">
      <c r="D204" s="287"/>
    </row>
    <row r="205" spans="1:5" x14ac:dyDescent="0.3">
      <c r="D205" s="287"/>
    </row>
    <row r="206" spans="1:5" x14ac:dyDescent="0.3">
      <c r="D206" s="287"/>
    </row>
    <row r="207" spans="1:5" s="164" customFormat="1" x14ac:dyDescent="0.3">
      <c r="A207" s="185"/>
      <c r="B207" s="161"/>
      <c r="C207" s="161"/>
      <c r="D207" s="287"/>
      <c r="E207" s="287"/>
    </row>
    <row r="208" spans="1:5" s="164" customFormat="1" x14ac:dyDescent="0.3">
      <c r="A208" s="185"/>
      <c r="B208" s="161"/>
      <c r="C208" s="161"/>
      <c r="D208" s="287"/>
      <c r="E208" s="287"/>
    </row>
    <row r="209" spans="1:5" s="164" customFormat="1" x14ac:dyDescent="0.3">
      <c r="A209" s="185"/>
      <c r="B209" s="161"/>
      <c r="C209" s="161"/>
      <c r="D209" s="287"/>
      <c r="E209" s="287"/>
    </row>
    <row r="210" spans="1:5" s="164" customFormat="1" x14ac:dyDescent="0.3">
      <c r="A210" s="185"/>
      <c r="B210" s="161"/>
      <c r="C210" s="161"/>
      <c r="D210" s="287"/>
      <c r="E210" s="287"/>
    </row>
    <row r="211" spans="1:5" s="164" customFormat="1" x14ac:dyDescent="0.3">
      <c r="A211" s="185"/>
      <c r="B211" s="161"/>
      <c r="C211" s="161"/>
      <c r="D211" s="287"/>
      <c r="E211" s="287"/>
    </row>
    <row r="212" spans="1:5" s="164" customFormat="1" x14ac:dyDescent="0.3">
      <c r="A212" s="185"/>
      <c r="B212" s="161"/>
      <c r="C212" s="161"/>
      <c r="D212" s="287"/>
      <c r="E212" s="287"/>
    </row>
    <row r="213" spans="1:5" s="164" customFormat="1" x14ac:dyDescent="0.3">
      <c r="A213" s="185"/>
      <c r="B213" s="161"/>
      <c r="C213" s="161"/>
      <c r="D213" s="287"/>
      <c r="E213" s="287"/>
    </row>
    <row r="214" spans="1:5" s="164" customFormat="1" x14ac:dyDescent="0.3">
      <c r="A214" s="185"/>
      <c r="B214" s="161"/>
      <c r="C214" s="161"/>
      <c r="D214" s="287"/>
      <c r="E214" s="287"/>
    </row>
    <row r="215" spans="1:5" s="164" customFormat="1" x14ac:dyDescent="0.3">
      <c r="A215" s="185"/>
      <c r="B215" s="161"/>
      <c r="C215" s="161"/>
      <c r="D215" s="287"/>
      <c r="E215" s="287"/>
    </row>
    <row r="216" spans="1:5" s="164" customFormat="1" x14ac:dyDescent="0.3">
      <c r="A216" s="185"/>
      <c r="B216" s="161"/>
      <c r="C216" s="161"/>
      <c r="D216" s="287"/>
      <c r="E216" s="287"/>
    </row>
    <row r="217" spans="1:5" s="164" customFormat="1" x14ac:dyDescent="0.3">
      <c r="A217" s="185"/>
      <c r="B217" s="161"/>
      <c r="C217" s="161"/>
      <c r="D217" s="287"/>
      <c r="E217" s="287"/>
    </row>
    <row r="218" spans="1:5" s="164" customFormat="1" x14ac:dyDescent="0.3">
      <c r="A218" s="185"/>
      <c r="B218" s="161"/>
      <c r="C218" s="161"/>
      <c r="D218" s="287"/>
      <c r="E218" s="287"/>
    </row>
    <row r="219" spans="1:5" s="164" customFormat="1" x14ac:dyDescent="0.3">
      <c r="A219" s="185"/>
      <c r="B219" s="161"/>
      <c r="C219" s="161"/>
      <c r="D219" s="287"/>
      <c r="E219" s="287"/>
    </row>
    <row r="220" spans="1:5" s="164" customFormat="1" x14ac:dyDescent="0.3">
      <c r="A220" s="185"/>
      <c r="B220" s="161"/>
      <c r="C220" s="161"/>
      <c r="D220" s="287"/>
      <c r="E220" s="287"/>
    </row>
    <row r="221" spans="1:5" s="164" customFormat="1" x14ac:dyDescent="0.3">
      <c r="A221" s="185"/>
      <c r="B221" s="161"/>
      <c r="C221" s="161"/>
      <c r="D221" s="287"/>
      <c r="E221" s="287"/>
    </row>
    <row r="222" spans="1:5" s="164" customFormat="1" x14ac:dyDescent="0.3">
      <c r="A222" s="185"/>
      <c r="B222" s="161"/>
      <c r="C222" s="161"/>
      <c r="D222" s="287"/>
      <c r="E222" s="287"/>
    </row>
    <row r="223" spans="1:5" s="164" customFormat="1" x14ac:dyDescent="0.3">
      <c r="A223" s="185"/>
      <c r="B223" s="161"/>
      <c r="C223" s="161"/>
      <c r="D223" s="287"/>
      <c r="E223" s="287"/>
    </row>
    <row r="224" spans="1:5" s="164" customFormat="1" x14ac:dyDescent="0.3">
      <c r="A224" s="185"/>
      <c r="B224" s="161"/>
      <c r="C224" s="161"/>
      <c r="D224" s="287"/>
      <c r="E224" s="287"/>
    </row>
    <row r="225" spans="1:5" s="164" customFormat="1" x14ac:dyDescent="0.3">
      <c r="A225" s="185"/>
      <c r="B225" s="161"/>
      <c r="C225" s="161"/>
      <c r="D225" s="287"/>
      <c r="E225" s="287"/>
    </row>
    <row r="226" spans="1:5" s="164" customFormat="1" x14ac:dyDescent="0.3">
      <c r="A226" s="185"/>
      <c r="B226" s="161"/>
      <c r="C226" s="161"/>
      <c r="D226" s="287"/>
      <c r="E226" s="287"/>
    </row>
    <row r="227" spans="1:5" s="164" customFormat="1" x14ac:dyDescent="0.3">
      <c r="A227" s="185"/>
      <c r="B227" s="161"/>
      <c r="C227" s="161"/>
      <c r="D227" s="287"/>
      <c r="E227" s="287"/>
    </row>
    <row r="228" spans="1:5" s="164" customFormat="1" x14ac:dyDescent="0.3">
      <c r="A228" s="185"/>
      <c r="B228" s="161"/>
      <c r="C228" s="161"/>
      <c r="D228" s="287"/>
      <c r="E228" s="287"/>
    </row>
    <row r="229" spans="1:5" s="164" customFormat="1" x14ac:dyDescent="0.3">
      <c r="A229" s="185"/>
      <c r="B229" s="161"/>
      <c r="C229" s="161"/>
      <c r="D229" s="287"/>
      <c r="E229" s="287"/>
    </row>
    <row r="230" spans="1:5" s="164" customFormat="1" x14ac:dyDescent="0.3">
      <c r="A230" s="185"/>
      <c r="B230" s="161"/>
      <c r="C230" s="161"/>
      <c r="D230" s="287"/>
      <c r="E230" s="287"/>
    </row>
    <row r="231" spans="1:5" s="164" customFormat="1" x14ac:dyDescent="0.3">
      <c r="A231" s="185"/>
      <c r="B231" s="161"/>
      <c r="C231" s="161"/>
      <c r="D231" s="287"/>
      <c r="E231" s="287"/>
    </row>
    <row r="232" spans="1:5" s="164" customFormat="1" x14ac:dyDescent="0.3">
      <c r="A232" s="185"/>
      <c r="B232" s="161"/>
      <c r="C232" s="161"/>
      <c r="D232" s="287"/>
      <c r="E232" s="287"/>
    </row>
    <row r="233" spans="1:5" s="164" customFormat="1" x14ac:dyDescent="0.3">
      <c r="A233" s="185"/>
      <c r="B233" s="161"/>
      <c r="C233" s="161"/>
      <c r="D233" s="287"/>
      <c r="E233" s="287"/>
    </row>
    <row r="234" spans="1:5" s="164" customFormat="1" x14ac:dyDescent="0.3">
      <c r="A234" s="185"/>
      <c r="B234" s="161"/>
      <c r="C234" s="161"/>
      <c r="D234" s="287"/>
      <c r="E234" s="287"/>
    </row>
    <row r="235" spans="1:5" s="164" customFormat="1" x14ac:dyDescent="0.3">
      <c r="A235" s="185"/>
      <c r="B235" s="161"/>
      <c r="C235" s="161"/>
      <c r="D235" s="287"/>
      <c r="E235" s="287"/>
    </row>
  </sheetData>
  <mergeCells count="7">
    <mergeCell ref="A133:C133"/>
    <mergeCell ref="D138:E138"/>
    <mergeCell ref="D139:E139"/>
    <mergeCell ref="A3:E3"/>
    <mergeCell ref="A4:E4"/>
    <mergeCell ref="A5:E5"/>
    <mergeCell ref="A6:E6"/>
  </mergeCells>
  <conditionalFormatting sqref="E133:E1048576 E1:E7">
    <cfRule type="duplicateValues" dxfId="1" priority="1"/>
    <cfRule type="duplicateValues" dxfId="0" priority="3"/>
  </conditionalFormatting>
  <pageMargins left="0.35433070866141736" right="0.27559055118110237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B1445-54A8-4536-880D-EA88E2850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A848BC-7C7C-4F7B-B4CC-9ED17FCDF776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3.xml><?xml version="1.0" encoding="utf-8"?>
<ds:datastoreItem xmlns:ds="http://schemas.openxmlformats.org/officeDocument/2006/customXml" ds:itemID="{D65A1E1F-9D86-44CF-84F6-C11529FBF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Diciembre 22</vt:lpstr>
      <vt:lpstr>enero 2023</vt:lpstr>
      <vt:lpstr>Febrero 2023</vt:lpstr>
      <vt:lpstr>Marzo 2023</vt:lpstr>
      <vt:lpstr>Abril 2023</vt:lpstr>
      <vt:lpstr>Mayo 2023</vt:lpstr>
      <vt:lpstr>Junio 2023 </vt:lpstr>
      <vt:lpstr>Julio 2023</vt:lpstr>
      <vt:lpstr>Agosto 2023</vt:lpstr>
      <vt:lpstr>Septiembre 2023</vt:lpstr>
      <vt:lpstr>'Diciembre 22'!Área_de_impresión</vt:lpstr>
      <vt:lpstr>'enero 2023'!Área_de_impresión</vt:lpstr>
      <vt:lpstr>'Mayo 2023'!Área_de_impresión</vt:lpstr>
      <vt:lpstr>'Abril 2023'!Títulos_a_imprimir</vt:lpstr>
      <vt:lpstr>'Agosto 2023'!Títulos_a_imprimir</vt:lpstr>
      <vt:lpstr>'Diciembre 22'!Títulos_a_imprimir</vt:lpstr>
      <vt:lpstr>'enero 2023'!Títulos_a_imprimir</vt:lpstr>
      <vt:lpstr>'Julio 2023'!Títulos_a_imprimir</vt:lpstr>
      <vt:lpstr>'Junio 2023 '!Títulos_a_imprimir</vt:lpstr>
      <vt:lpstr>'Marzo 2023'!Títulos_a_imprimir</vt:lpstr>
      <vt:lpstr>'Mayo 2023'!Títulos_a_imprimir</vt:lpstr>
      <vt:lpstr>'Septiembre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Graciela Herrera</cp:lastModifiedBy>
  <cp:lastPrinted>2023-10-06T13:08:08Z</cp:lastPrinted>
  <dcterms:created xsi:type="dcterms:W3CDTF">2023-02-06T19:39:18Z</dcterms:created>
  <dcterms:modified xsi:type="dcterms:W3CDTF">2023-10-06T13:08:14Z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