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2"/>
  </bookViews>
  <sheets>
    <sheet name="Diciembre 21" sheetId="1" r:id="rId1"/>
    <sheet name="Enero 2022" sheetId="2" r:id="rId2"/>
    <sheet name="Febrero" sheetId="3" r:id="rId3"/>
  </sheets>
  <definedNames>
    <definedName name="_xlnm.Print_Area" localSheetId="0">'Diciembre 21'!$A$1:$E$128</definedName>
    <definedName name="_xlnm.Print_Area" localSheetId="1">'Enero 2022'!$H$1:$I$31</definedName>
    <definedName name="_xlnm.Print_Area" localSheetId="2">Febrero!$A$1:$E$171</definedName>
    <definedName name="_xlnm.Print_Titles" localSheetId="0">'Diciembre 21'!$1:$9</definedName>
    <definedName name="_xlnm.Print_Titles" localSheetId="1">'Enero 2022'!$1:$9</definedName>
    <definedName name="_xlnm.Print_Titles" localSheetId="2">Febrero!$1:$9</definedName>
  </definedNames>
  <calcPr calcId="145621"/>
</workbook>
</file>

<file path=xl/calcChain.xml><?xml version="1.0" encoding="utf-8"?>
<calcChain xmlns="http://schemas.openxmlformats.org/spreadsheetml/2006/main">
  <c r="E163" i="3" l="1"/>
  <c r="D36" i="3"/>
  <c r="D163" i="3" s="1"/>
  <c r="D136" i="2" l="1"/>
  <c r="E103" i="2"/>
  <c r="E42" i="2"/>
  <c r="E136" i="2" l="1"/>
  <c r="E122" i="1"/>
  <c r="D122" i="1"/>
  <c r="E94" i="1"/>
  <c r="E80" i="1"/>
  <c r="E52" i="1"/>
  <c r="D45" i="1"/>
</calcChain>
</file>

<file path=xl/comments1.xml><?xml version="1.0" encoding="utf-8"?>
<comments xmlns="http://schemas.openxmlformats.org/spreadsheetml/2006/main">
  <authors>
    <author>Graciela Herrera</author>
  </authors>
  <commentList>
    <comment ref="E40" authorId="0">
      <text>
        <r>
          <rPr>
            <b/>
            <sz val="9"/>
            <color indexed="81"/>
            <rFont val="Tahoma"/>
            <family val="2"/>
          </rPr>
          <t>Graciela Herrera:</t>
        </r>
        <r>
          <rPr>
            <sz val="9"/>
            <color indexed="81"/>
            <rFont val="Tahoma"/>
            <family val="2"/>
          </rPr>
          <t xml:space="preserve">
Reembolso de Impuesto 0.15% en fecha 15-11-2021 por valor de RD$4,704.42</t>
        </r>
      </text>
    </comment>
  </commentList>
</comments>
</file>

<file path=xl/sharedStrings.xml><?xml version="1.0" encoding="utf-8"?>
<sst xmlns="http://schemas.openxmlformats.org/spreadsheetml/2006/main" count="539" uniqueCount="336">
  <si>
    <t xml:space="preserve"> </t>
  </si>
  <si>
    <t>Superintendencia de Pensiones</t>
  </si>
  <si>
    <t>Ingresos y Egresos</t>
  </si>
  <si>
    <t>Banco de Reservas de la República Dominicana</t>
  </si>
  <si>
    <t>Del 01 al 31 de Diciembre del 2021</t>
  </si>
  <si>
    <t>Fecha</t>
  </si>
  <si>
    <t>No. Ck/Transf</t>
  </si>
  <si>
    <t>Descripción</t>
  </si>
  <si>
    <t>Crédito</t>
  </si>
  <si>
    <t>Débido</t>
  </si>
  <si>
    <t>Transferencia desde la Cuenta Operaciones</t>
  </si>
  <si>
    <t>Bono por Antigüedad Belardy Peña</t>
  </si>
  <si>
    <t>Bono Vacacional Gabriel O Cubilete</t>
  </si>
  <si>
    <t>Bono Vacacional Jorge Rivas</t>
  </si>
  <si>
    <t>Bono Vacacional Genesis M. Marte</t>
  </si>
  <si>
    <t>Bono Vacacional Martín Betances</t>
  </si>
  <si>
    <t>Impuesto 0.15%</t>
  </si>
  <si>
    <t>Depósito (Reembolso de Impuesto)</t>
  </si>
  <si>
    <t>Pago Impuestos Retenido a Empleados mes de Diciembre 2021.</t>
  </si>
  <si>
    <t>Pago Retencion de Proveedores  5%, ISR de 10%  mes de Dic 2021.</t>
  </si>
  <si>
    <t>Pago Retencion ITBIS mes de Diciembre  2021.</t>
  </si>
  <si>
    <t>Servicio de Dispersión  mes de Nov 2021</t>
  </si>
  <si>
    <t>Alquiler Nave mes de Dic 2021</t>
  </si>
  <si>
    <t>Transferencia hacia la  Cuenta Nómina</t>
  </si>
  <si>
    <t>Regalía Pascual 2021 Empleados</t>
  </si>
  <si>
    <t>Regalía Pascual 2021 Militares</t>
  </si>
  <si>
    <t>Gratificación Navideña 2021 Empleados</t>
  </si>
  <si>
    <t>Compensación Gasto de Alimentación Militares</t>
  </si>
  <si>
    <t>Nómina Gasto de Combustible y Compensación por Resultado Nov. 2021</t>
  </si>
  <si>
    <t>Bono por Antigüedad Diana Pérez</t>
  </si>
  <si>
    <t>Bono por Antigüedad Feipe Montes de Oca</t>
  </si>
  <si>
    <t>Vida Reservas</t>
  </si>
  <si>
    <t>Servicio de Publicación Resolución no. 212 de la CCRyLI</t>
  </si>
  <si>
    <t>Alquiler de Impresoras y Fotocopiadoras mes de Nov 2021</t>
  </si>
  <si>
    <t>Servicio de Energia Electrica Mes de Nov. 2021</t>
  </si>
  <si>
    <t xml:space="preserve">Adqusición de Materiales de Aseo y Limpieza </t>
  </si>
  <si>
    <t>Servicio de (4) Enmarcado de Certificaciones, desrotulado y rotulado</t>
  </si>
  <si>
    <t>Servicio de Decoración Navideña, montaje de arbolitos y  luces</t>
  </si>
  <si>
    <t>Mantenimiento Sistema de Contabilidad mes de Noviembre  2021.</t>
  </si>
  <si>
    <t>Servicio de Internet de SIPEN  mes de Nov 2021</t>
  </si>
  <si>
    <t>Servicio de Agua Potable de SIPEN, mes de Dic 2021</t>
  </si>
  <si>
    <t>Servicio de Recogida de Basura de SIPEN, mes de Dic 2021</t>
  </si>
  <si>
    <t>Servicio de Servidores en la Nubes para uso de SIPEN, mes de Nov. 2021</t>
  </si>
  <si>
    <t>Apertura de Un (1) Certificado Financiero</t>
  </si>
  <si>
    <t>Nulo</t>
  </si>
  <si>
    <t>Servicio de Publicidad Radial</t>
  </si>
  <si>
    <t xml:space="preserve">Servicio de Publicidad  TV </t>
  </si>
  <si>
    <t>Bono por Antigüedad Valentin Lapaix Familia</t>
  </si>
  <si>
    <t>Bono Vacacional Keyla Jiménez</t>
  </si>
  <si>
    <t>Bono Vacacional Rosy Guerrero</t>
  </si>
  <si>
    <t>Bono Vacacional Cecilia R. de la Cruz</t>
  </si>
  <si>
    <t>Pago final 80% por Contratación p/Rep y Mant del Pergolado de SIPEN</t>
  </si>
  <si>
    <t>Nómina Financiamiento de Vehiculos mes de Diciembre 2021</t>
  </si>
  <si>
    <r>
      <t xml:space="preserve">Transferencia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170.00 x 67 (Insc. En Master en Dirección y Gestión de Planes
y Fondos de Pensiones a favor de JMPerez e Ialvarez)</t>
    </r>
  </si>
  <si>
    <r>
      <t xml:space="preserve">Comisión por Transferencia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170.00 x 67 (Insc. En Master en Dirección y Gestión de Planes y Fondos de Pensiones a favor de JMPerez e IAlvarez)</t>
    </r>
  </si>
  <si>
    <t>Bono por Antigüedad Camila Peña</t>
  </si>
  <si>
    <t>Bono por Nacimiento de Hijo Norma R. Soto</t>
  </si>
  <si>
    <t>Bono por nacimiento de Hijo María Vargas</t>
  </si>
  <si>
    <t>Bono por Nacimiento de Hija Roberto Terc</t>
  </si>
  <si>
    <t>Bono por Matrimonio Michelle Fret</t>
  </si>
  <si>
    <t xml:space="preserve">Servicio de Publicidad </t>
  </si>
  <si>
    <t>Servicio de Publicidad TV</t>
  </si>
  <si>
    <t>Adquisición talonarios de caja chica 50/1, para uso de la Institución.</t>
  </si>
  <si>
    <t>Servicio de legalización de documentos de la SIPEN</t>
  </si>
  <si>
    <t>Servicios de recolección de materiales reciclados de SIPEN, mes de Dic 2021</t>
  </si>
  <si>
    <t>Bono por Antigüedad Christy Lied</t>
  </si>
  <si>
    <t>Transferencia de €2,410.00 x 67 (Master en Dirección y Gestión de Planes
y Fondos de Pensiones a favor de ZRoguez)</t>
  </si>
  <si>
    <t>Com. Por Transferencia de €2,410.00 x 67 (Master en Dirección y Gestión de Planes y Fondos de Pensiones a favor de ZRoguez)</t>
  </si>
  <si>
    <t>Compensación Servicio de Seguridad Militar mes de Diciembre 2021</t>
  </si>
  <si>
    <t>Servicio de Publicidad</t>
  </si>
  <si>
    <t>Pago Plan Corporativo de Gimnasio de los Empleados SIPEN Dic. 2021</t>
  </si>
  <si>
    <t>Plan Complementario de Salud de los Empleados mes de Dic 2021</t>
  </si>
  <si>
    <t>Pago de la Seguridad Social de empleados mes de Dic 2021</t>
  </si>
  <si>
    <t>Bono Vacacional Anulka Rojas</t>
  </si>
  <si>
    <t>Dieta Comisiones Médicas mes de Diciembre 2021</t>
  </si>
  <si>
    <t>Gratificación Navideña 2021 CTD</t>
  </si>
  <si>
    <t>Bono Vacacional Alvary Mesa</t>
  </si>
  <si>
    <t>Bono Vacacional Carmen A. Roig</t>
  </si>
  <si>
    <t>Bono Vacacional Diana Perez</t>
  </si>
  <si>
    <t>Bono Vacacional Leandro Gonzalez</t>
  </si>
  <si>
    <t>Servicios telefonicos y de Internet de Sipen,   mes de Dic 2021</t>
  </si>
  <si>
    <t>Servicios Linea de Internetde Sipen,  mes de Dic 2021</t>
  </si>
  <si>
    <t>Servicio de Telecable de Sipen,  mes de Dic 2021</t>
  </si>
  <si>
    <t xml:space="preserve">Reposición de Caja Chica </t>
  </si>
  <si>
    <t xml:space="preserve"> Servicios de Auditor Lider externo p/auditoria Int. ISO9001-2015 </t>
  </si>
  <si>
    <t xml:space="preserve">Encuadernación de 25 carpetas en Pasta, </t>
  </si>
  <si>
    <t>Suministro de Aseo y Limpieza para uso en la Institución</t>
  </si>
  <si>
    <t>Servicio de Floricultura para acto entrega certificado  Diplomado SSDO</t>
  </si>
  <si>
    <t>Servicio de Energia Electrica Mes de Dic . 2021</t>
  </si>
  <si>
    <t xml:space="preserve">Publicación de Resolución No. 215, de la CCRyLI, </t>
  </si>
  <si>
    <t>Publicación del Certificado al Mérito por la Asoc Int. De la SS</t>
  </si>
  <si>
    <t>nulo</t>
  </si>
  <si>
    <t>Comisión Manejo de Cuenta</t>
  </si>
  <si>
    <t>Balance al 31 de Diciembre del 2021</t>
  </si>
  <si>
    <t>Preparado por:</t>
  </si>
  <si>
    <t>Revisado por:</t>
  </si>
  <si>
    <t>Graciela Herrera de la Rosa</t>
  </si>
  <si>
    <t>Ana Zoila Tejada García</t>
  </si>
  <si>
    <t>Encargada de Contabilidad</t>
  </si>
  <si>
    <t>Directora Administrativa y Financiera</t>
  </si>
  <si>
    <t>Del 01 al 31 de Enero  del 2022</t>
  </si>
  <si>
    <t>Transferencia hacia la Cuenta Nómina</t>
  </si>
  <si>
    <t>Nómina Compensación por Resultado y Combustible</t>
  </si>
  <si>
    <t>Transferecia de US$7,500.00 x  (Cuota AIOS 2022)</t>
  </si>
  <si>
    <t>Com. Por Transferecia de US$7,500.00 x  (Cuota AIOS 2022)</t>
  </si>
  <si>
    <t>Reembolso de Impuesto 0.15% pago TSS Dic. 2021</t>
  </si>
  <si>
    <t>Kyodom, SRL</t>
  </si>
  <si>
    <t>Ayuntamiento del D. N.</t>
  </si>
  <si>
    <t>Compensación Gasto de Alimentación Personal Militar</t>
  </si>
  <si>
    <t>Bono Vacacional Ramón E. Contreras</t>
  </si>
  <si>
    <t>Bono Vacacional Victor de la Rosa</t>
  </si>
  <si>
    <t>Bono Vacacional Lisis Grisanty</t>
  </si>
  <si>
    <t>Bono Vacacional Ramón Ant. Abreu</t>
  </si>
  <si>
    <t>Bono Vacacional Francisco de los Santos</t>
  </si>
  <si>
    <t>Bono Vacacional Maximo Luciano</t>
  </si>
  <si>
    <t>Bono Vacacional Alberto Carlos Jiménez</t>
  </si>
  <si>
    <t>Bono Vacacional Omar Samora</t>
  </si>
  <si>
    <t>Bono Vacacional Aida Banesa Rocha</t>
  </si>
  <si>
    <t>Bono Vacacional María Isabel Belliard</t>
  </si>
  <si>
    <t>Bono Vacacional Guillermo Florentino</t>
  </si>
  <si>
    <t>Bono Vacacional Rafael A. Castillo</t>
  </si>
  <si>
    <t>Bono Vacacional Jeffry del Villar</t>
  </si>
  <si>
    <t>Completivo Compensación Gasto de Alimentación Personal Militar</t>
  </si>
  <si>
    <t>Pago Seguro (Prima de Transporte) Director de Estudios</t>
  </si>
  <si>
    <t>Bono por Antigüedad Vanessa Pérez</t>
  </si>
  <si>
    <t>Bono por Antigüedad Wanda Ramos</t>
  </si>
  <si>
    <t>Bono por Antigüedad Vicente Roque</t>
  </si>
  <si>
    <t>Bono por Antigüedad Genesis Marte</t>
  </si>
  <si>
    <t>Bono por Antigüedad Rolando González</t>
  </si>
  <si>
    <t>Bono por Antigüedad Fausto de la Cruz</t>
  </si>
  <si>
    <t>Bono Vacacional Juan Cancio Pérez Sierra</t>
  </si>
  <si>
    <t>Bono Vacacional Cruzdayvi de los Santos</t>
  </si>
  <si>
    <t>Nómina Financiamiento de Vehiculos Enero 2022</t>
  </si>
  <si>
    <t>Bono por Nacimiento de Hijo Rolando González</t>
  </si>
  <si>
    <t>Pages Solis Inmobiliaria, SRL</t>
  </si>
  <si>
    <t>CAASD</t>
  </si>
  <si>
    <t>Bono Vacacional Teresa Cruz</t>
  </si>
  <si>
    <t>Bono Vacacional Orlando Mateo</t>
  </si>
  <si>
    <t>Bono Vacacional Brayan Cueto</t>
  </si>
  <si>
    <t>Juan Alberto Díaz Castillo</t>
  </si>
  <si>
    <t>Bono por Matrimonio Diana Pérez</t>
  </si>
  <si>
    <t>Bono por Matrimonio Angelica Inoa</t>
  </si>
  <si>
    <t>Bono Vacacional Juan Manuel Pérez</t>
  </si>
  <si>
    <t>Bono por Antigüedad Santos del Bois</t>
  </si>
  <si>
    <t>Compensación Servicio de Seguridad Personal Militar Enero 22</t>
  </si>
  <si>
    <t>Pago Seguro (Prima de Transporte) Dir. de Control Operativo</t>
  </si>
  <si>
    <t>Bono por Antigüedad Lisis Grisanty</t>
  </si>
  <si>
    <t>Bono por Antigüedad Arianny Pérez</t>
  </si>
  <si>
    <t>Bono Vacacional Franklin Díaz</t>
  </si>
  <si>
    <t>Bono Vacacional Estephany Nuñez</t>
  </si>
  <si>
    <t>Depósito (Reembolso de Impuesto José Luís León</t>
  </si>
  <si>
    <t>Bono por Antigüedad Nadia Ureña</t>
  </si>
  <si>
    <t>Dieta por Inspección AFP Reservas</t>
  </si>
  <si>
    <t>Tecnas, EIRL</t>
  </si>
  <si>
    <t>Reintegro del Cheque No.23241 de fecha 18-06-2021</t>
  </si>
  <si>
    <t>Bono Vacacional Magdalena Durán</t>
  </si>
  <si>
    <t>Reclamación Banco (Dif. En Ck-23552 de fecha 30-12-2021)</t>
  </si>
  <si>
    <t>Pago Retencion ITBIS mes de Enero 2022</t>
  </si>
  <si>
    <t>Pago Impuestos Retenido a Empleados mes de Enero 2022.</t>
  </si>
  <si>
    <t>Pago Retención de Proveedores  5%, ISR de 10%  mes de Enero 2022</t>
  </si>
  <si>
    <t>Colector grande</t>
  </si>
  <si>
    <t>Colector itbis</t>
  </si>
  <si>
    <t>Colector Proveedores</t>
  </si>
  <si>
    <t>Unipago</t>
  </si>
  <si>
    <t>Nap del Caribe</t>
  </si>
  <si>
    <t>Avacomp</t>
  </si>
  <si>
    <t>Publicaciónen Periódico del Certificado al Mérito a SIPEN</t>
  </si>
  <si>
    <t>Adquisición de Medicamentos varios para uso Botiquin SIPEN</t>
  </si>
  <si>
    <t>Pago Plan Corporativo de Gimnasio de los Empleados SIPEN Nov. 2021</t>
  </si>
  <si>
    <t>Plan Complementario de Salud de los Empleados mes de Nov 2021</t>
  </si>
  <si>
    <t>Body Shop</t>
  </si>
  <si>
    <t>Humano ARS</t>
  </si>
  <si>
    <t>Servicio Telefónico, Fax e Internet mes de Nov 2021</t>
  </si>
  <si>
    <t>Servicio de Fumigación del edificio SIPEN, mes de Nov 2021</t>
  </si>
  <si>
    <t>Servicio de Telecable de SIPEN mes de Nov 2021</t>
  </si>
  <si>
    <t>Servicio de Internet de SIPEN mes de Noviembre 2021</t>
  </si>
  <si>
    <t>Mantenimiento de UPS de la Central de SIPEN</t>
  </si>
  <si>
    <t>Servicio Linea Internet 150MBPS-50MBPS Asimetrico SIPEN mes Enero 2022</t>
  </si>
  <si>
    <t>Altice Dominicana, S. A.</t>
  </si>
  <si>
    <t>Servicio Linea Internet 150MBPS-50  Asimetrico SIPEN,  Enero 2022</t>
  </si>
  <si>
    <t>Servicio de Internet de SIPEN mes de Enero 2022</t>
  </si>
  <si>
    <t>Servicios Telefonicos y de Internet de SIPEN  mes Enero 2022</t>
  </si>
  <si>
    <t>Servicio de Telecable de SIPEN  mes Enero 2022</t>
  </si>
  <si>
    <t>Alquiler de Impresoras y Fotocopiadoras mes de Enero 2022</t>
  </si>
  <si>
    <t>Mantenimiento Sistema de Contabilidad mes de Enero 2022</t>
  </si>
  <si>
    <t>Servicio de Recogida de Basura  mes de Enero 2022</t>
  </si>
  <si>
    <t>Adquisición de Diesel regular (Gasoil) para uso de emergencia</t>
  </si>
  <si>
    <t>Adquisición de Mascarrillas para uso del Personal de SIPEN</t>
  </si>
  <si>
    <t>Alquiler Nave mes de Enero 2022</t>
  </si>
  <si>
    <t>Servicio de Agua Potable de SIPEN mes de Enero 2022</t>
  </si>
  <si>
    <t>Servicios de Jardineria</t>
  </si>
  <si>
    <t>Pago Plan Corporativo de Gimnasio de los Empleados SIPEN Enero 2022</t>
  </si>
  <si>
    <t>Pago Seguridad Social de los empleados de la SIPEN, mes de Enero 2022</t>
  </si>
  <si>
    <t>TSS</t>
  </si>
  <si>
    <t>Plan Complementario de Salud de los Empleados mes de Enero 2022</t>
  </si>
  <si>
    <t>Mantenimiento Ascensor de la SIPEN, mes de Septiembre  2021</t>
  </si>
  <si>
    <t>Mantenimiento Ascensor de la SIPEN, mes de Octubre  2021</t>
  </si>
  <si>
    <t>Servicio de Energia Electrica mes de Enero 2022</t>
  </si>
  <si>
    <t>Compra de Suministro de Aseo y Limpieza uso Institución</t>
  </si>
  <si>
    <t>Adquisición de Suministros de oficina para uso de la Institución</t>
  </si>
  <si>
    <t>Publicación de Nota Luctuosa Fallecimiento de la Sra Ana Albizu de Valdez</t>
  </si>
  <si>
    <t>Mantenimiento de Acondicionador de Aire 24000BTU</t>
  </si>
  <si>
    <t>Contratación de (1) Licencia Fortigate 100D para uso de la Institución</t>
  </si>
  <si>
    <t xml:space="preserve">Contratación de Licencias para uso de SIPEN, </t>
  </si>
  <si>
    <t>Pago (1) Maestria en Dirección  de RH y Gestión del Talento</t>
  </si>
  <si>
    <t>Servicio Profesional para la configuración de las Nuevas Lineas Internet</t>
  </si>
  <si>
    <t>Servicio de Rep General de as dos Bombas de Agua de la SIPEN</t>
  </si>
  <si>
    <t>Mantenimiento Ascensor de la SIPEN, mes de Nov 2021</t>
  </si>
  <si>
    <t>Mantenimiento Ascensor de la SIPEN, mes de Diciembre  2021</t>
  </si>
  <si>
    <t>Oliver</t>
  </si>
  <si>
    <t>Servicio de Fumigación del edificio SIPEN, mes de Dic 2021</t>
  </si>
  <si>
    <t>Adquisición de Reflectores y Paneles local, para uso Sipen</t>
  </si>
  <si>
    <t>Servicio Impresión y Empaquetado Boletín Trimestral No. 73</t>
  </si>
  <si>
    <t>Compra de Insumos para uso de la Institución</t>
  </si>
  <si>
    <t>Pago Impuestos Retenido a Empleados mes de Dic 2021</t>
  </si>
  <si>
    <t>Servicio de Servidores en la Nubes para uso de SIPEN, mes de Dic 2021</t>
  </si>
  <si>
    <t>Pago Retencion ITBIS mes de Dic 2021</t>
  </si>
  <si>
    <t>Mantenimiento Sistema de Contabilidad mes de Dic 2021</t>
  </si>
  <si>
    <t>Servicios de Jardineria, mes de Oct, Nov. Y Dic 2021</t>
  </si>
  <si>
    <t>Servicio de Dispersión  mes de Dic 2021</t>
  </si>
  <si>
    <t>Servicio Telefónico, Fax e Internet mes de Dic 2021</t>
  </si>
  <si>
    <t>Pago Retención de Proveedores  5%, ISR de 10%  mes de Dic 2021</t>
  </si>
  <si>
    <t>Gasto de Combustible y Compensación por Resultado Feb. 22</t>
  </si>
  <si>
    <t>Gasto de Alimentación Personal Militar mes de Febrero 2022</t>
  </si>
  <si>
    <t>Bono por Antigüedad Isis Pineda</t>
  </si>
  <si>
    <t>Bono por Antigüedad Leandro González</t>
  </si>
  <si>
    <t>Bono por Antigüedad Gabriel Méndez</t>
  </si>
  <si>
    <t>Bono por Antigüedad Juan Ysmael de la Cruz</t>
  </si>
  <si>
    <t>Bono por Antigüedad Scarlet Méndez Mesa</t>
  </si>
  <si>
    <t>Bono por Antigüedad Francisca Estevez</t>
  </si>
  <si>
    <t>Bono por Antigüedad Michelle Fret Arce</t>
  </si>
  <si>
    <t>Bono por Antigüedad Alvary Mesa</t>
  </si>
  <si>
    <t>Bono por Antigüedad Concepción Muñiz</t>
  </si>
  <si>
    <t>Transfrencia hacia la Cuenta Nómina</t>
  </si>
  <si>
    <t>Cancelación de Cuatro (4) Certificados Financieros</t>
  </si>
  <si>
    <t>Bono Vacacional Herasmo Leocadio</t>
  </si>
  <si>
    <t>Bono Vacacional Paloma Montás</t>
  </si>
  <si>
    <t>Bono Vacacional Miguel Reynoso</t>
  </si>
  <si>
    <t>Bono vacacional rossina Arias</t>
  </si>
  <si>
    <t>Bono Vacacional Pedro Montero</t>
  </si>
  <si>
    <t>Bono Vacacional Valentin Lapaix</t>
  </si>
  <si>
    <t>Bono Vacacional Noria Hilario</t>
  </si>
  <si>
    <t>Bono Vacacional Ramona Payano</t>
  </si>
  <si>
    <t>Bono Vacacional Pedro Mateo</t>
  </si>
  <si>
    <t>Bono vacacional Carlita Flores</t>
  </si>
  <si>
    <t>Bono Vacacional Isis Pineda</t>
  </si>
  <si>
    <t>Bono Vacacional José Richardson</t>
  </si>
  <si>
    <t>Bono Vacacional Jennifer Matos</t>
  </si>
  <si>
    <t>Bono Vacacional Marianela De Paula</t>
  </si>
  <si>
    <t>Bono Vacacional Mechelle Fret</t>
  </si>
  <si>
    <t>Bono Vacacional Ana Z. Tejada</t>
  </si>
  <si>
    <t>Bono Vacacional Juan Carlos Jiménez</t>
  </si>
  <si>
    <t>Bono Vacacional Norma R. Soto</t>
  </si>
  <si>
    <t>N/D (Dif. En Ck-23552 de fecha 30-12-2021) (Reclamado al Banco)</t>
  </si>
  <si>
    <t>Nómina Financiamiento de Vehiculo mes de Febrero 2022</t>
  </si>
  <si>
    <t>Dieta Comisiones Médicas mes de Diciembre 2022</t>
  </si>
  <si>
    <t>Bono Vacacional Diana Pérez</t>
  </si>
  <si>
    <t>Bono Vacacional José Miguel Peña</t>
  </si>
  <si>
    <t>Bono Vacacional Vicente Roque</t>
  </si>
  <si>
    <t>Reintegro del Cheque No.23609 de fecha 31-01-2022</t>
  </si>
  <si>
    <t>Bono por Antigüedad Ramses Collado</t>
  </si>
  <si>
    <t>Bono por Antigüedad Erick Rosario</t>
  </si>
  <si>
    <t>Bono por Antigüedad Malvis García Saud</t>
  </si>
  <si>
    <t>Bono por Antigüedad Luis Desangles</t>
  </si>
  <si>
    <t>Bono por Antigüedad Milca Suazo Manzueta</t>
  </si>
  <si>
    <t>Reintegro del Cheque No.23575 de fecha 13-01-2022</t>
  </si>
  <si>
    <t>Transferencia de US$1,800.00 x 57.70 (Capacitación APérez y NUreña)</t>
  </si>
  <si>
    <t>Com. Por Transferencia de US$1,800.00 x 57.70 (Capacitación APérez y NUreña)</t>
  </si>
  <si>
    <t>Bono Vacacional Felipe Montes de Oca</t>
  </si>
  <si>
    <t>Bono por Antigüedad Ariandra Alvarez María</t>
  </si>
  <si>
    <t>Bono por Antigüedad Carolyn Infante Morillo</t>
  </si>
  <si>
    <t>Bono por Antigüedad Alberty Matos Rosa</t>
  </si>
  <si>
    <t>Bono por Antigüedad Rosy Guerrero</t>
  </si>
  <si>
    <t>Bono por Antigüedad Federica Tortorella</t>
  </si>
  <si>
    <t>Bono Vacacional Adilio Trinidad</t>
  </si>
  <si>
    <t>Transferencia Hacia la Cuenta Nómina</t>
  </si>
  <si>
    <t>Compensación Servicio de Seguridad Militar Febrero 22</t>
  </si>
  <si>
    <t>Bono por Nacimiento de Hija Marlen Merejo</t>
  </si>
  <si>
    <t>Bono Vacacional Julia Alberty</t>
  </si>
  <si>
    <t>Bono Vacacional José Lara</t>
  </si>
  <si>
    <t>Bono por Antigüedad Edward Medina</t>
  </si>
  <si>
    <t>Depósito (Certificaciones)</t>
  </si>
  <si>
    <t>Bono Vacacional Arilyn Jiménez</t>
  </si>
  <si>
    <t>Bono Vacacional Camila Peña</t>
  </si>
  <si>
    <t>Depósito (Certificación)</t>
  </si>
  <si>
    <t>Bono por Antigüedad Edilio Almonte</t>
  </si>
  <si>
    <t>Reintegro del Cheque 23604 de fecha 31-01-2022</t>
  </si>
  <si>
    <t>Balance al 28 de Febrero del 2022</t>
  </si>
  <si>
    <t>Del 01 al 28 de Febrero  del 2022</t>
  </si>
  <si>
    <t>Balance al 31 de Enero del 2022</t>
  </si>
  <si>
    <t>Servicio Telefónico, Fax e Internet mes Enero 2022</t>
  </si>
  <si>
    <t>Servicio de Dispersión  mes de Enero 2022</t>
  </si>
  <si>
    <t>Mantenimiento Sistema de Contabilidad mes de Febrero 2022</t>
  </si>
  <si>
    <t>Servicio de Recogida de Basura  mes de Febrero 2022</t>
  </si>
  <si>
    <t>Servicio de Servidores en la Nubes para uso de SIPEN, mes Enero 2022</t>
  </si>
  <si>
    <t>Liquidacion</t>
  </si>
  <si>
    <t>Indenimazacion a ex empleados</t>
  </si>
  <si>
    <t>Indemnización a ex- empleados</t>
  </si>
  <si>
    <t>Indemnización a ex -empleados</t>
  </si>
  <si>
    <t xml:space="preserve">Sucripcion  Periodico                                                                                           </t>
  </si>
  <si>
    <t>Servicio de Fumigación especial  del edificio SIPEN</t>
  </si>
  <si>
    <t>Servicio de Agua Potable de SIPEN mes de Febrero 2022</t>
  </si>
  <si>
    <t>Servicios Telefonicos y de Internet de SIPEN  mes Febrero 2022</t>
  </si>
  <si>
    <t>Servicio de Telecable de SIPEN mes de Feb 2022.</t>
  </si>
  <si>
    <t>Servicios Telefónicos y de Internet de SIPEN  mes Enero 2022</t>
  </si>
  <si>
    <t>Servicio Publicación Resolución No.217, 218,219 y 220</t>
  </si>
  <si>
    <t>Servicios Auditor Lider externo p/auditoria ISO27001-2014</t>
  </si>
  <si>
    <t>Servicios de Publicidad TV</t>
  </si>
  <si>
    <t>Roturlado de letreros valores de Sipen</t>
  </si>
  <si>
    <t>Servicios Publicidad TV</t>
  </si>
  <si>
    <t>Pago Seguridad Social de los empleados de la SIPEN, mes de Feb 2022</t>
  </si>
  <si>
    <t>Plan Complementario de Salud de los Empleados mes de Feb 2021</t>
  </si>
  <si>
    <t>Adquisición de tickets meses de Feb-Abril/2022</t>
  </si>
  <si>
    <t>Contratación Licencia ManageEngine Log 360</t>
  </si>
  <si>
    <t>Servicio Publicación Res No.217, 218,219 y 220 de la CCRyLL</t>
  </si>
  <si>
    <t>Servicio de Energia Electrica Mes de Feb . 2022</t>
  </si>
  <si>
    <t>Fumigación general del Edificio SIPEN</t>
  </si>
  <si>
    <t>Renovación Suscripción anual Editora del  Caribe</t>
  </si>
  <si>
    <t>Servicios recolección de materiales reciclados de SIPEN, Ene/Feb 2022</t>
  </si>
  <si>
    <t>Pago Plan Corporativo Gimnasio de los Empleados SIPEN Feb/ 2022</t>
  </si>
  <si>
    <t>Adquisición  de  materiales para la  cocina de  SIPEN</t>
  </si>
  <si>
    <t>Servicios telefónicos y de Internet de Sipen,   mes Feb/2022</t>
  </si>
  <si>
    <t>Renovación Suscripción anual Publicaciones Ahora SAS</t>
  </si>
  <si>
    <t>Servicio  (4 de 4)  Mant de Base de  datos SQL SERVER 2012</t>
  </si>
  <si>
    <t>Adquisición de Neumaticos, propiedad de SIPEN</t>
  </si>
  <si>
    <t>Mantenimiento Preventivo autobús Toyota, propiedad SIPEN</t>
  </si>
  <si>
    <t>Alquiler Nave p/guardar doc y equipos SIPEN,  mes de Enero 2022</t>
  </si>
  <si>
    <t>Producciones SOMOS</t>
  </si>
  <si>
    <t>Servicio Diagramación Boletin Estadistico SIPEN no. 74</t>
  </si>
  <si>
    <t>Servicio Diagramación Boletin Estadistico SIPEN No. 74</t>
  </si>
  <si>
    <t>Servicios de Impresión y Empaquetados Boletin Trimestral  SIPEN</t>
  </si>
  <si>
    <t xml:space="preserve">Pago (3) Master Of Bussiness Administration MBA. </t>
  </si>
  <si>
    <t>Mantenimiento Ascensor de Sipen, mes de Enero 2022</t>
  </si>
  <si>
    <t>Aporte semestral Enero-Julio 2022 para cubrir dieta Rep. Tecnicos de los afiliados</t>
  </si>
  <si>
    <t>Renovación póliza de seguros de Vida Universl  del Superintendente</t>
  </si>
  <si>
    <t xml:space="preserve">Servicio de Catering, para Acto de entrega de Certificados Diplomado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</si>
</sst>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\-mm\-yy;@"/>
    <numFmt numFmtId="165" formatCode="_([$€-2]\ * #,##0.00_);_([$€-2]\ * \(#,##0.00\);_([$€-2]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 wrapText="1"/>
    </xf>
    <xf numFmtId="43" fontId="2" fillId="2" borderId="10" xfId="0" applyNumberFormat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 wrapText="1"/>
    </xf>
    <xf numFmtId="14" fontId="4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1" xfId="0" applyFont="1" applyFill="1" applyBorder="1"/>
    <xf numFmtId="43" fontId="4" fillId="0" borderId="0" xfId="1" applyFont="1" applyFill="1"/>
    <xf numFmtId="43" fontId="4" fillId="0" borderId="12" xfId="1" applyFont="1" applyFill="1" applyBorder="1"/>
    <xf numFmtId="0" fontId="0" fillId="0" borderId="0" xfId="0" applyFont="1" applyFill="1"/>
    <xf numFmtId="43" fontId="4" fillId="0" borderId="11" xfId="1" applyFont="1" applyFill="1" applyBorder="1"/>
    <xf numFmtId="0" fontId="4" fillId="0" borderId="0" xfId="0" applyFont="1" applyFill="1"/>
    <xf numFmtId="0" fontId="5" fillId="0" borderId="11" xfId="0" applyNumberFormat="1" applyFont="1" applyFill="1" applyBorder="1" applyAlignment="1">
      <alignment wrapText="1"/>
    </xf>
    <xf numFmtId="0" fontId="6" fillId="0" borderId="11" xfId="0" applyFont="1" applyFill="1" applyBorder="1"/>
    <xf numFmtId="43" fontId="6" fillId="0" borderId="0" xfId="1" applyFont="1" applyFill="1"/>
    <xf numFmtId="43" fontId="6" fillId="0" borderId="11" xfId="1" applyFont="1" applyFill="1" applyBorder="1"/>
    <xf numFmtId="0" fontId="4" fillId="0" borderId="0" xfId="0" applyFont="1" applyFill="1" applyBorder="1"/>
    <xf numFmtId="14" fontId="6" fillId="0" borderId="1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1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3" xfId="0" applyFont="1" applyFill="1" applyBorder="1"/>
    <xf numFmtId="43" fontId="6" fillId="0" borderId="7" xfId="1" applyFont="1" applyFill="1" applyBorder="1"/>
    <xf numFmtId="43" fontId="6" fillId="0" borderId="13" xfId="1" applyFont="1" applyFill="1" applyBorder="1"/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14" fontId="6" fillId="0" borderId="5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/>
    <xf numFmtId="43" fontId="8" fillId="0" borderId="15" xfId="1" applyFont="1" applyFill="1" applyBorder="1"/>
    <xf numFmtId="43" fontId="8" fillId="0" borderId="17" xfId="1" applyFont="1" applyFill="1" applyBorder="1"/>
    <xf numFmtId="16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/>
    <xf numFmtId="43" fontId="8" fillId="0" borderId="2" xfId="1" applyFont="1" applyFill="1" applyBorder="1"/>
    <xf numFmtId="43" fontId="4" fillId="0" borderId="3" xfId="1" applyFont="1" applyFill="1" applyBorder="1"/>
    <xf numFmtId="43" fontId="0" fillId="0" borderId="0" xfId="0" applyNumberFormat="1"/>
    <xf numFmtId="164" fontId="4" fillId="0" borderId="4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43" fontId="8" fillId="0" borderId="0" xfId="1" applyFont="1" applyFill="1" applyBorder="1"/>
    <xf numFmtId="43" fontId="4" fillId="0" borderId="5" xfId="1" applyFont="1" applyFill="1" applyBorder="1"/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/>
    <xf numFmtId="16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3" fontId="8" fillId="0" borderId="0" xfId="1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3" fontId="8" fillId="0" borderId="0" xfId="1" applyFont="1"/>
    <xf numFmtId="43" fontId="4" fillId="0" borderId="0" xfId="1" applyFont="1"/>
    <xf numFmtId="14" fontId="4" fillId="3" borderId="11" xfId="0" applyNumberFormat="1" applyFont="1" applyFill="1" applyBorder="1" applyAlignment="1">
      <alignment horizontal="center"/>
    </xf>
    <xf numFmtId="43" fontId="4" fillId="3" borderId="11" xfId="1" applyFont="1" applyFill="1" applyBorder="1"/>
    <xf numFmtId="0" fontId="4" fillId="3" borderId="0" xfId="0" applyFont="1" applyFill="1" applyAlignment="1">
      <alignment horizontal="center"/>
    </xf>
    <xf numFmtId="0" fontId="4" fillId="3" borderId="11" xfId="0" applyFont="1" applyFill="1" applyBorder="1"/>
    <xf numFmtId="43" fontId="4" fillId="3" borderId="0" xfId="1" applyFont="1" applyFill="1"/>
    <xf numFmtId="0" fontId="4" fillId="3" borderId="0" xfId="0" applyFont="1" applyFill="1"/>
    <xf numFmtId="0" fontId="6" fillId="3" borderId="11" xfId="0" applyFont="1" applyFill="1" applyBorder="1"/>
    <xf numFmtId="43" fontId="6" fillId="3" borderId="0" xfId="1" applyFont="1" applyFill="1"/>
    <xf numFmtId="43" fontId="6" fillId="3" borderId="11" xfId="1" applyFont="1" applyFill="1" applyBorder="1"/>
    <xf numFmtId="43" fontId="2" fillId="3" borderId="0" xfId="1" applyFont="1" applyFill="1"/>
    <xf numFmtId="43" fontId="2" fillId="3" borderId="11" xfId="1" applyFont="1" applyFill="1" applyBorder="1"/>
    <xf numFmtId="0" fontId="6" fillId="3" borderId="0" xfId="0" applyFont="1" applyFill="1" applyAlignment="1">
      <alignment horizontal="center"/>
    </xf>
    <xf numFmtId="14" fontId="6" fillId="3" borderId="11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43" fontId="6" fillId="3" borderId="0" xfId="1" applyFont="1" applyFill="1" applyBorder="1"/>
    <xf numFmtId="14" fontId="4" fillId="3" borderId="13" xfId="0" applyNumberFormat="1" applyFont="1" applyFill="1" applyBorder="1" applyAlignment="1">
      <alignment horizontal="center"/>
    </xf>
    <xf numFmtId="43" fontId="4" fillId="3" borderId="12" xfId="1" applyFont="1" applyFill="1" applyBorder="1"/>
    <xf numFmtId="0" fontId="4" fillId="4" borderId="18" xfId="0" applyFont="1" applyFill="1" applyBorder="1"/>
    <xf numFmtId="0" fontId="11" fillId="4" borderId="18" xfId="0" applyFont="1" applyFill="1" applyBorder="1"/>
    <xf numFmtId="0" fontId="11" fillId="4" borderId="0" xfId="0" applyFont="1" applyFill="1"/>
    <xf numFmtId="0" fontId="6" fillId="0" borderId="0" xfId="0" applyFont="1" applyFill="1" applyBorder="1"/>
    <xf numFmtId="0" fontId="8" fillId="4" borderId="19" xfId="0" applyFont="1" applyFill="1" applyBorder="1"/>
    <xf numFmtId="0" fontId="11" fillId="4" borderId="19" xfId="0" applyFont="1" applyFill="1" applyBorder="1"/>
    <xf numFmtId="0" fontId="0" fillId="0" borderId="0" xfId="0" applyBorder="1"/>
    <xf numFmtId="0" fontId="5" fillId="0" borderId="0" xfId="0" applyNumberFormat="1" applyFont="1" applyFill="1" applyBorder="1" applyAlignment="1">
      <alignment wrapText="1"/>
    </xf>
    <xf numFmtId="0" fontId="0" fillId="0" borderId="0" xfId="0" applyFill="1" applyBorder="1"/>
    <xf numFmtId="0" fontId="6" fillId="4" borderId="11" xfId="0" applyFont="1" applyFill="1" applyBorder="1"/>
    <xf numFmtId="0" fontId="6" fillId="4" borderId="18" xfId="0" applyFont="1" applyFill="1" applyBorder="1"/>
    <xf numFmtId="14" fontId="4" fillId="3" borderId="12" xfId="0" applyNumberFormat="1" applyFont="1" applyFill="1" applyBorder="1" applyAlignment="1">
      <alignment horizontal="center"/>
    </xf>
    <xf numFmtId="14" fontId="6" fillId="3" borderId="13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6" fillId="3" borderId="13" xfId="0" applyFont="1" applyFill="1" applyBorder="1"/>
    <xf numFmtId="43" fontId="6" fillId="3" borderId="13" xfId="1" applyFont="1" applyFill="1" applyBorder="1"/>
    <xf numFmtId="0" fontId="6" fillId="3" borderId="7" xfId="0" applyFont="1" applyFill="1" applyBorder="1" applyAlignment="1">
      <alignment horizontal="center"/>
    </xf>
    <xf numFmtId="43" fontId="6" fillId="3" borderId="7" xfId="1" applyFont="1" applyFill="1" applyBorder="1"/>
    <xf numFmtId="0" fontId="6" fillId="3" borderId="13" xfId="0" applyFont="1" applyFill="1" applyBorder="1" applyAlignment="1">
      <alignment wrapText="1"/>
    </xf>
    <xf numFmtId="43" fontId="3" fillId="0" borderId="0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wrapText="1"/>
    </xf>
    <xf numFmtId="0" fontId="5" fillId="0" borderId="4" xfId="0" applyFont="1" applyFill="1" applyBorder="1"/>
    <xf numFmtId="0" fontId="12" fillId="4" borderId="0" xfId="0" applyFont="1" applyFill="1"/>
    <xf numFmtId="0" fontId="13" fillId="0" borderId="0" xfId="0" applyFont="1" applyBorder="1"/>
    <xf numFmtId="0" fontId="13" fillId="0" borderId="0" xfId="0" applyFont="1"/>
    <xf numFmtId="0" fontId="12" fillId="4" borderId="19" xfId="0" applyFont="1" applyFill="1" applyBorder="1"/>
    <xf numFmtId="0" fontId="13" fillId="0" borderId="0" xfId="0" applyFont="1" applyFill="1"/>
    <xf numFmtId="0" fontId="12" fillId="4" borderId="18" xfId="0" applyFont="1" applyFill="1" applyBorder="1"/>
    <xf numFmtId="0" fontId="13" fillId="0" borderId="0" xfId="0" applyFont="1" applyFill="1" applyBorder="1"/>
    <xf numFmtId="164" fontId="3" fillId="0" borderId="1" xfId="0" applyNumberFormat="1" applyFont="1" applyFill="1" applyBorder="1" applyAlignment="1">
      <alignment horizontal="center"/>
    </xf>
    <xf numFmtId="43" fontId="3" fillId="0" borderId="2" xfId="0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12" fillId="0" borderId="0" xfId="0" applyFont="1" applyFill="1"/>
    <xf numFmtId="164" fontId="3" fillId="0" borderId="4" xfId="0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3" fontId="3" fillId="2" borderId="17" xfId="0" applyNumberFormat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/>
    </xf>
    <xf numFmtId="43" fontId="3" fillId="2" borderId="17" xfId="1" applyFont="1" applyFill="1" applyBorder="1" applyAlignment="1">
      <alignment horizontal="center"/>
    </xf>
    <xf numFmtId="43" fontId="3" fillId="2" borderId="16" xfId="1" applyFont="1" applyFill="1" applyBorder="1" applyAlignment="1">
      <alignment horizontal="center" wrapText="1"/>
    </xf>
    <xf numFmtId="14" fontId="13" fillId="0" borderId="1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/>
    <xf numFmtId="43" fontId="13" fillId="0" borderId="12" xfId="1" applyFont="1" applyFill="1" applyBorder="1"/>
    <xf numFmtId="165" fontId="12" fillId="0" borderId="0" xfId="0" applyNumberFormat="1" applyFont="1" applyFill="1"/>
    <xf numFmtId="14" fontId="13" fillId="0" borderId="11" xfId="0" applyNumberFormat="1" applyFont="1" applyFill="1" applyBorder="1" applyAlignment="1">
      <alignment horizontal="center"/>
    </xf>
    <xf numFmtId="0" fontId="13" fillId="0" borderId="4" xfId="0" applyFont="1" applyFill="1" applyBorder="1"/>
    <xf numFmtId="43" fontId="13" fillId="0" borderId="11" xfId="1" applyFont="1" applyFill="1" applyBorder="1"/>
    <xf numFmtId="0" fontId="5" fillId="0" borderId="0" xfId="0" applyFont="1" applyFill="1" applyBorder="1"/>
    <xf numFmtId="0" fontId="5" fillId="4" borderId="11" xfId="0" applyFont="1" applyFill="1" applyBorder="1"/>
    <xf numFmtId="0" fontId="13" fillId="0" borderId="11" xfId="0" applyFont="1" applyFill="1" applyBorder="1"/>
    <xf numFmtId="0" fontId="13" fillId="4" borderId="18" xfId="0" applyFont="1" applyFill="1" applyBorder="1"/>
    <xf numFmtId="0" fontId="5" fillId="0" borderId="5" xfId="0" applyFont="1" applyFill="1" applyBorder="1"/>
    <xf numFmtId="0" fontId="5" fillId="4" borderId="18" xfId="0" applyFont="1" applyFill="1" applyBorder="1"/>
    <xf numFmtId="0" fontId="5" fillId="3" borderId="11" xfId="0" applyFont="1" applyFill="1" applyBorder="1"/>
    <xf numFmtId="43" fontId="5" fillId="0" borderId="11" xfId="1" applyFont="1" applyFill="1" applyBorder="1"/>
    <xf numFmtId="14" fontId="5" fillId="0" borderId="1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3" fillId="0" borderId="6" xfId="0" applyFont="1" applyFill="1" applyBorder="1"/>
    <xf numFmtId="43" fontId="5" fillId="0" borderId="13" xfId="1" applyFont="1" applyFill="1" applyBorder="1"/>
    <xf numFmtId="43" fontId="14" fillId="0" borderId="11" xfId="1" applyFont="1" applyFill="1" applyBorder="1"/>
    <xf numFmtId="0" fontId="5" fillId="0" borderId="6" xfId="0" applyFont="1" applyFill="1" applyBorder="1"/>
    <xf numFmtId="0" fontId="5" fillId="3" borderId="4" xfId="0" applyFont="1" applyFill="1" applyBorder="1"/>
    <xf numFmtId="0" fontId="5" fillId="0" borderId="4" xfId="0" applyFont="1" applyFill="1" applyBorder="1" applyAlignment="1">
      <alignment wrapText="1"/>
    </xf>
    <xf numFmtId="0" fontId="13" fillId="0" borderId="4" xfId="0" applyNumberFormat="1" applyFont="1" applyFill="1" applyBorder="1"/>
    <xf numFmtId="43" fontId="12" fillId="0" borderId="0" xfId="1" applyFont="1" applyFill="1"/>
    <xf numFmtId="0" fontId="13" fillId="0" borderId="20" xfId="0" applyFont="1" applyFill="1" applyBorder="1"/>
    <xf numFmtId="0" fontId="12" fillId="0" borderId="21" xfId="0" applyFont="1" applyFill="1" applyBorder="1" applyAlignment="1"/>
    <xf numFmtId="0" fontId="12" fillId="0" borderId="6" xfId="0" applyFont="1" applyFill="1" applyBorder="1" applyAlignment="1"/>
    <xf numFmtId="43" fontId="12" fillId="0" borderId="13" xfId="1" applyFont="1" applyFill="1" applyBorder="1"/>
    <xf numFmtId="164" fontId="13" fillId="0" borderId="4" xfId="0" applyNumberFormat="1" applyFont="1" applyFill="1" applyBorder="1" applyAlignment="1">
      <alignment horizontal="center"/>
    </xf>
    <xf numFmtId="0" fontId="13" fillId="0" borderId="2" xfId="0" applyFont="1" applyFill="1" applyBorder="1"/>
    <xf numFmtId="43" fontId="12" fillId="0" borderId="2" xfId="1" applyFont="1" applyFill="1" applyBorder="1"/>
    <xf numFmtId="43" fontId="13" fillId="0" borderId="2" xfId="1" applyFont="1" applyFill="1" applyBorder="1"/>
    <xf numFmtId="164" fontId="13" fillId="0" borderId="4" xfId="0" applyNumberFormat="1" applyFont="1" applyFill="1" applyBorder="1" applyAlignment="1">
      <alignment horizontal="left"/>
    </xf>
    <xf numFmtId="43" fontId="12" fillId="0" borderId="0" xfId="1" applyFont="1" applyFill="1" applyBorder="1"/>
    <xf numFmtId="43" fontId="13" fillId="0" borderId="5" xfId="1" applyFont="1" applyFill="1" applyBorder="1"/>
    <xf numFmtId="164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4" fontId="13" fillId="0" borderId="6" xfId="0" applyNumberFormat="1" applyFont="1" applyFill="1" applyBorder="1" applyAlignment="1">
      <alignment horizontal="left"/>
    </xf>
    <xf numFmtId="164" fontId="13" fillId="0" borderId="7" xfId="0" applyNumberFormat="1" applyFont="1" applyFill="1" applyBorder="1" applyAlignment="1">
      <alignment horizontal="left"/>
    </xf>
    <xf numFmtId="164" fontId="13" fillId="0" borderId="0" xfId="0" applyNumberFormat="1" applyFont="1" applyFill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43" fontId="13" fillId="0" borderId="0" xfId="1" applyFont="1" applyFill="1"/>
    <xf numFmtId="43" fontId="13" fillId="0" borderId="0" xfId="1" applyFont="1" applyFill="1" applyBorder="1"/>
    <xf numFmtId="0" fontId="12" fillId="0" borderId="0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43" fontId="12" fillId="0" borderId="0" xfId="1" applyFont="1"/>
    <xf numFmtId="43" fontId="13" fillId="0" borderId="0" xfId="1" applyFont="1"/>
    <xf numFmtId="43" fontId="8" fillId="0" borderId="0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2" fillId="0" borderId="6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43" fontId="8" fillId="0" borderId="7" xfId="1" applyFont="1" applyFill="1" applyBorder="1" applyAlignment="1">
      <alignment horizontal="right"/>
    </xf>
    <xf numFmtId="43" fontId="8" fillId="0" borderId="8" xfId="1" applyFont="1" applyFill="1" applyBorder="1" applyAlignment="1">
      <alignment horizontal="right"/>
    </xf>
    <xf numFmtId="43" fontId="12" fillId="0" borderId="0" xfId="1" applyFont="1" applyFill="1" applyBorder="1" applyAlignment="1">
      <alignment horizontal="center"/>
    </xf>
    <xf numFmtId="43" fontId="12" fillId="0" borderId="5" xfId="1" applyFont="1" applyFill="1" applyBorder="1" applyAlignment="1">
      <alignment horizontal="center"/>
    </xf>
    <xf numFmtId="43" fontId="12" fillId="0" borderId="7" xfId="1" applyFont="1" applyFill="1" applyBorder="1" applyAlignment="1">
      <alignment horizontal="right"/>
    </xf>
    <xf numFmtId="43" fontId="12" fillId="0" borderId="8" xfId="1" applyFont="1" applyFill="1" applyBorder="1" applyAlignment="1">
      <alignment horizontal="right"/>
    </xf>
    <xf numFmtId="43" fontId="3" fillId="0" borderId="6" xfId="0" applyNumberFormat="1" applyFont="1" applyFill="1" applyBorder="1" applyAlignment="1">
      <alignment horizontal="center"/>
    </xf>
    <xf numFmtId="43" fontId="3" fillId="0" borderId="7" xfId="0" applyNumberFormat="1" applyFont="1" applyFill="1" applyBorder="1" applyAlignment="1">
      <alignment horizontal="center"/>
    </xf>
    <xf numFmtId="43" fontId="3" fillId="0" borderId="8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0</xdr:rowOff>
    </xdr:from>
    <xdr:to>
      <xdr:col>2</xdr:col>
      <xdr:colOff>4191000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400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625548</xdr:colOff>
      <xdr:row>126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050875"/>
          <a:ext cx="1654248" cy="438150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122</xdr:row>
      <xdr:rowOff>57150</xdr:rowOff>
    </xdr:from>
    <xdr:to>
      <xdr:col>2</xdr:col>
      <xdr:colOff>3013110</xdr:colOff>
      <xdr:row>127</xdr:row>
      <xdr:rowOff>157903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5" y="25707975"/>
          <a:ext cx="1098585" cy="1100878"/>
        </a:xfrm>
        <a:prstGeom prst="rect">
          <a:avLst/>
        </a:prstGeom>
      </xdr:spPr>
    </xdr:pic>
    <xdr:clientData/>
  </xdr:twoCellAnchor>
  <xdr:twoCellAnchor editAs="oneCell">
    <xdr:from>
      <xdr:col>2</xdr:col>
      <xdr:colOff>4648200</xdr:colOff>
      <xdr:row>124</xdr:row>
      <xdr:rowOff>0</xdr:rowOff>
    </xdr:from>
    <xdr:to>
      <xdr:col>4</xdr:col>
      <xdr:colOff>1060451</xdr:colOff>
      <xdr:row>126</xdr:row>
      <xdr:rowOff>22984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6050" y="26050875"/>
          <a:ext cx="2127251" cy="423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0</xdr:rowOff>
    </xdr:from>
    <xdr:to>
      <xdr:col>2</xdr:col>
      <xdr:colOff>4191000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400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139</xdr:row>
      <xdr:rowOff>142875</xdr:rowOff>
    </xdr:from>
    <xdr:to>
      <xdr:col>1</xdr:col>
      <xdr:colOff>635073</xdr:colOff>
      <xdr:row>141</xdr:row>
      <xdr:rowOff>180975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8775025"/>
          <a:ext cx="1654248" cy="438150"/>
        </a:xfrm>
        <a:prstGeom prst="rect">
          <a:avLst/>
        </a:prstGeom>
      </xdr:spPr>
    </xdr:pic>
    <xdr:clientData/>
  </xdr:twoCellAnchor>
  <xdr:twoCellAnchor editAs="oneCell">
    <xdr:from>
      <xdr:col>2</xdr:col>
      <xdr:colOff>1438275</xdr:colOff>
      <xdr:row>137</xdr:row>
      <xdr:rowOff>180975</xdr:rowOff>
    </xdr:from>
    <xdr:to>
      <xdr:col>2</xdr:col>
      <xdr:colOff>2536860</xdr:colOff>
      <xdr:row>143</xdr:row>
      <xdr:rowOff>81703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5" y="28022550"/>
          <a:ext cx="1098585" cy="1100878"/>
        </a:xfrm>
        <a:prstGeom prst="rect">
          <a:avLst/>
        </a:prstGeom>
      </xdr:spPr>
    </xdr:pic>
    <xdr:clientData/>
  </xdr:twoCellAnchor>
  <xdr:twoCellAnchor editAs="oneCell">
    <xdr:from>
      <xdr:col>3</xdr:col>
      <xdr:colOff>501650</xdr:colOff>
      <xdr:row>139</xdr:row>
      <xdr:rowOff>98425</xdr:rowOff>
    </xdr:from>
    <xdr:to>
      <xdr:col>4</xdr:col>
      <xdr:colOff>1028701</xdr:colOff>
      <xdr:row>141</xdr:row>
      <xdr:rowOff>121409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67525" y="28990925"/>
          <a:ext cx="2114551" cy="435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0</xdr:row>
      <xdr:rowOff>19050</xdr:rowOff>
    </xdr:from>
    <xdr:to>
      <xdr:col>2</xdr:col>
      <xdr:colOff>3768725</xdr:colOff>
      <xdr:row>4</xdr:row>
      <xdr:rowOff>19050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9050"/>
          <a:ext cx="22066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4"/>
  <sheetViews>
    <sheetView topLeftCell="A88" zoomScaleNormal="100" workbookViewId="0">
      <selection activeCell="C105" sqref="C105"/>
    </sheetView>
  </sheetViews>
  <sheetFormatPr baseColWidth="10" defaultRowHeight="15.75" x14ac:dyDescent="0.25"/>
  <cols>
    <col min="1" max="1" width="15.42578125" style="64" customWidth="1"/>
    <col min="2" max="2" width="12.28515625" style="63" bestFit="1" customWidth="1"/>
    <col min="3" max="3" width="70.140625" style="63" customWidth="1"/>
    <col min="4" max="4" width="15.5703125" style="65" bestFit="1" customWidth="1"/>
    <col min="5" max="5" width="16.85546875" style="66" bestFit="1" customWidth="1"/>
  </cols>
  <sheetData>
    <row r="1" spans="1:5" x14ac:dyDescent="0.25">
      <c r="A1" s="1" t="s">
        <v>0</v>
      </c>
      <c r="B1" s="2"/>
      <c r="C1" s="2"/>
      <c r="D1" s="3"/>
      <c r="E1" s="4"/>
    </row>
    <row r="2" spans="1:5" x14ac:dyDescent="0.25">
      <c r="A2" s="5"/>
      <c r="B2" s="6"/>
      <c r="C2" s="6"/>
      <c r="D2" s="7"/>
      <c r="E2" s="8"/>
    </row>
    <row r="3" spans="1:5" x14ac:dyDescent="0.25">
      <c r="A3" s="5"/>
      <c r="B3" s="6"/>
      <c r="C3" s="6"/>
      <c r="D3" s="7"/>
      <c r="E3" s="8"/>
    </row>
    <row r="4" spans="1:5" x14ac:dyDescent="0.25">
      <c r="A4" s="5"/>
      <c r="B4" s="6"/>
      <c r="C4" s="6"/>
      <c r="D4" s="7"/>
      <c r="E4" s="8"/>
    </row>
    <row r="5" spans="1:5" x14ac:dyDescent="0.25">
      <c r="A5" s="182" t="s">
        <v>1</v>
      </c>
      <c r="B5" s="183"/>
      <c r="C5" s="183"/>
      <c r="D5" s="183"/>
      <c r="E5" s="184"/>
    </row>
    <row r="6" spans="1:5" ht="15" x14ac:dyDescent="0.25">
      <c r="A6" s="185" t="s">
        <v>2</v>
      </c>
      <c r="B6" s="186"/>
      <c r="C6" s="186"/>
      <c r="D6" s="186"/>
      <c r="E6" s="187"/>
    </row>
    <row r="7" spans="1:5" x14ac:dyDescent="0.25">
      <c r="A7" s="182" t="s">
        <v>3</v>
      </c>
      <c r="B7" s="183"/>
      <c r="C7" s="183"/>
      <c r="D7" s="183"/>
      <c r="E7" s="184"/>
    </row>
    <row r="8" spans="1:5" ht="16.5" thickBot="1" x14ac:dyDescent="0.3">
      <c r="A8" s="188" t="s">
        <v>4</v>
      </c>
      <c r="B8" s="189"/>
      <c r="C8" s="189"/>
      <c r="D8" s="189"/>
      <c r="E8" s="190"/>
    </row>
    <row r="9" spans="1:5" ht="32.25" thickBot="1" x14ac:dyDescent="0.3">
      <c r="A9" s="9" t="s">
        <v>5</v>
      </c>
      <c r="B9" s="10" t="s">
        <v>6</v>
      </c>
      <c r="C9" s="11" t="s">
        <v>7</v>
      </c>
      <c r="D9" s="12" t="s">
        <v>8</v>
      </c>
      <c r="E9" s="13" t="s">
        <v>9</v>
      </c>
    </row>
    <row r="10" spans="1:5" s="19" customFormat="1" x14ac:dyDescent="0.25">
      <c r="A10" s="14">
        <v>44531</v>
      </c>
      <c r="B10" s="15">
        <v>1</v>
      </c>
      <c r="C10" s="16" t="s">
        <v>10</v>
      </c>
      <c r="D10" s="17">
        <v>576000</v>
      </c>
      <c r="E10" s="18"/>
    </row>
    <row r="11" spans="1:5" s="19" customFormat="1" x14ac:dyDescent="0.25">
      <c r="A11" s="14">
        <v>44531</v>
      </c>
      <c r="B11" s="15">
        <v>1</v>
      </c>
      <c r="C11" s="16" t="s">
        <v>11</v>
      </c>
      <c r="D11" s="17"/>
      <c r="E11" s="20">
        <v>83737.5</v>
      </c>
    </row>
    <row r="12" spans="1:5" s="19" customFormat="1" x14ac:dyDescent="0.25">
      <c r="A12" s="14">
        <v>44531</v>
      </c>
      <c r="B12" s="15">
        <v>1</v>
      </c>
      <c r="C12" s="16" t="s">
        <v>12</v>
      </c>
      <c r="D12" s="17"/>
      <c r="E12" s="20">
        <v>15505.28</v>
      </c>
    </row>
    <row r="13" spans="1:5" s="19" customFormat="1" x14ac:dyDescent="0.25">
      <c r="A13" s="14">
        <v>44531</v>
      </c>
      <c r="B13" s="15">
        <v>1</v>
      </c>
      <c r="C13" s="16" t="s">
        <v>13</v>
      </c>
      <c r="D13" s="17"/>
      <c r="E13" s="20">
        <v>104660.85</v>
      </c>
    </row>
    <row r="14" spans="1:5" s="19" customFormat="1" x14ac:dyDescent="0.25">
      <c r="A14" s="14">
        <v>44531</v>
      </c>
      <c r="B14" s="15">
        <v>1</v>
      </c>
      <c r="C14" s="16" t="s">
        <v>14</v>
      </c>
      <c r="D14" s="17"/>
      <c r="E14" s="20">
        <v>34111.699999999997</v>
      </c>
    </row>
    <row r="15" spans="1:5" s="19" customFormat="1" x14ac:dyDescent="0.25">
      <c r="A15" s="14">
        <v>44531</v>
      </c>
      <c r="B15" s="15">
        <v>1</v>
      </c>
      <c r="C15" s="16" t="s">
        <v>15</v>
      </c>
      <c r="D15" s="17"/>
      <c r="E15" s="20">
        <v>10659.88</v>
      </c>
    </row>
    <row r="16" spans="1:5" s="19" customFormat="1" x14ac:dyDescent="0.25">
      <c r="A16" s="14">
        <v>44531</v>
      </c>
      <c r="B16" s="15">
        <v>1</v>
      </c>
      <c r="C16" s="16" t="s">
        <v>16</v>
      </c>
      <c r="D16" s="17"/>
      <c r="E16" s="20">
        <v>325.58</v>
      </c>
    </row>
    <row r="17" spans="1:5" s="19" customFormat="1" x14ac:dyDescent="0.25">
      <c r="A17" s="14">
        <v>44532</v>
      </c>
      <c r="B17" s="15">
        <v>1</v>
      </c>
      <c r="C17" s="16" t="s">
        <v>10</v>
      </c>
      <c r="D17" s="17">
        <v>840000</v>
      </c>
      <c r="E17" s="20"/>
    </row>
    <row r="18" spans="1:5" s="19" customFormat="1" x14ac:dyDescent="0.25">
      <c r="A18" s="14">
        <v>44532</v>
      </c>
      <c r="B18" s="15">
        <v>1</v>
      </c>
      <c r="C18" s="16" t="s">
        <v>17</v>
      </c>
      <c r="D18" s="17">
        <v>6000</v>
      </c>
      <c r="E18" s="20"/>
    </row>
    <row r="19" spans="1:5" s="19" customFormat="1" x14ac:dyDescent="0.25">
      <c r="A19" s="14">
        <v>44532</v>
      </c>
      <c r="B19" s="15">
        <v>23517</v>
      </c>
      <c r="C19" s="16" t="s">
        <v>18</v>
      </c>
      <c r="D19" s="21"/>
      <c r="E19" s="20">
        <v>2664346.0699999998</v>
      </c>
    </row>
    <row r="20" spans="1:5" s="19" customFormat="1" x14ac:dyDescent="0.25">
      <c r="A20" s="14">
        <v>44532</v>
      </c>
      <c r="B20" s="15">
        <v>23518</v>
      </c>
      <c r="C20" s="16" t="s">
        <v>19</v>
      </c>
      <c r="D20" s="21"/>
      <c r="E20" s="20">
        <v>163044.54</v>
      </c>
    </row>
    <row r="21" spans="1:5" s="19" customFormat="1" x14ac:dyDescent="0.25">
      <c r="A21" s="14">
        <v>44532</v>
      </c>
      <c r="B21" s="15">
        <v>23519</v>
      </c>
      <c r="C21" s="16" t="s">
        <v>20</v>
      </c>
      <c r="D21" s="21"/>
      <c r="E21" s="20">
        <v>66596.34</v>
      </c>
    </row>
    <row r="22" spans="1:5" s="19" customFormat="1" x14ac:dyDescent="0.25">
      <c r="A22" s="14">
        <v>44532</v>
      </c>
      <c r="B22" s="15">
        <v>23520</v>
      </c>
      <c r="C22" s="16" t="s">
        <v>21</v>
      </c>
      <c r="D22" s="21"/>
      <c r="E22" s="20">
        <v>400650.67</v>
      </c>
    </row>
    <row r="23" spans="1:5" s="19" customFormat="1" x14ac:dyDescent="0.25">
      <c r="A23" s="14">
        <v>44532</v>
      </c>
      <c r="B23" s="15">
        <v>23521</v>
      </c>
      <c r="C23" s="16" t="s">
        <v>22</v>
      </c>
      <c r="D23" s="21"/>
      <c r="E23" s="20">
        <v>34216.800000000003</v>
      </c>
    </row>
    <row r="24" spans="1:5" s="19" customFormat="1" x14ac:dyDescent="0.25">
      <c r="A24" s="14">
        <v>44532</v>
      </c>
      <c r="B24" s="15">
        <v>1</v>
      </c>
      <c r="C24" s="16" t="s">
        <v>16</v>
      </c>
      <c r="D24" s="21"/>
      <c r="E24" s="20">
        <v>379.77</v>
      </c>
    </row>
    <row r="25" spans="1:5" s="19" customFormat="1" x14ac:dyDescent="0.25">
      <c r="A25" s="14">
        <v>44533</v>
      </c>
      <c r="B25" s="15">
        <v>1</v>
      </c>
      <c r="C25" s="16" t="s">
        <v>10</v>
      </c>
      <c r="D25" s="17">
        <v>4900000</v>
      </c>
      <c r="E25" s="20"/>
    </row>
    <row r="26" spans="1:5" s="19" customFormat="1" x14ac:dyDescent="0.25">
      <c r="A26" s="14">
        <v>44533</v>
      </c>
      <c r="B26" s="15">
        <v>1</v>
      </c>
      <c r="C26" s="16" t="s">
        <v>23</v>
      </c>
      <c r="D26" s="21"/>
      <c r="E26" s="20">
        <v>6049280.7300000004</v>
      </c>
    </row>
    <row r="27" spans="1:5" s="19" customFormat="1" x14ac:dyDescent="0.25">
      <c r="A27" s="14">
        <v>44533</v>
      </c>
      <c r="B27" s="15">
        <v>1</v>
      </c>
      <c r="C27" s="16" t="s">
        <v>24</v>
      </c>
      <c r="D27" s="17"/>
      <c r="E27" s="20">
        <v>14483881.109999999</v>
      </c>
    </row>
    <row r="28" spans="1:5" s="19" customFormat="1" x14ac:dyDescent="0.25">
      <c r="A28" s="14">
        <v>44533</v>
      </c>
      <c r="B28" s="15">
        <v>1</v>
      </c>
      <c r="C28" s="16" t="s">
        <v>25</v>
      </c>
      <c r="D28" s="17"/>
      <c r="E28" s="20">
        <v>598192.32999999996</v>
      </c>
    </row>
    <row r="29" spans="1:5" s="19" customFormat="1" x14ac:dyDescent="0.25">
      <c r="A29" s="14">
        <v>44533</v>
      </c>
      <c r="B29" s="15">
        <v>1</v>
      </c>
      <c r="C29" s="16" t="s">
        <v>26</v>
      </c>
      <c r="D29" s="17"/>
      <c r="E29" s="20">
        <v>43451643.329999998</v>
      </c>
    </row>
    <row r="30" spans="1:5" s="19" customFormat="1" x14ac:dyDescent="0.25">
      <c r="A30" s="14">
        <v>44533</v>
      </c>
      <c r="B30" s="15">
        <v>1</v>
      </c>
      <c r="C30" s="16" t="s">
        <v>27</v>
      </c>
      <c r="D30" s="17"/>
      <c r="E30" s="20">
        <v>118150</v>
      </c>
    </row>
    <row r="31" spans="1:5" s="19" customFormat="1" x14ac:dyDescent="0.25">
      <c r="A31" s="14">
        <v>44533</v>
      </c>
      <c r="B31" s="15">
        <v>1</v>
      </c>
      <c r="C31" s="16" t="s">
        <v>28</v>
      </c>
      <c r="D31" s="17"/>
      <c r="E31" s="20">
        <v>561758.89</v>
      </c>
    </row>
    <row r="32" spans="1:5" s="19" customFormat="1" x14ac:dyDescent="0.25">
      <c r="A32" s="14">
        <v>44533</v>
      </c>
      <c r="B32" s="15">
        <v>1</v>
      </c>
      <c r="C32" s="16" t="s">
        <v>29</v>
      </c>
      <c r="D32" s="17"/>
      <c r="E32" s="20">
        <v>75600</v>
      </c>
    </row>
    <row r="33" spans="1:5" s="19" customFormat="1" x14ac:dyDescent="0.25">
      <c r="A33" s="14">
        <v>44533</v>
      </c>
      <c r="B33" s="15">
        <v>1</v>
      </c>
      <c r="C33" s="16" t="s">
        <v>30</v>
      </c>
      <c r="D33" s="17"/>
      <c r="E33" s="20">
        <v>112035</v>
      </c>
    </row>
    <row r="34" spans="1:5" s="19" customFormat="1" x14ac:dyDescent="0.25">
      <c r="A34" s="14">
        <v>44533</v>
      </c>
      <c r="B34" s="15">
        <v>1</v>
      </c>
      <c r="C34" s="16" t="s">
        <v>16</v>
      </c>
      <c r="D34" s="17"/>
      <c r="E34" s="20">
        <v>84.75</v>
      </c>
    </row>
    <row r="35" spans="1:5" s="19" customFormat="1" x14ac:dyDescent="0.25">
      <c r="A35" s="14">
        <v>44533</v>
      </c>
      <c r="B35" s="15">
        <v>1</v>
      </c>
      <c r="C35" s="16" t="s">
        <v>31</v>
      </c>
      <c r="D35" s="17"/>
      <c r="E35" s="20">
        <v>126</v>
      </c>
    </row>
    <row r="36" spans="1:5" s="19" customFormat="1" x14ac:dyDescent="0.25">
      <c r="A36" s="14">
        <v>44536</v>
      </c>
      <c r="B36" s="15">
        <v>23522</v>
      </c>
      <c r="C36" s="16" t="s">
        <v>32</v>
      </c>
      <c r="D36" s="17"/>
      <c r="E36" s="20">
        <v>259265.13</v>
      </c>
    </row>
    <row r="37" spans="1:5" s="19" customFormat="1" x14ac:dyDescent="0.25">
      <c r="A37" s="14">
        <v>44536</v>
      </c>
      <c r="B37" s="15">
        <v>23523</v>
      </c>
      <c r="C37" s="22" t="s">
        <v>33</v>
      </c>
      <c r="D37" s="17"/>
      <c r="E37" s="20">
        <v>52805.78</v>
      </c>
    </row>
    <row r="38" spans="1:5" s="19" customFormat="1" x14ac:dyDescent="0.25">
      <c r="A38" s="14">
        <v>44536</v>
      </c>
      <c r="B38" s="15">
        <v>23524</v>
      </c>
      <c r="C38" s="16" t="s">
        <v>34</v>
      </c>
      <c r="D38" s="17"/>
      <c r="E38" s="20">
        <v>274430.78999999998</v>
      </c>
    </row>
    <row r="39" spans="1:5" s="19" customFormat="1" x14ac:dyDescent="0.25">
      <c r="A39" s="14">
        <v>44536</v>
      </c>
      <c r="B39" s="15">
        <v>23525</v>
      </c>
      <c r="C39" s="23" t="s">
        <v>35</v>
      </c>
      <c r="D39" s="24"/>
      <c r="E39" s="25">
        <v>17229.11</v>
      </c>
    </row>
    <row r="40" spans="1:5" s="19" customFormat="1" x14ac:dyDescent="0.25">
      <c r="A40" s="14">
        <v>44536</v>
      </c>
      <c r="B40" s="15">
        <v>23526</v>
      </c>
      <c r="C40" s="23" t="s">
        <v>36</v>
      </c>
      <c r="D40" s="24"/>
      <c r="E40" s="25">
        <v>19990.3</v>
      </c>
    </row>
    <row r="41" spans="1:5" s="19" customFormat="1" x14ac:dyDescent="0.25">
      <c r="A41" s="14">
        <v>44536</v>
      </c>
      <c r="B41" s="15">
        <v>23527</v>
      </c>
      <c r="C41" s="23" t="s">
        <v>37</v>
      </c>
      <c r="D41" s="24"/>
      <c r="E41" s="25">
        <v>99000</v>
      </c>
    </row>
    <row r="42" spans="1:5" s="19" customFormat="1" x14ac:dyDescent="0.25">
      <c r="A42" s="14">
        <v>44536</v>
      </c>
      <c r="B42" s="15">
        <v>23528</v>
      </c>
      <c r="C42" s="26" t="s">
        <v>38</v>
      </c>
      <c r="D42" s="24"/>
      <c r="E42" s="25">
        <v>64560</v>
      </c>
    </row>
    <row r="43" spans="1:5" s="19" customFormat="1" x14ac:dyDescent="0.25">
      <c r="A43" s="14">
        <v>44536</v>
      </c>
      <c r="B43" s="15">
        <v>23529</v>
      </c>
      <c r="C43" s="23" t="s">
        <v>39</v>
      </c>
      <c r="D43" s="24"/>
      <c r="E43" s="25">
        <v>9120.61</v>
      </c>
    </row>
    <row r="44" spans="1:5" s="19" customFormat="1" x14ac:dyDescent="0.25">
      <c r="A44" s="27">
        <v>44536</v>
      </c>
      <c r="B44" s="28">
        <v>1</v>
      </c>
      <c r="C44" s="23" t="s">
        <v>16</v>
      </c>
      <c r="D44" s="24"/>
      <c r="E44" s="25">
        <v>89200.12</v>
      </c>
    </row>
    <row r="45" spans="1:5" s="19" customFormat="1" x14ac:dyDescent="0.25">
      <c r="A45" s="27">
        <v>44537</v>
      </c>
      <c r="B45" s="28">
        <v>1</v>
      </c>
      <c r="C45" s="23" t="s">
        <v>10</v>
      </c>
      <c r="D45" s="24">
        <f>9700000+21000000</f>
        <v>30700000</v>
      </c>
      <c r="E45" s="25"/>
    </row>
    <row r="46" spans="1:5" s="19" customFormat="1" x14ac:dyDescent="0.25">
      <c r="A46" s="27">
        <v>44537</v>
      </c>
      <c r="B46" s="28">
        <v>23530</v>
      </c>
      <c r="C46" s="23" t="s">
        <v>40</v>
      </c>
      <c r="D46" s="24"/>
      <c r="E46" s="25">
        <v>2033</v>
      </c>
    </row>
    <row r="47" spans="1:5" s="19" customFormat="1" x14ac:dyDescent="0.25">
      <c r="A47" s="27">
        <v>44537</v>
      </c>
      <c r="B47" s="28">
        <v>23531</v>
      </c>
      <c r="C47" s="23" t="s">
        <v>41</v>
      </c>
      <c r="D47" s="24"/>
      <c r="E47" s="25">
        <v>2052</v>
      </c>
    </row>
    <row r="48" spans="1:5" s="19" customFormat="1" x14ac:dyDescent="0.25">
      <c r="A48" s="27">
        <v>44537</v>
      </c>
      <c r="B48" s="28">
        <v>23532</v>
      </c>
      <c r="C48" s="23" t="s">
        <v>42</v>
      </c>
      <c r="D48" s="24"/>
      <c r="E48" s="25">
        <v>181097.59</v>
      </c>
    </row>
    <row r="49" spans="1:5" s="19" customFormat="1" x14ac:dyDescent="0.25">
      <c r="A49" s="27">
        <v>44537</v>
      </c>
      <c r="B49" s="28">
        <v>1</v>
      </c>
      <c r="C49" s="23" t="s">
        <v>16</v>
      </c>
      <c r="D49" s="24"/>
      <c r="E49" s="25">
        <v>95.02</v>
      </c>
    </row>
    <row r="50" spans="1:5" s="19" customFormat="1" x14ac:dyDescent="0.25">
      <c r="A50" s="27">
        <v>44538</v>
      </c>
      <c r="B50" s="28">
        <v>1</v>
      </c>
      <c r="C50" s="23" t="s">
        <v>10</v>
      </c>
      <c r="D50" s="24">
        <v>2100000</v>
      </c>
      <c r="E50" s="25"/>
    </row>
    <row r="51" spans="1:5" s="19" customFormat="1" x14ac:dyDescent="0.25">
      <c r="A51" s="27">
        <v>44538</v>
      </c>
      <c r="B51" s="28">
        <v>1</v>
      </c>
      <c r="C51" s="23" t="s">
        <v>43</v>
      </c>
      <c r="D51" s="24"/>
      <c r="E51" s="25">
        <v>20000000</v>
      </c>
    </row>
    <row r="52" spans="1:5" s="19" customFormat="1" x14ac:dyDescent="0.25">
      <c r="A52" s="27">
        <v>44538</v>
      </c>
      <c r="B52" s="28">
        <v>1</v>
      </c>
      <c r="C52" s="23" t="s">
        <v>16</v>
      </c>
      <c r="D52" s="24"/>
      <c r="E52" s="25">
        <f>4786.87-4340.98</f>
        <v>445.89000000000033</v>
      </c>
    </row>
    <row r="53" spans="1:5" s="19" customFormat="1" x14ac:dyDescent="0.25">
      <c r="A53" s="27">
        <v>44539</v>
      </c>
      <c r="B53" s="28">
        <v>23533</v>
      </c>
      <c r="C53" s="23" t="s">
        <v>44</v>
      </c>
      <c r="D53" s="24"/>
      <c r="E53" s="25">
        <v>0</v>
      </c>
    </row>
    <row r="54" spans="1:5" s="19" customFormat="1" x14ac:dyDescent="0.25">
      <c r="A54" s="27">
        <v>44539</v>
      </c>
      <c r="B54" s="28">
        <v>23534</v>
      </c>
      <c r="C54" s="23" t="s">
        <v>45</v>
      </c>
      <c r="D54" s="24"/>
      <c r="E54" s="25">
        <v>45000</v>
      </c>
    </row>
    <row r="55" spans="1:5" s="19" customFormat="1" x14ac:dyDescent="0.25">
      <c r="A55" s="27">
        <v>44539</v>
      </c>
      <c r="B55" s="28">
        <v>23535</v>
      </c>
      <c r="C55" s="23" t="s">
        <v>46</v>
      </c>
      <c r="D55" s="24"/>
      <c r="E55" s="25">
        <v>47500</v>
      </c>
    </row>
    <row r="56" spans="1:5" s="19" customFormat="1" x14ac:dyDescent="0.25">
      <c r="A56" s="27">
        <v>44539</v>
      </c>
      <c r="B56" s="28">
        <v>1</v>
      </c>
      <c r="C56" s="23" t="s">
        <v>16</v>
      </c>
      <c r="D56" s="24"/>
      <c r="E56" s="25">
        <v>66.2</v>
      </c>
    </row>
    <row r="57" spans="1:5" s="19" customFormat="1" x14ac:dyDescent="0.25">
      <c r="A57" s="27">
        <v>44540</v>
      </c>
      <c r="B57" s="28">
        <v>1</v>
      </c>
      <c r="C57" s="23" t="s">
        <v>47</v>
      </c>
      <c r="D57" s="24"/>
      <c r="E57" s="25">
        <v>87780</v>
      </c>
    </row>
    <row r="58" spans="1:5" s="19" customFormat="1" x14ac:dyDescent="0.25">
      <c r="A58" s="27">
        <v>44540</v>
      </c>
      <c r="B58" s="28">
        <v>1</v>
      </c>
      <c r="C58" s="23" t="s">
        <v>48</v>
      </c>
      <c r="D58" s="24"/>
      <c r="E58" s="25">
        <v>47969.46</v>
      </c>
    </row>
    <row r="59" spans="1:5" s="19" customFormat="1" x14ac:dyDescent="0.25">
      <c r="A59" s="27">
        <v>44540</v>
      </c>
      <c r="B59" s="28">
        <v>1</v>
      </c>
      <c r="C59" s="23" t="s">
        <v>49</v>
      </c>
      <c r="D59" s="24"/>
      <c r="E59" s="25">
        <v>37309.58</v>
      </c>
    </row>
    <row r="60" spans="1:5" s="19" customFormat="1" x14ac:dyDescent="0.25">
      <c r="A60" s="27">
        <v>44540</v>
      </c>
      <c r="B60" s="28">
        <v>1</v>
      </c>
      <c r="C60" s="23" t="s">
        <v>16</v>
      </c>
      <c r="D60" s="24"/>
      <c r="E60" s="25">
        <v>170.67</v>
      </c>
    </row>
    <row r="61" spans="1:5" s="19" customFormat="1" x14ac:dyDescent="0.25">
      <c r="A61" s="27">
        <v>44543</v>
      </c>
      <c r="B61" s="28">
        <v>1</v>
      </c>
      <c r="C61" s="23" t="s">
        <v>50</v>
      </c>
      <c r="D61" s="24"/>
      <c r="E61" s="25">
        <v>9380.7000000000007</v>
      </c>
    </row>
    <row r="62" spans="1:5" s="19" customFormat="1" ht="16.5" thickBot="1" x14ac:dyDescent="0.3">
      <c r="A62" s="29">
        <v>44543</v>
      </c>
      <c r="B62" s="30">
        <v>23536</v>
      </c>
      <c r="C62" s="31" t="s">
        <v>51</v>
      </c>
      <c r="D62" s="32"/>
      <c r="E62" s="33">
        <v>621583.68000000005</v>
      </c>
    </row>
    <row r="63" spans="1:5" s="19" customFormat="1" x14ac:dyDescent="0.25">
      <c r="A63" s="27">
        <v>44543</v>
      </c>
      <c r="B63" s="28">
        <v>1</v>
      </c>
      <c r="C63" s="23" t="s">
        <v>16</v>
      </c>
      <c r="D63" s="24"/>
      <c r="E63" s="25">
        <v>259.58999999999997</v>
      </c>
    </row>
    <row r="64" spans="1:5" s="19" customFormat="1" x14ac:dyDescent="0.25">
      <c r="A64" s="27">
        <v>44544</v>
      </c>
      <c r="B64" s="28">
        <v>1</v>
      </c>
      <c r="C64" s="23" t="s">
        <v>52</v>
      </c>
      <c r="D64" s="24"/>
      <c r="E64" s="25">
        <v>575250.04</v>
      </c>
    </row>
    <row r="65" spans="1:6" s="19" customFormat="1" ht="47.25" x14ac:dyDescent="0.25">
      <c r="A65" s="27">
        <v>44544</v>
      </c>
      <c r="B65" s="28">
        <v>1</v>
      </c>
      <c r="C65" s="34" t="s">
        <v>53</v>
      </c>
      <c r="D65" s="24"/>
      <c r="E65" s="25">
        <v>11390</v>
      </c>
    </row>
    <row r="66" spans="1:6" s="19" customFormat="1" ht="31.5" x14ac:dyDescent="0.25">
      <c r="A66" s="27">
        <v>44544</v>
      </c>
      <c r="B66" s="28">
        <v>1</v>
      </c>
      <c r="C66" s="34" t="s">
        <v>54</v>
      </c>
      <c r="D66" s="24"/>
      <c r="E66" s="25">
        <v>4020</v>
      </c>
    </row>
    <row r="67" spans="1:6" s="19" customFormat="1" x14ac:dyDescent="0.25">
      <c r="A67" s="27">
        <v>44544</v>
      </c>
      <c r="B67" s="28">
        <v>1</v>
      </c>
      <c r="C67" s="23" t="s">
        <v>16</v>
      </c>
      <c r="D67" s="24"/>
      <c r="E67" s="25">
        <v>577.61</v>
      </c>
    </row>
    <row r="68" spans="1:6" s="19" customFormat="1" x14ac:dyDescent="0.25">
      <c r="A68" s="27">
        <v>44545</v>
      </c>
      <c r="B68" s="28">
        <v>1</v>
      </c>
      <c r="C68" s="23" t="s">
        <v>16</v>
      </c>
      <c r="D68" s="24"/>
      <c r="E68" s="25">
        <v>1617.46</v>
      </c>
    </row>
    <row r="69" spans="1:6" s="19" customFormat="1" x14ac:dyDescent="0.25">
      <c r="A69" s="27">
        <v>44546</v>
      </c>
      <c r="B69" s="28">
        <v>1</v>
      </c>
      <c r="C69" s="23" t="s">
        <v>55</v>
      </c>
      <c r="D69" s="24"/>
      <c r="E69" s="25">
        <v>49087.5</v>
      </c>
    </row>
    <row r="70" spans="1:6" s="19" customFormat="1" x14ac:dyDescent="0.25">
      <c r="A70" s="27">
        <v>44546</v>
      </c>
      <c r="B70" s="28">
        <v>1</v>
      </c>
      <c r="C70" s="23" t="s">
        <v>56</v>
      </c>
      <c r="D70" s="24"/>
      <c r="E70" s="25">
        <v>11250</v>
      </c>
    </row>
    <row r="71" spans="1:6" s="19" customFormat="1" x14ac:dyDescent="0.25">
      <c r="A71" s="27">
        <v>44546</v>
      </c>
      <c r="B71" s="28">
        <v>1</v>
      </c>
      <c r="C71" s="23" t="s">
        <v>57</v>
      </c>
      <c r="D71" s="24"/>
      <c r="E71" s="25">
        <v>11250</v>
      </c>
    </row>
    <row r="72" spans="1:6" s="19" customFormat="1" x14ac:dyDescent="0.25">
      <c r="A72" s="27">
        <v>44546</v>
      </c>
      <c r="B72" s="28">
        <v>1</v>
      </c>
      <c r="C72" s="23" t="s">
        <v>58</v>
      </c>
      <c r="D72" s="24"/>
      <c r="E72" s="25">
        <v>11250</v>
      </c>
    </row>
    <row r="73" spans="1:6" s="19" customFormat="1" x14ac:dyDescent="0.25">
      <c r="A73" s="27">
        <v>44546</v>
      </c>
      <c r="B73" s="28">
        <v>1</v>
      </c>
      <c r="C73" s="23" t="s">
        <v>59</v>
      </c>
      <c r="D73" s="24"/>
      <c r="E73" s="25">
        <v>7500</v>
      </c>
    </row>
    <row r="74" spans="1:6" s="19" customFormat="1" x14ac:dyDescent="0.25">
      <c r="A74" s="27">
        <v>44546</v>
      </c>
      <c r="B74" s="28">
        <v>23537</v>
      </c>
      <c r="C74" s="23" t="s">
        <v>60</v>
      </c>
      <c r="D74" s="24"/>
      <c r="E74" s="25">
        <v>56500</v>
      </c>
    </row>
    <row r="75" spans="1:6" s="19" customFormat="1" x14ac:dyDescent="0.25">
      <c r="A75" s="27">
        <v>44546</v>
      </c>
      <c r="B75" s="28">
        <v>23538</v>
      </c>
      <c r="C75" s="23" t="s">
        <v>61</v>
      </c>
      <c r="D75" s="24"/>
      <c r="E75" s="25">
        <v>45000</v>
      </c>
    </row>
    <row r="76" spans="1:6" s="19" customFormat="1" x14ac:dyDescent="0.25">
      <c r="A76" s="27">
        <v>44546</v>
      </c>
      <c r="B76" s="28">
        <v>23539</v>
      </c>
      <c r="C76" s="23" t="s">
        <v>62</v>
      </c>
      <c r="D76" s="24"/>
      <c r="E76" s="25">
        <v>8475</v>
      </c>
    </row>
    <row r="77" spans="1:6" s="19" customFormat="1" x14ac:dyDescent="0.25">
      <c r="A77" s="27">
        <v>44546</v>
      </c>
      <c r="B77" s="28">
        <v>23540</v>
      </c>
      <c r="C77" s="23" t="s">
        <v>63</v>
      </c>
      <c r="D77" s="24"/>
      <c r="E77" s="25">
        <v>32040</v>
      </c>
    </row>
    <row r="78" spans="1:6" s="19" customFormat="1" x14ac:dyDescent="0.25">
      <c r="A78" s="27">
        <v>44546</v>
      </c>
      <c r="B78" s="35">
        <v>23541</v>
      </c>
      <c r="C78" s="36" t="s">
        <v>64</v>
      </c>
      <c r="D78" s="25"/>
      <c r="E78" s="25">
        <v>8079.5</v>
      </c>
    </row>
    <row r="79" spans="1:6" s="19" customFormat="1" x14ac:dyDescent="0.25">
      <c r="A79" s="37">
        <v>44546</v>
      </c>
      <c r="B79" s="35">
        <v>23542</v>
      </c>
      <c r="C79" s="23" t="s">
        <v>60</v>
      </c>
      <c r="D79" s="25"/>
      <c r="E79" s="25">
        <v>40254.239999999998</v>
      </c>
      <c r="F79" s="38"/>
    </row>
    <row r="80" spans="1:6" s="19" customFormat="1" x14ac:dyDescent="0.25">
      <c r="A80" s="27">
        <v>44546</v>
      </c>
      <c r="B80" s="35">
        <v>1</v>
      </c>
      <c r="C80" s="23" t="s">
        <v>16</v>
      </c>
      <c r="D80" s="24"/>
      <c r="E80" s="25">
        <f>148.5+25.32+51.33</f>
        <v>225.14999999999998</v>
      </c>
    </row>
    <row r="81" spans="1:5" s="19" customFormat="1" x14ac:dyDescent="0.25">
      <c r="A81" s="27">
        <v>44547</v>
      </c>
      <c r="B81" s="28">
        <v>1</v>
      </c>
      <c r="C81" s="23" t="s">
        <v>16</v>
      </c>
      <c r="D81" s="24"/>
      <c r="E81" s="25">
        <v>422.12</v>
      </c>
    </row>
    <row r="82" spans="1:5" s="19" customFormat="1" x14ac:dyDescent="0.25">
      <c r="A82" s="27">
        <v>44550</v>
      </c>
      <c r="B82" s="28">
        <v>1</v>
      </c>
      <c r="C82" s="23" t="s">
        <v>16</v>
      </c>
      <c r="D82" s="24"/>
      <c r="E82" s="25">
        <v>459.48</v>
      </c>
    </row>
    <row r="83" spans="1:5" s="19" customFormat="1" x14ac:dyDescent="0.25">
      <c r="A83" s="27">
        <v>44550</v>
      </c>
      <c r="B83" s="28">
        <v>1</v>
      </c>
      <c r="C83" s="23" t="s">
        <v>65</v>
      </c>
      <c r="D83" s="24"/>
      <c r="E83" s="25">
        <v>120120</v>
      </c>
    </row>
    <row r="84" spans="1:5" s="19" customFormat="1" x14ac:dyDescent="0.25">
      <c r="A84" s="27">
        <v>44550</v>
      </c>
      <c r="B84" s="28">
        <v>1</v>
      </c>
      <c r="C84" s="23" t="s">
        <v>10</v>
      </c>
      <c r="D84" s="24">
        <v>884000</v>
      </c>
      <c r="E84" s="25"/>
    </row>
    <row r="85" spans="1:5" s="19" customFormat="1" x14ac:dyDescent="0.25">
      <c r="A85" s="27">
        <v>44550</v>
      </c>
      <c r="B85" s="28">
        <v>1</v>
      </c>
      <c r="C85" s="23" t="s">
        <v>23</v>
      </c>
      <c r="D85" s="24"/>
      <c r="E85" s="25">
        <v>6020745.4000000004</v>
      </c>
    </row>
    <row r="86" spans="1:5" s="19" customFormat="1" x14ac:dyDescent="0.25">
      <c r="A86" s="27">
        <v>44551</v>
      </c>
      <c r="B86" s="28">
        <v>1</v>
      </c>
      <c r="C86" s="23" t="s">
        <v>17</v>
      </c>
      <c r="D86" s="24">
        <v>6000</v>
      </c>
      <c r="E86" s="25"/>
    </row>
    <row r="87" spans="1:5" s="19" customFormat="1" ht="31.5" x14ac:dyDescent="0.25">
      <c r="A87" s="27">
        <v>44551</v>
      </c>
      <c r="B87" s="28">
        <v>1</v>
      </c>
      <c r="C87" s="34" t="s">
        <v>66</v>
      </c>
      <c r="D87" s="24"/>
      <c r="E87" s="25">
        <v>161470</v>
      </c>
    </row>
    <row r="88" spans="1:5" s="19" customFormat="1" ht="31.5" x14ac:dyDescent="0.25">
      <c r="A88" s="27">
        <v>44551</v>
      </c>
      <c r="B88" s="28">
        <v>1</v>
      </c>
      <c r="C88" s="34" t="s">
        <v>67</v>
      </c>
      <c r="D88" s="24"/>
      <c r="E88" s="25">
        <v>4020</v>
      </c>
    </row>
    <row r="89" spans="1:5" s="19" customFormat="1" x14ac:dyDescent="0.25">
      <c r="A89" s="27">
        <v>44551</v>
      </c>
      <c r="B89" s="28">
        <v>1</v>
      </c>
      <c r="C89" s="23" t="s">
        <v>68</v>
      </c>
      <c r="D89" s="24"/>
      <c r="E89" s="25">
        <v>596406.6</v>
      </c>
    </row>
    <row r="90" spans="1:5" s="19" customFormat="1" x14ac:dyDescent="0.25">
      <c r="A90" s="27">
        <v>44551</v>
      </c>
      <c r="B90" s="28">
        <v>23543</v>
      </c>
      <c r="C90" s="23" t="s">
        <v>69</v>
      </c>
      <c r="D90" s="24"/>
      <c r="E90" s="25">
        <v>40254.239999999998</v>
      </c>
    </row>
    <row r="91" spans="1:5" s="19" customFormat="1" x14ac:dyDescent="0.25">
      <c r="A91" s="27">
        <v>44551</v>
      </c>
      <c r="B91" s="28">
        <v>23544</v>
      </c>
      <c r="C91" s="16" t="s">
        <v>70</v>
      </c>
      <c r="D91" s="24"/>
      <c r="E91" s="25">
        <v>24955</v>
      </c>
    </row>
    <row r="92" spans="1:5" s="19" customFormat="1" x14ac:dyDescent="0.25">
      <c r="A92" s="27">
        <v>44551</v>
      </c>
      <c r="B92" s="28">
        <v>23545</v>
      </c>
      <c r="C92" s="16" t="s">
        <v>71</v>
      </c>
      <c r="D92" s="24"/>
      <c r="E92" s="25">
        <v>175325.09</v>
      </c>
    </row>
    <row r="93" spans="1:5" s="19" customFormat="1" x14ac:dyDescent="0.25">
      <c r="A93" s="27">
        <v>44551</v>
      </c>
      <c r="B93" s="28">
        <v>23546</v>
      </c>
      <c r="C93" s="23" t="s">
        <v>72</v>
      </c>
      <c r="D93" s="24"/>
      <c r="E93" s="25">
        <v>2914227.12</v>
      </c>
    </row>
    <row r="94" spans="1:5" s="19" customFormat="1" x14ac:dyDescent="0.25">
      <c r="A94" s="27">
        <v>44551</v>
      </c>
      <c r="B94" s="28">
        <v>1</v>
      </c>
      <c r="C94" s="23" t="s">
        <v>16</v>
      </c>
      <c r="D94" s="24"/>
      <c r="E94" s="25">
        <f>180.18+84.75</f>
        <v>264.93</v>
      </c>
    </row>
    <row r="95" spans="1:5" s="19" customFormat="1" x14ac:dyDescent="0.25">
      <c r="A95" s="27">
        <v>44552</v>
      </c>
      <c r="B95" s="28">
        <v>1</v>
      </c>
      <c r="C95" s="23" t="s">
        <v>16</v>
      </c>
      <c r="D95" s="24"/>
      <c r="E95" s="25">
        <v>1207.3699999999999</v>
      </c>
    </row>
    <row r="96" spans="1:5" s="19" customFormat="1" x14ac:dyDescent="0.25">
      <c r="A96" s="27">
        <v>44553</v>
      </c>
      <c r="B96" s="28">
        <v>1</v>
      </c>
      <c r="C96" s="23" t="s">
        <v>73</v>
      </c>
      <c r="D96" s="24"/>
      <c r="E96" s="25">
        <v>95939.199999999997</v>
      </c>
    </row>
    <row r="97" spans="1:5" s="19" customFormat="1" x14ac:dyDescent="0.25">
      <c r="A97" s="27">
        <v>44553</v>
      </c>
      <c r="B97" s="28">
        <v>1</v>
      </c>
      <c r="C97" s="23" t="s">
        <v>74</v>
      </c>
      <c r="D97" s="24"/>
      <c r="E97" s="25">
        <v>69000</v>
      </c>
    </row>
    <row r="98" spans="1:5" s="19" customFormat="1" x14ac:dyDescent="0.25">
      <c r="A98" s="27">
        <v>44553</v>
      </c>
      <c r="B98" s="28">
        <v>1</v>
      </c>
      <c r="C98" s="23" t="s">
        <v>75</v>
      </c>
      <c r="D98" s="24"/>
      <c r="E98" s="25">
        <v>24000</v>
      </c>
    </row>
    <row r="99" spans="1:5" s="19" customFormat="1" x14ac:dyDescent="0.25">
      <c r="A99" s="27">
        <v>44554</v>
      </c>
      <c r="B99" s="28">
        <v>1</v>
      </c>
      <c r="C99" s="23" t="s">
        <v>16</v>
      </c>
      <c r="D99" s="24"/>
      <c r="E99" s="25">
        <v>283.41000000000003</v>
      </c>
    </row>
    <row r="100" spans="1:5" s="19" customFormat="1" x14ac:dyDescent="0.25">
      <c r="A100" s="27">
        <v>44557</v>
      </c>
      <c r="B100" s="28">
        <v>1</v>
      </c>
      <c r="C100" s="23" t="s">
        <v>76</v>
      </c>
      <c r="D100" s="24"/>
      <c r="E100" s="25">
        <v>106598.94</v>
      </c>
    </row>
    <row r="101" spans="1:5" s="19" customFormat="1" x14ac:dyDescent="0.25">
      <c r="A101" s="27">
        <v>44557</v>
      </c>
      <c r="B101" s="28">
        <v>1</v>
      </c>
      <c r="C101" s="23" t="s">
        <v>77</v>
      </c>
      <c r="D101" s="24"/>
      <c r="E101" s="25">
        <v>79949.31</v>
      </c>
    </row>
    <row r="102" spans="1:5" s="19" customFormat="1" x14ac:dyDescent="0.25">
      <c r="A102" s="27">
        <v>44557</v>
      </c>
      <c r="B102" s="28">
        <v>1</v>
      </c>
      <c r="C102" s="23" t="s">
        <v>16</v>
      </c>
      <c r="D102" s="24"/>
      <c r="E102" s="25">
        <v>25.84</v>
      </c>
    </row>
    <row r="103" spans="1:5" s="19" customFormat="1" x14ac:dyDescent="0.25">
      <c r="A103" s="27">
        <v>44557</v>
      </c>
      <c r="B103" s="28">
        <v>1</v>
      </c>
      <c r="C103" s="23" t="s">
        <v>78</v>
      </c>
      <c r="D103" s="24"/>
      <c r="E103" s="25">
        <v>139547.76</v>
      </c>
    </row>
    <row r="104" spans="1:5" s="19" customFormat="1" ht="16.5" thickBot="1" x14ac:dyDescent="0.3">
      <c r="A104" s="29">
        <v>44557</v>
      </c>
      <c r="B104" s="30">
        <v>1</v>
      </c>
      <c r="C104" s="31" t="s">
        <v>79</v>
      </c>
      <c r="D104" s="32"/>
      <c r="E104" s="33">
        <v>36437.47</v>
      </c>
    </row>
    <row r="105" spans="1:5" s="19" customFormat="1" x14ac:dyDescent="0.25">
      <c r="A105" s="27">
        <v>44558</v>
      </c>
      <c r="B105" s="28">
        <v>23547</v>
      </c>
      <c r="C105" s="23" t="s">
        <v>80</v>
      </c>
      <c r="D105" s="24"/>
      <c r="E105" s="25">
        <v>27743.75</v>
      </c>
    </row>
    <row r="106" spans="1:5" s="19" customFormat="1" x14ac:dyDescent="0.25">
      <c r="A106" s="27">
        <v>44558</v>
      </c>
      <c r="B106" s="28">
        <v>23548</v>
      </c>
      <c r="C106" s="23" t="s">
        <v>81</v>
      </c>
      <c r="D106" s="24"/>
      <c r="E106" s="25">
        <v>27364.01</v>
      </c>
    </row>
    <row r="107" spans="1:5" s="19" customFormat="1" x14ac:dyDescent="0.25">
      <c r="A107" s="27">
        <v>44558</v>
      </c>
      <c r="B107" s="28">
        <v>23549</v>
      </c>
      <c r="C107" s="23" t="s">
        <v>82</v>
      </c>
      <c r="D107" s="24"/>
      <c r="E107" s="25">
        <v>1696.85</v>
      </c>
    </row>
    <row r="108" spans="1:5" s="19" customFormat="1" x14ac:dyDescent="0.25">
      <c r="A108" s="27">
        <v>44558</v>
      </c>
      <c r="B108" s="28">
        <v>23550</v>
      </c>
      <c r="C108" s="23" t="s">
        <v>83</v>
      </c>
      <c r="D108" s="24"/>
      <c r="E108" s="25">
        <v>30354.74</v>
      </c>
    </row>
    <row r="109" spans="1:5" s="19" customFormat="1" x14ac:dyDescent="0.25">
      <c r="A109" s="27">
        <v>44558</v>
      </c>
      <c r="B109" s="28">
        <v>1</v>
      </c>
      <c r="C109" s="23" t="s">
        <v>16</v>
      </c>
      <c r="D109" s="24"/>
      <c r="E109" s="25">
        <v>4915.1400000000003</v>
      </c>
    </row>
    <row r="110" spans="1:5" s="19" customFormat="1" x14ac:dyDescent="0.25">
      <c r="A110" s="27">
        <v>44559</v>
      </c>
      <c r="B110" s="28">
        <v>1</v>
      </c>
      <c r="C110" s="23" t="s">
        <v>16</v>
      </c>
      <c r="D110" s="24"/>
      <c r="E110" s="25">
        <v>323.37</v>
      </c>
    </row>
    <row r="111" spans="1:5" s="19" customFormat="1" x14ac:dyDescent="0.25">
      <c r="A111" s="27">
        <v>44560</v>
      </c>
      <c r="B111" s="28">
        <v>23551</v>
      </c>
      <c r="C111" s="23" t="s">
        <v>84</v>
      </c>
      <c r="D111" s="24"/>
      <c r="E111" s="25">
        <v>96678.6</v>
      </c>
    </row>
    <row r="112" spans="1:5" s="19" customFormat="1" x14ac:dyDescent="0.25">
      <c r="A112" s="27">
        <v>44560</v>
      </c>
      <c r="B112" s="28">
        <v>23552</v>
      </c>
      <c r="C112" s="23" t="s">
        <v>85</v>
      </c>
      <c r="D112" s="24"/>
      <c r="E112" s="25">
        <v>15561.23</v>
      </c>
    </row>
    <row r="113" spans="1:6" s="19" customFormat="1" x14ac:dyDescent="0.25">
      <c r="A113" s="27">
        <v>44560</v>
      </c>
      <c r="B113" s="28">
        <v>23553</v>
      </c>
      <c r="C113" s="23" t="s">
        <v>86</v>
      </c>
      <c r="D113" s="24"/>
      <c r="E113" s="25">
        <v>73789</v>
      </c>
    </row>
    <row r="114" spans="1:6" s="19" customFormat="1" x14ac:dyDescent="0.25">
      <c r="A114" s="27">
        <v>44560</v>
      </c>
      <c r="B114" s="28">
        <v>23554</v>
      </c>
      <c r="C114" s="23" t="s">
        <v>87</v>
      </c>
      <c r="D114" s="24"/>
      <c r="E114" s="25">
        <v>5028.5</v>
      </c>
    </row>
    <row r="115" spans="1:6" s="19" customFormat="1" x14ac:dyDescent="0.25">
      <c r="A115" s="27">
        <v>44560</v>
      </c>
      <c r="B115" s="28">
        <v>23555</v>
      </c>
      <c r="C115" s="23" t="s">
        <v>88</v>
      </c>
      <c r="D115" s="24"/>
      <c r="E115" s="25">
        <v>258486.75</v>
      </c>
    </row>
    <row r="116" spans="1:6" s="19" customFormat="1" x14ac:dyDescent="0.25">
      <c r="A116" s="27">
        <v>44560</v>
      </c>
      <c r="B116" s="28">
        <v>23556</v>
      </c>
      <c r="C116" s="23" t="s">
        <v>69</v>
      </c>
      <c r="D116" s="24"/>
      <c r="E116" s="25">
        <v>56500</v>
      </c>
    </row>
    <row r="117" spans="1:6" s="19" customFormat="1" x14ac:dyDescent="0.25">
      <c r="A117" s="27">
        <v>44560</v>
      </c>
      <c r="B117" s="28">
        <v>23557</v>
      </c>
      <c r="C117" s="23" t="s">
        <v>45</v>
      </c>
      <c r="D117" s="24"/>
      <c r="E117" s="25">
        <v>45000</v>
      </c>
    </row>
    <row r="118" spans="1:6" s="19" customFormat="1" x14ac:dyDescent="0.25">
      <c r="A118" s="27">
        <v>44560</v>
      </c>
      <c r="B118" s="28">
        <v>23558</v>
      </c>
      <c r="C118" s="23" t="s">
        <v>89</v>
      </c>
      <c r="D118" s="24"/>
      <c r="E118" s="25">
        <v>205918.4</v>
      </c>
    </row>
    <row r="119" spans="1:6" s="19" customFormat="1" x14ac:dyDescent="0.25">
      <c r="A119" s="27">
        <v>44560</v>
      </c>
      <c r="B119" s="28">
        <v>23559</v>
      </c>
      <c r="C119" s="23" t="s">
        <v>90</v>
      </c>
      <c r="D119" s="24"/>
      <c r="E119" s="25">
        <v>294497.77</v>
      </c>
    </row>
    <row r="120" spans="1:6" s="19" customFormat="1" x14ac:dyDescent="0.25">
      <c r="A120" s="27">
        <v>44561</v>
      </c>
      <c r="B120" s="28">
        <v>23560</v>
      </c>
      <c r="C120" s="23" t="s">
        <v>91</v>
      </c>
      <c r="D120" s="24">
        <v>0</v>
      </c>
      <c r="E120" s="25">
        <v>0</v>
      </c>
    </row>
    <row r="121" spans="1:6" s="39" customFormat="1" ht="16.5" thickBot="1" x14ac:dyDescent="0.3">
      <c r="A121" s="27">
        <v>44561</v>
      </c>
      <c r="B121" s="28">
        <v>1</v>
      </c>
      <c r="C121" s="23" t="s">
        <v>92</v>
      </c>
      <c r="D121" s="24"/>
      <c r="E121" s="25">
        <v>175</v>
      </c>
    </row>
    <row r="122" spans="1:6" ht="16.5" thickBot="1" x14ac:dyDescent="0.3">
      <c r="A122" s="191" t="s">
        <v>93</v>
      </c>
      <c r="B122" s="192"/>
      <c r="C122" s="193"/>
      <c r="D122" s="40">
        <f>SUM(D10:D121)</f>
        <v>40012000</v>
      </c>
      <c r="E122" s="41">
        <f>SUM(E10:E121)</f>
        <v>103626791.23000003</v>
      </c>
    </row>
    <row r="123" spans="1:6" x14ac:dyDescent="0.25">
      <c r="A123" s="42"/>
      <c r="B123" s="43"/>
      <c r="C123" s="43"/>
      <c r="D123" s="44"/>
      <c r="E123" s="45"/>
      <c r="F123" s="46"/>
    </row>
    <row r="124" spans="1:6" x14ac:dyDescent="0.25">
      <c r="A124" s="47" t="s">
        <v>94</v>
      </c>
      <c r="B124" s="26"/>
      <c r="C124" s="26"/>
      <c r="D124" s="178" t="s">
        <v>95</v>
      </c>
      <c r="E124" s="179"/>
    </row>
    <row r="125" spans="1:6" x14ac:dyDescent="0.25">
      <c r="A125" s="48"/>
      <c r="B125" s="26"/>
      <c r="C125" s="26"/>
      <c r="D125" s="49"/>
      <c r="E125" s="50"/>
    </row>
    <row r="126" spans="1:6" x14ac:dyDescent="0.25">
      <c r="A126" s="48"/>
      <c r="B126" s="26"/>
      <c r="C126" s="26"/>
      <c r="D126" s="49"/>
      <c r="E126" s="50"/>
    </row>
    <row r="127" spans="1:6" x14ac:dyDescent="0.25">
      <c r="A127" s="47" t="s">
        <v>96</v>
      </c>
      <c r="B127" s="51"/>
      <c r="C127" s="52"/>
      <c r="D127" s="178" t="s">
        <v>97</v>
      </c>
      <c r="E127" s="179"/>
    </row>
    <row r="128" spans="1:6" ht="16.5" thickBot="1" x14ac:dyDescent="0.3">
      <c r="A128" s="53" t="s">
        <v>98</v>
      </c>
      <c r="B128" s="54"/>
      <c r="C128" s="55"/>
      <c r="D128" s="180" t="s">
        <v>99</v>
      </c>
      <c r="E128" s="181"/>
    </row>
    <row r="129" spans="1:5" x14ac:dyDescent="0.25">
      <c r="A129" s="56"/>
      <c r="B129" s="26"/>
      <c r="C129" s="26"/>
      <c r="D129" s="49"/>
      <c r="E129" s="57"/>
    </row>
    <row r="130" spans="1:5" x14ac:dyDescent="0.25">
      <c r="A130" s="58"/>
      <c r="B130" s="59"/>
      <c r="C130" s="21"/>
      <c r="D130" s="60"/>
      <c r="E130" s="17"/>
    </row>
    <row r="131" spans="1:5" x14ac:dyDescent="0.25">
      <c r="A131" s="58"/>
      <c r="B131" s="59"/>
      <c r="C131" s="21"/>
      <c r="D131" s="60"/>
      <c r="E131" s="17"/>
    </row>
    <row r="132" spans="1:5" x14ac:dyDescent="0.25">
      <c r="A132" s="58"/>
      <c r="B132" s="59"/>
      <c r="C132" s="61"/>
      <c r="D132" s="49"/>
      <c r="E132" s="21"/>
    </row>
    <row r="133" spans="1:5" x14ac:dyDescent="0.25">
      <c r="A133" s="58"/>
      <c r="B133" s="59"/>
      <c r="C133" s="61"/>
      <c r="D133" s="49"/>
      <c r="E133" s="21"/>
    </row>
    <row r="134" spans="1:5" x14ac:dyDescent="0.25">
      <c r="A134" s="58"/>
      <c r="B134" s="59"/>
      <c r="C134" s="61"/>
      <c r="D134" s="49"/>
      <c r="E134" s="21"/>
    </row>
    <row r="135" spans="1:5" x14ac:dyDescent="0.25">
      <c r="A135" s="58"/>
      <c r="B135" s="59"/>
      <c r="C135" s="61"/>
      <c r="D135" s="49"/>
      <c r="E135" s="57"/>
    </row>
    <row r="136" spans="1:5" x14ac:dyDescent="0.25">
      <c r="A136" s="58"/>
      <c r="B136" s="59"/>
      <c r="C136" s="61"/>
      <c r="D136" s="49"/>
      <c r="E136" s="57"/>
    </row>
    <row r="137" spans="1:5" x14ac:dyDescent="0.25">
      <c r="A137" s="58"/>
      <c r="B137" s="59"/>
      <c r="C137" s="61"/>
      <c r="D137" s="49"/>
      <c r="E137" s="57"/>
    </row>
    <row r="138" spans="1:5" x14ac:dyDescent="0.25">
      <c r="A138" s="58"/>
      <c r="B138" s="59"/>
      <c r="C138" s="62"/>
      <c r="D138" s="49"/>
      <c r="E138" s="49"/>
    </row>
    <row r="139" spans="1:5" x14ac:dyDescent="0.25">
      <c r="A139" s="58"/>
      <c r="B139" s="26"/>
      <c r="C139" s="62"/>
      <c r="D139" s="49"/>
      <c r="E139" s="49"/>
    </row>
    <row r="140" spans="1:5" x14ac:dyDescent="0.25">
      <c r="A140" s="58"/>
      <c r="B140" s="21"/>
      <c r="C140" s="62"/>
      <c r="D140" s="49"/>
      <c r="E140" s="49"/>
    </row>
    <row r="141" spans="1:5" x14ac:dyDescent="0.25">
      <c r="A141" s="58"/>
      <c r="B141" s="21"/>
      <c r="C141" s="26"/>
      <c r="D141" s="49"/>
      <c r="E141" s="57"/>
    </row>
    <row r="142" spans="1:5" x14ac:dyDescent="0.25">
      <c r="A142" s="58"/>
      <c r="B142" s="21"/>
      <c r="C142" s="21"/>
      <c r="D142" s="60"/>
      <c r="E142" s="17"/>
    </row>
    <row r="143" spans="1:5" x14ac:dyDescent="0.25">
      <c r="A143" s="58"/>
      <c r="B143" s="21"/>
      <c r="C143" s="21"/>
      <c r="D143" s="60"/>
      <c r="E143" s="17"/>
    </row>
    <row r="144" spans="1:5" x14ac:dyDescent="0.25">
      <c r="A144" s="58"/>
      <c r="B144" s="21"/>
      <c r="C144" s="21"/>
      <c r="D144" s="60"/>
      <c r="E144" s="17"/>
    </row>
    <row r="145" spans="1:5" x14ac:dyDescent="0.25">
      <c r="A145" s="58"/>
      <c r="B145" s="21"/>
      <c r="C145" s="21"/>
      <c r="D145" s="60"/>
      <c r="E145" s="17"/>
    </row>
    <row r="146" spans="1:5" x14ac:dyDescent="0.25">
      <c r="A146" s="58"/>
      <c r="B146" s="21"/>
      <c r="C146" s="21"/>
      <c r="D146" s="60"/>
      <c r="E146" s="17"/>
    </row>
    <row r="147" spans="1:5" x14ac:dyDescent="0.25">
      <c r="A147" s="58"/>
      <c r="B147" s="21"/>
      <c r="C147" s="21"/>
      <c r="D147" s="60"/>
      <c r="E147" s="17"/>
    </row>
    <row r="148" spans="1:5" x14ac:dyDescent="0.25">
      <c r="A148" s="58"/>
      <c r="B148" s="21"/>
      <c r="C148" s="21"/>
      <c r="D148" s="60"/>
      <c r="E148" s="17"/>
    </row>
    <row r="149" spans="1:5" x14ac:dyDescent="0.25">
      <c r="A149" s="58"/>
      <c r="B149" s="21"/>
      <c r="C149" s="21"/>
      <c r="D149" s="60"/>
      <c r="E149" s="17"/>
    </row>
    <row r="150" spans="1:5" x14ac:dyDescent="0.25">
      <c r="A150" s="58"/>
      <c r="B150" s="21"/>
      <c r="C150" s="21"/>
      <c r="D150" s="60"/>
      <c r="E150" s="17"/>
    </row>
    <row r="151" spans="1:5" x14ac:dyDescent="0.25">
      <c r="A151" s="58"/>
      <c r="B151" s="21"/>
      <c r="C151" s="21"/>
      <c r="D151" s="60"/>
      <c r="E151" s="17"/>
    </row>
    <row r="152" spans="1:5" x14ac:dyDescent="0.25">
      <c r="A152" s="58"/>
      <c r="B152" s="21"/>
      <c r="C152" s="21"/>
      <c r="D152" s="60"/>
      <c r="E152" s="17"/>
    </row>
    <row r="153" spans="1:5" x14ac:dyDescent="0.25">
      <c r="A153" s="58"/>
      <c r="B153" s="21"/>
      <c r="C153" s="21"/>
      <c r="D153" s="60"/>
      <c r="E153" s="17"/>
    </row>
    <row r="154" spans="1:5" x14ac:dyDescent="0.25">
      <c r="A154" s="58"/>
      <c r="B154" s="21"/>
      <c r="C154" s="21"/>
      <c r="D154" s="60"/>
      <c r="E154" s="17"/>
    </row>
    <row r="155" spans="1:5" x14ac:dyDescent="0.25">
      <c r="A155" s="58"/>
      <c r="B155" s="21"/>
      <c r="C155" s="21"/>
      <c r="D155" s="60"/>
      <c r="E155" s="17"/>
    </row>
    <row r="156" spans="1:5" x14ac:dyDescent="0.25">
      <c r="A156" s="58"/>
      <c r="B156" s="21"/>
      <c r="C156" s="21"/>
      <c r="D156" s="60"/>
      <c r="E156" s="17"/>
    </row>
    <row r="157" spans="1:5" x14ac:dyDescent="0.25">
      <c r="A157" s="58"/>
      <c r="B157" s="21"/>
      <c r="C157" s="21"/>
      <c r="D157" s="60"/>
      <c r="E157" s="17"/>
    </row>
    <row r="158" spans="1:5" x14ac:dyDescent="0.25">
      <c r="A158" s="58"/>
      <c r="B158" s="21"/>
      <c r="C158" s="21"/>
      <c r="D158" s="60"/>
      <c r="E158" s="17"/>
    </row>
    <row r="159" spans="1:5" x14ac:dyDescent="0.25">
      <c r="A159" s="58"/>
      <c r="B159" s="21"/>
      <c r="C159" s="21"/>
      <c r="D159" s="60"/>
      <c r="E159" s="17"/>
    </row>
    <row r="160" spans="1:5" x14ac:dyDescent="0.25">
      <c r="A160" s="58"/>
      <c r="B160" s="21"/>
      <c r="C160" s="21"/>
      <c r="D160" s="60"/>
      <c r="E160" s="17"/>
    </row>
    <row r="161" spans="1:5" x14ac:dyDescent="0.25">
      <c r="A161" s="58"/>
      <c r="B161" s="21"/>
      <c r="C161" s="21"/>
      <c r="D161" s="60"/>
      <c r="E161" s="17"/>
    </row>
    <row r="162" spans="1:5" x14ac:dyDescent="0.25">
      <c r="A162" s="58"/>
      <c r="B162" s="21"/>
      <c r="C162" s="21"/>
      <c r="D162" s="60"/>
      <c r="E162" s="17"/>
    </row>
    <row r="163" spans="1:5" x14ac:dyDescent="0.25">
      <c r="A163" s="58"/>
      <c r="B163" s="21"/>
      <c r="C163" s="21"/>
      <c r="D163" s="60"/>
      <c r="E163" s="17"/>
    </row>
    <row r="164" spans="1:5" x14ac:dyDescent="0.25">
      <c r="A164" s="58"/>
      <c r="B164" s="21"/>
      <c r="C164" s="21"/>
      <c r="D164" s="60"/>
      <c r="E164" s="17"/>
    </row>
    <row r="165" spans="1:5" x14ac:dyDescent="0.25">
      <c r="A165" s="58"/>
      <c r="B165" s="21"/>
      <c r="C165" s="21"/>
      <c r="D165" s="60"/>
      <c r="E165" s="17"/>
    </row>
    <row r="166" spans="1:5" x14ac:dyDescent="0.25">
      <c r="A166" s="58"/>
      <c r="B166" s="21"/>
      <c r="C166" s="21"/>
      <c r="D166" s="60"/>
      <c r="E166" s="17"/>
    </row>
    <row r="167" spans="1:5" x14ac:dyDescent="0.25">
      <c r="A167" s="58"/>
      <c r="B167" s="21"/>
      <c r="C167" s="21"/>
      <c r="D167" s="60"/>
      <c r="E167" s="17"/>
    </row>
    <row r="168" spans="1:5" x14ac:dyDescent="0.25">
      <c r="A168" s="58"/>
      <c r="B168" s="21"/>
      <c r="C168" s="21"/>
      <c r="D168" s="60"/>
      <c r="E168" s="17"/>
    </row>
    <row r="169" spans="1:5" x14ac:dyDescent="0.25">
      <c r="A169" s="58"/>
      <c r="B169" s="21"/>
      <c r="C169" s="21"/>
      <c r="D169" s="60"/>
      <c r="E169" s="17"/>
    </row>
    <row r="170" spans="1:5" x14ac:dyDescent="0.25">
      <c r="A170" s="58"/>
      <c r="B170" s="21"/>
      <c r="C170" s="21"/>
      <c r="D170" s="60"/>
      <c r="E170" s="17"/>
    </row>
    <row r="171" spans="1:5" x14ac:dyDescent="0.25">
      <c r="A171" s="58"/>
      <c r="B171" s="21"/>
      <c r="C171" s="21"/>
      <c r="D171" s="60"/>
      <c r="E171" s="17"/>
    </row>
    <row r="172" spans="1:5" x14ac:dyDescent="0.25">
      <c r="A172" s="58"/>
      <c r="B172" s="21"/>
      <c r="C172" s="21"/>
      <c r="D172" s="60"/>
      <c r="E172" s="17"/>
    </row>
    <row r="173" spans="1:5" x14ac:dyDescent="0.25">
      <c r="A173" s="58"/>
      <c r="B173" s="21"/>
      <c r="C173" s="21"/>
      <c r="D173" s="60"/>
      <c r="E173" s="17"/>
    </row>
    <row r="174" spans="1:5" x14ac:dyDescent="0.25">
      <c r="A174" s="58"/>
      <c r="B174" s="21"/>
      <c r="C174" s="21"/>
      <c r="D174" s="60"/>
      <c r="E174" s="17"/>
    </row>
    <row r="175" spans="1:5" x14ac:dyDescent="0.25">
      <c r="A175" s="58"/>
      <c r="B175" s="21"/>
      <c r="C175" s="21"/>
      <c r="D175" s="60"/>
      <c r="E175" s="17"/>
    </row>
    <row r="176" spans="1:5" x14ac:dyDescent="0.25">
      <c r="A176" s="58"/>
      <c r="B176" s="21"/>
      <c r="C176" s="21"/>
      <c r="D176" s="60"/>
      <c r="E176" s="17"/>
    </row>
    <row r="177" spans="1:5" x14ac:dyDescent="0.25">
      <c r="A177" s="58"/>
      <c r="B177" s="21"/>
      <c r="C177" s="21"/>
      <c r="D177" s="60"/>
      <c r="E177" s="17"/>
    </row>
    <row r="178" spans="1:5" x14ac:dyDescent="0.25">
      <c r="A178" s="58"/>
      <c r="B178" s="21"/>
      <c r="C178" s="21"/>
      <c r="D178" s="60"/>
      <c r="E178" s="17"/>
    </row>
    <row r="179" spans="1:5" x14ac:dyDescent="0.25">
      <c r="A179" s="58"/>
      <c r="B179" s="21"/>
      <c r="C179" s="21"/>
      <c r="D179" s="60"/>
      <c r="E179" s="17"/>
    </row>
    <row r="180" spans="1:5" x14ac:dyDescent="0.25">
      <c r="A180" s="58"/>
      <c r="B180" s="21"/>
      <c r="C180" s="21"/>
      <c r="D180" s="60"/>
      <c r="E180" s="17"/>
    </row>
    <row r="181" spans="1:5" x14ac:dyDescent="0.25">
      <c r="A181" s="58"/>
      <c r="B181" s="21"/>
      <c r="C181" s="21"/>
      <c r="D181" s="60"/>
      <c r="E181" s="17"/>
    </row>
    <row r="182" spans="1:5" x14ac:dyDescent="0.25">
      <c r="A182" s="58"/>
      <c r="B182" s="21"/>
      <c r="C182" s="21"/>
      <c r="D182" s="60"/>
      <c r="E182" s="17"/>
    </row>
    <row r="183" spans="1:5" x14ac:dyDescent="0.25">
      <c r="A183" s="58"/>
      <c r="B183" s="21"/>
      <c r="C183" s="21"/>
      <c r="D183" s="60"/>
      <c r="E183" s="17"/>
    </row>
    <row r="184" spans="1:5" x14ac:dyDescent="0.25">
      <c r="A184" s="58"/>
      <c r="B184" s="21"/>
      <c r="C184" s="21"/>
      <c r="D184" s="60"/>
      <c r="E184" s="17"/>
    </row>
    <row r="185" spans="1:5" x14ac:dyDescent="0.25">
      <c r="A185" s="58"/>
      <c r="B185" s="21"/>
      <c r="C185" s="21"/>
      <c r="D185" s="60"/>
      <c r="E185" s="17"/>
    </row>
    <row r="186" spans="1:5" x14ac:dyDescent="0.25">
      <c r="A186" s="58"/>
      <c r="B186" s="21"/>
      <c r="C186" s="21"/>
      <c r="D186" s="60"/>
      <c r="E186" s="17"/>
    </row>
    <row r="187" spans="1:5" x14ac:dyDescent="0.25">
      <c r="A187" s="58"/>
      <c r="B187" s="21"/>
      <c r="C187" s="21"/>
      <c r="D187" s="60"/>
      <c r="E187" s="17"/>
    </row>
    <row r="188" spans="1:5" x14ac:dyDescent="0.25">
      <c r="A188" s="58"/>
      <c r="B188" s="21"/>
      <c r="C188" s="21"/>
      <c r="D188" s="60"/>
      <c r="E188" s="17"/>
    </row>
    <row r="189" spans="1:5" x14ac:dyDescent="0.25">
      <c r="A189" s="58"/>
      <c r="B189" s="21"/>
      <c r="C189" s="21"/>
      <c r="D189" s="60"/>
      <c r="E189" s="17"/>
    </row>
    <row r="190" spans="1:5" x14ac:dyDescent="0.25">
      <c r="A190" s="58"/>
      <c r="B190" s="21"/>
      <c r="C190" s="21"/>
      <c r="D190" s="60"/>
      <c r="E190" s="17"/>
    </row>
    <row r="191" spans="1:5" x14ac:dyDescent="0.25">
      <c r="A191" s="58"/>
      <c r="B191" s="21"/>
      <c r="C191" s="21"/>
      <c r="D191" s="60"/>
      <c r="E191" s="17"/>
    </row>
    <row r="192" spans="1:5" x14ac:dyDescent="0.25">
      <c r="A192" s="58"/>
      <c r="B192" s="21"/>
      <c r="C192" s="21"/>
      <c r="D192" s="60"/>
      <c r="E192" s="17"/>
    </row>
    <row r="193" spans="1:5" x14ac:dyDescent="0.25">
      <c r="A193" s="58"/>
      <c r="B193" s="21"/>
      <c r="C193" s="21"/>
      <c r="D193" s="60"/>
      <c r="E193" s="17"/>
    </row>
    <row r="194" spans="1:5" x14ac:dyDescent="0.25">
      <c r="A194" s="58"/>
      <c r="B194" s="21"/>
      <c r="C194" s="21"/>
      <c r="D194" s="60"/>
      <c r="E194" s="17"/>
    </row>
    <row r="195" spans="1:5" x14ac:dyDescent="0.25">
      <c r="A195" s="58"/>
      <c r="B195" s="21"/>
      <c r="C195" s="21"/>
      <c r="D195" s="60"/>
      <c r="E195" s="17"/>
    </row>
    <row r="196" spans="1:5" x14ac:dyDescent="0.25">
      <c r="A196" s="58"/>
      <c r="B196" s="21"/>
      <c r="C196" s="21"/>
      <c r="D196" s="60"/>
      <c r="E196" s="17"/>
    </row>
    <row r="197" spans="1:5" x14ac:dyDescent="0.25">
      <c r="A197" s="58"/>
      <c r="B197" s="21"/>
      <c r="C197" s="21"/>
      <c r="D197" s="60"/>
      <c r="E197" s="17"/>
    </row>
    <row r="198" spans="1:5" x14ac:dyDescent="0.25">
      <c r="A198" s="58"/>
      <c r="B198" s="21"/>
      <c r="C198" s="21"/>
      <c r="D198" s="60"/>
      <c r="E198" s="17"/>
    </row>
    <row r="199" spans="1:5" x14ac:dyDescent="0.25">
      <c r="A199" s="58"/>
      <c r="B199" s="21"/>
      <c r="C199" s="21"/>
      <c r="D199" s="60"/>
      <c r="E199" s="17"/>
    </row>
    <row r="200" spans="1:5" x14ac:dyDescent="0.25">
      <c r="A200" s="58"/>
      <c r="B200" s="21"/>
      <c r="C200" s="21"/>
      <c r="D200" s="60"/>
      <c r="E200" s="17"/>
    </row>
    <row r="201" spans="1:5" x14ac:dyDescent="0.25">
      <c r="A201" s="58"/>
      <c r="B201" s="21"/>
      <c r="C201" s="21"/>
      <c r="D201" s="60"/>
      <c r="E201" s="17"/>
    </row>
    <row r="202" spans="1:5" x14ac:dyDescent="0.25">
      <c r="A202" s="58"/>
      <c r="B202" s="21"/>
      <c r="C202" s="21"/>
      <c r="D202" s="60"/>
      <c r="E202" s="17"/>
    </row>
    <row r="203" spans="1:5" x14ac:dyDescent="0.25">
      <c r="A203" s="58"/>
      <c r="B203" s="21"/>
      <c r="C203" s="21"/>
      <c r="D203" s="60"/>
      <c r="E203" s="17"/>
    </row>
    <row r="204" spans="1:5" x14ac:dyDescent="0.25">
      <c r="A204" s="58"/>
      <c r="B204" s="21"/>
      <c r="C204" s="21"/>
      <c r="D204" s="60"/>
      <c r="E204" s="17"/>
    </row>
    <row r="205" spans="1:5" x14ac:dyDescent="0.25">
      <c r="A205" s="58"/>
      <c r="B205" s="21"/>
      <c r="C205" s="21"/>
      <c r="D205" s="60"/>
      <c r="E205" s="17"/>
    </row>
    <row r="206" spans="1:5" x14ac:dyDescent="0.25">
      <c r="A206" s="58"/>
      <c r="B206" s="21"/>
      <c r="C206" s="21"/>
      <c r="D206" s="60"/>
      <c r="E206" s="17"/>
    </row>
    <row r="207" spans="1:5" x14ac:dyDescent="0.25">
      <c r="A207" s="58"/>
      <c r="B207" s="21"/>
      <c r="C207" s="21"/>
      <c r="D207" s="60"/>
      <c r="E207" s="17"/>
    </row>
    <row r="208" spans="1:5" x14ac:dyDescent="0.25">
      <c r="A208" s="58"/>
      <c r="B208" s="21"/>
      <c r="C208" s="21"/>
      <c r="D208" s="60"/>
      <c r="E208" s="17"/>
    </row>
    <row r="209" spans="1:5" x14ac:dyDescent="0.25">
      <c r="A209" s="58"/>
      <c r="B209" s="21"/>
      <c r="C209" s="21"/>
      <c r="D209" s="60"/>
      <c r="E209" s="17"/>
    </row>
    <row r="210" spans="1:5" x14ac:dyDescent="0.25">
      <c r="A210" s="58"/>
      <c r="B210" s="21"/>
      <c r="C210" s="21"/>
      <c r="D210" s="60"/>
      <c r="E210" s="17"/>
    </row>
    <row r="211" spans="1:5" x14ac:dyDescent="0.25">
      <c r="A211" s="58"/>
      <c r="B211" s="21"/>
      <c r="C211" s="21"/>
      <c r="D211" s="60"/>
      <c r="E211" s="17"/>
    </row>
    <row r="212" spans="1:5" x14ac:dyDescent="0.25">
      <c r="A212" s="58"/>
      <c r="B212" s="21"/>
      <c r="C212" s="21"/>
      <c r="D212" s="60"/>
      <c r="E212" s="17"/>
    </row>
    <row r="213" spans="1:5" x14ac:dyDescent="0.25">
      <c r="A213" s="58"/>
      <c r="B213" s="21"/>
      <c r="C213" s="21"/>
      <c r="D213" s="60"/>
      <c r="E213" s="17"/>
    </row>
    <row r="214" spans="1:5" x14ac:dyDescent="0.25">
      <c r="A214" s="58"/>
      <c r="B214" s="21"/>
      <c r="C214" s="21"/>
      <c r="D214" s="60"/>
      <c r="E214" s="17"/>
    </row>
    <row r="215" spans="1:5" x14ac:dyDescent="0.25">
      <c r="A215" s="58"/>
      <c r="B215" s="21"/>
      <c r="C215" s="21"/>
      <c r="D215" s="60"/>
      <c r="E215" s="17"/>
    </row>
    <row r="216" spans="1:5" x14ac:dyDescent="0.25">
      <c r="A216" s="58"/>
      <c r="B216" s="21"/>
      <c r="C216" s="21"/>
      <c r="D216" s="60"/>
      <c r="E216" s="17"/>
    </row>
    <row r="217" spans="1:5" x14ac:dyDescent="0.25">
      <c r="A217" s="58"/>
      <c r="B217" s="21"/>
      <c r="C217" s="21"/>
      <c r="D217" s="60"/>
      <c r="E217" s="17"/>
    </row>
    <row r="218" spans="1:5" x14ac:dyDescent="0.25">
      <c r="A218" s="58"/>
      <c r="B218" s="21"/>
      <c r="C218" s="21"/>
      <c r="D218" s="60"/>
      <c r="E218" s="17"/>
    </row>
    <row r="219" spans="1:5" x14ac:dyDescent="0.25">
      <c r="A219" s="58"/>
      <c r="B219" s="21"/>
      <c r="C219" s="21"/>
      <c r="D219" s="60"/>
      <c r="E219" s="17"/>
    </row>
    <row r="220" spans="1:5" x14ac:dyDescent="0.25">
      <c r="A220" s="58"/>
      <c r="B220" s="21"/>
      <c r="C220" s="21"/>
      <c r="D220" s="60"/>
      <c r="E220" s="17"/>
    </row>
    <row r="221" spans="1:5" x14ac:dyDescent="0.25">
      <c r="A221" s="58"/>
      <c r="B221" s="21"/>
      <c r="C221" s="21"/>
      <c r="D221" s="60"/>
      <c r="E221" s="17"/>
    </row>
    <row r="222" spans="1:5" x14ac:dyDescent="0.25">
      <c r="A222" s="58"/>
      <c r="B222" s="21"/>
      <c r="C222" s="21"/>
      <c r="D222" s="60"/>
      <c r="E222" s="17"/>
    </row>
    <row r="223" spans="1:5" x14ac:dyDescent="0.25">
      <c r="A223" s="58"/>
      <c r="C223" s="21"/>
      <c r="D223" s="60"/>
      <c r="E223" s="17"/>
    </row>
    <row r="224" spans="1:5" x14ac:dyDescent="0.25">
      <c r="A224" s="58"/>
      <c r="C224" s="21"/>
      <c r="D224" s="60"/>
      <c r="E224" s="17"/>
    </row>
  </sheetData>
  <mergeCells count="8">
    <mergeCell ref="D127:E127"/>
    <mergeCell ref="D128:E128"/>
    <mergeCell ref="A5:E5"/>
    <mergeCell ref="A6:E6"/>
    <mergeCell ref="A7:E7"/>
    <mergeCell ref="A8:E8"/>
    <mergeCell ref="A122:C122"/>
    <mergeCell ref="D124:E12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rowBreaks count="2" manualBreakCount="2">
    <brk id="62" max="4" man="1"/>
    <brk id="104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zoomScaleNormal="100" workbookViewId="0">
      <selection activeCell="H3" sqref="H3:J30"/>
    </sheetView>
  </sheetViews>
  <sheetFormatPr baseColWidth="10" defaultRowHeight="15.75" x14ac:dyDescent="0.25"/>
  <cols>
    <col min="1" max="1" width="15.42578125" style="64" customWidth="1"/>
    <col min="2" max="2" width="12.28515625" style="63" bestFit="1" customWidth="1"/>
    <col min="3" max="3" width="67.7109375" style="63" customWidth="1"/>
    <col min="4" max="4" width="23.7109375" style="65" customWidth="1"/>
    <col min="5" max="5" width="23.28515625" style="66" bestFit="1" customWidth="1"/>
    <col min="6" max="6" width="20.5703125" customWidth="1"/>
    <col min="7" max="7" width="23.5703125" customWidth="1"/>
    <col min="8" max="8" width="27.5703125" style="87" customWidth="1"/>
    <col min="9" max="9" width="74.42578125" style="91" customWidth="1"/>
    <col min="10" max="10" width="15" customWidth="1"/>
  </cols>
  <sheetData>
    <row r="1" spans="1:9" x14ac:dyDescent="0.25">
      <c r="A1" s="1" t="s">
        <v>0</v>
      </c>
      <c r="B1" s="2"/>
      <c r="C1" s="2"/>
      <c r="D1" s="3"/>
      <c r="E1" s="4"/>
    </row>
    <row r="2" spans="1:9" x14ac:dyDescent="0.25">
      <c r="A2" s="5"/>
      <c r="B2" s="6"/>
      <c r="C2" s="6"/>
      <c r="D2" s="7"/>
      <c r="E2" s="8"/>
    </row>
    <row r="3" spans="1:9" x14ac:dyDescent="0.25">
      <c r="A3" s="5"/>
      <c r="B3" s="6"/>
      <c r="C3" s="6"/>
      <c r="D3" s="7"/>
      <c r="E3" s="8"/>
    </row>
    <row r="4" spans="1:9" x14ac:dyDescent="0.25">
      <c r="A4" s="5"/>
      <c r="B4" s="6"/>
      <c r="C4" s="6"/>
      <c r="D4" s="7"/>
      <c r="E4" s="8"/>
      <c r="H4" s="89" t="s">
        <v>160</v>
      </c>
      <c r="I4" s="26" t="s">
        <v>158</v>
      </c>
    </row>
    <row r="5" spans="1:9" x14ac:dyDescent="0.25">
      <c r="A5" s="182" t="s">
        <v>1</v>
      </c>
      <c r="B5" s="183"/>
      <c r="C5" s="183"/>
      <c r="D5" s="183"/>
      <c r="E5" s="184"/>
      <c r="H5" s="90" t="s">
        <v>161</v>
      </c>
      <c r="I5" s="26" t="s">
        <v>157</v>
      </c>
    </row>
    <row r="6" spans="1:9" x14ac:dyDescent="0.25">
      <c r="A6" s="185" t="s">
        <v>2</v>
      </c>
      <c r="B6" s="186"/>
      <c r="C6" s="186"/>
      <c r="D6" s="186"/>
      <c r="E6" s="187"/>
      <c r="H6" s="90" t="s">
        <v>162</v>
      </c>
      <c r="I6" s="26" t="s">
        <v>159</v>
      </c>
    </row>
    <row r="7" spans="1:9" x14ac:dyDescent="0.25">
      <c r="A7" s="182" t="s">
        <v>3</v>
      </c>
      <c r="B7" s="183"/>
      <c r="C7" s="183"/>
      <c r="D7" s="183"/>
      <c r="E7" s="184"/>
      <c r="H7" s="90" t="s">
        <v>163</v>
      </c>
      <c r="I7" s="26" t="s">
        <v>21</v>
      </c>
    </row>
    <row r="8" spans="1:9" ht="16.5" thickBot="1" x14ac:dyDescent="0.3">
      <c r="A8" s="188" t="s">
        <v>100</v>
      </c>
      <c r="B8" s="189"/>
      <c r="C8" s="189"/>
      <c r="D8" s="189"/>
      <c r="E8" s="190"/>
      <c r="H8" s="90" t="s">
        <v>164</v>
      </c>
      <c r="I8" s="88" t="s">
        <v>42</v>
      </c>
    </row>
    <row r="9" spans="1:9" ht="32.25" thickBot="1" x14ac:dyDescent="0.3">
      <c r="A9" s="9" t="s">
        <v>5</v>
      </c>
      <c r="B9" s="10" t="s">
        <v>6</v>
      </c>
      <c r="C9" s="11" t="s">
        <v>7</v>
      </c>
      <c r="D9" s="12" t="s">
        <v>8</v>
      </c>
      <c r="E9" s="13" t="s">
        <v>9</v>
      </c>
      <c r="H9" s="90" t="s">
        <v>165</v>
      </c>
      <c r="I9" s="26" t="s">
        <v>184</v>
      </c>
    </row>
    <row r="10" spans="1:9" s="19" customFormat="1" x14ac:dyDescent="0.25">
      <c r="A10" s="96">
        <v>44564</v>
      </c>
      <c r="B10" s="69">
        <v>1</v>
      </c>
      <c r="C10" s="98" t="s">
        <v>16</v>
      </c>
      <c r="D10" s="71"/>
      <c r="E10" s="84">
        <v>16.23</v>
      </c>
      <c r="H10" s="94" t="s">
        <v>134</v>
      </c>
      <c r="I10" s="26" t="s">
        <v>22</v>
      </c>
    </row>
    <row r="11" spans="1:9" s="19" customFormat="1" x14ac:dyDescent="0.25">
      <c r="A11" s="67">
        <v>44566</v>
      </c>
      <c r="B11" s="69">
        <v>1</v>
      </c>
      <c r="C11" s="70" t="s">
        <v>10</v>
      </c>
      <c r="D11" s="71">
        <v>8000000</v>
      </c>
      <c r="E11" s="68"/>
      <c r="H11" s="90" t="s">
        <v>106</v>
      </c>
      <c r="I11" s="92" t="s">
        <v>33</v>
      </c>
    </row>
    <row r="12" spans="1:9" s="19" customFormat="1" x14ac:dyDescent="0.25">
      <c r="A12" s="67">
        <v>44566</v>
      </c>
      <c r="B12" s="69">
        <v>23561</v>
      </c>
      <c r="C12" s="16" t="s">
        <v>214</v>
      </c>
      <c r="D12" s="71"/>
      <c r="E12" s="68">
        <v>13337776.18</v>
      </c>
      <c r="H12" s="90"/>
      <c r="I12" s="26" t="s">
        <v>34</v>
      </c>
    </row>
    <row r="13" spans="1:9" s="19" customFormat="1" x14ac:dyDescent="0.25">
      <c r="A13" s="67">
        <v>44566</v>
      </c>
      <c r="B13" s="69">
        <v>23562</v>
      </c>
      <c r="C13" s="16" t="s">
        <v>216</v>
      </c>
      <c r="D13" s="71"/>
      <c r="E13" s="68">
        <v>130949.9</v>
      </c>
      <c r="H13" s="90" t="s">
        <v>170</v>
      </c>
      <c r="I13" s="26" t="s">
        <v>168</v>
      </c>
    </row>
    <row r="14" spans="1:9" s="19" customFormat="1" x14ac:dyDescent="0.25">
      <c r="A14" s="67">
        <v>44566</v>
      </c>
      <c r="B14" s="69">
        <v>23563</v>
      </c>
      <c r="C14" s="16" t="s">
        <v>221</v>
      </c>
      <c r="D14" s="71"/>
      <c r="E14" s="68">
        <v>262024.92</v>
      </c>
      <c r="H14" s="90" t="s">
        <v>171</v>
      </c>
      <c r="I14" s="26" t="s">
        <v>169</v>
      </c>
    </row>
    <row r="15" spans="1:9" s="19" customFormat="1" x14ac:dyDescent="0.25">
      <c r="A15" s="67">
        <v>44566</v>
      </c>
      <c r="B15" s="69">
        <v>1</v>
      </c>
      <c r="C15" s="70" t="s">
        <v>16</v>
      </c>
      <c r="D15" s="71"/>
      <c r="E15" s="68">
        <v>45.53</v>
      </c>
      <c r="H15" s="90"/>
      <c r="I15" s="26" t="s">
        <v>172</v>
      </c>
    </row>
    <row r="16" spans="1:9" s="19" customFormat="1" x14ac:dyDescent="0.25">
      <c r="A16" s="67">
        <v>44566</v>
      </c>
      <c r="B16" s="69">
        <v>1</v>
      </c>
      <c r="C16" s="70" t="s">
        <v>31</v>
      </c>
      <c r="D16" s="71"/>
      <c r="E16" s="68">
        <v>126</v>
      </c>
      <c r="H16" s="90" t="s">
        <v>209</v>
      </c>
      <c r="I16" s="26" t="s">
        <v>173</v>
      </c>
    </row>
    <row r="17" spans="1:10" s="19" customFormat="1" x14ac:dyDescent="0.25">
      <c r="A17" s="67">
        <v>44567</v>
      </c>
      <c r="B17" s="69">
        <v>1</v>
      </c>
      <c r="C17" s="70" t="s">
        <v>10</v>
      </c>
      <c r="D17" s="71">
        <v>18700000</v>
      </c>
      <c r="E17" s="68"/>
      <c r="H17" s="90" t="s">
        <v>178</v>
      </c>
      <c r="I17" s="88" t="s">
        <v>174</v>
      </c>
      <c r="J17" s="19">
        <v>3508095</v>
      </c>
    </row>
    <row r="18" spans="1:10" s="19" customFormat="1" x14ac:dyDescent="0.25">
      <c r="A18" s="67">
        <v>44567</v>
      </c>
      <c r="B18" s="69">
        <v>23564</v>
      </c>
      <c r="C18" s="70" t="s">
        <v>44</v>
      </c>
      <c r="D18" s="71"/>
      <c r="E18" s="68">
        <v>0</v>
      </c>
      <c r="H18" s="90" t="s">
        <v>178</v>
      </c>
      <c r="I18" s="88" t="s">
        <v>181</v>
      </c>
      <c r="J18" s="19">
        <v>4157069</v>
      </c>
    </row>
    <row r="19" spans="1:10" s="19" customFormat="1" x14ac:dyDescent="0.25">
      <c r="A19" s="67">
        <v>44567</v>
      </c>
      <c r="B19" s="69">
        <v>23565</v>
      </c>
      <c r="C19" s="23" t="s">
        <v>215</v>
      </c>
      <c r="D19" s="71"/>
      <c r="E19" s="68">
        <v>181097.59</v>
      </c>
      <c r="H19" s="90" t="s">
        <v>178</v>
      </c>
      <c r="I19" s="88" t="s">
        <v>175</v>
      </c>
      <c r="J19" s="19">
        <v>28927552</v>
      </c>
    </row>
    <row r="20" spans="1:10" s="19" customFormat="1" x14ac:dyDescent="0.25">
      <c r="A20" s="67">
        <v>44567</v>
      </c>
      <c r="B20" s="69">
        <v>1</v>
      </c>
      <c r="C20" s="70" t="s">
        <v>16</v>
      </c>
      <c r="D20" s="71"/>
      <c r="E20" s="68">
        <v>82.67</v>
      </c>
      <c r="H20" s="90" t="s">
        <v>178</v>
      </c>
      <c r="I20" s="88" t="s">
        <v>177</v>
      </c>
      <c r="J20" s="19">
        <v>21191681</v>
      </c>
    </row>
    <row r="21" spans="1:10" s="19" customFormat="1" x14ac:dyDescent="0.25">
      <c r="A21" s="67">
        <v>44568</v>
      </c>
      <c r="B21" s="69">
        <v>1</v>
      </c>
      <c r="C21" s="70" t="s">
        <v>10</v>
      </c>
      <c r="D21" s="71">
        <v>15000000</v>
      </c>
      <c r="E21" s="68"/>
      <c r="H21" s="90"/>
      <c r="I21" s="88" t="s">
        <v>176</v>
      </c>
    </row>
    <row r="22" spans="1:10" s="19" customFormat="1" x14ac:dyDescent="0.25">
      <c r="A22" s="67">
        <v>44568</v>
      </c>
      <c r="B22" s="69">
        <v>1</v>
      </c>
      <c r="C22" s="70" t="s">
        <v>101</v>
      </c>
      <c r="D22" s="72"/>
      <c r="E22" s="68">
        <v>6049680.2199999997</v>
      </c>
      <c r="H22" s="85" t="s">
        <v>107</v>
      </c>
      <c r="I22" s="36" t="s">
        <v>185</v>
      </c>
    </row>
    <row r="23" spans="1:10" s="19" customFormat="1" x14ac:dyDescent="0.25">
      <c r="A23" s="67">
        <v>44568</v>
      </c>
      <c r="B23" s="69">
        <v>1</v>
      </c>
      <c r="C23" s="70" t="s">
        <v>102</v>
      </c>
      <c r="D23" s="72"/>
      <c r="E23" s="68">
        <v>561758.93000000005</v>
      </c>
      <c r="H23" s="86" t="s">
        <v>135</v>
      </c>
      <c r="I23" s="88" t="s">
        <v>189</v>
      </c>
    </row>
    <row r="24" spans="1:10" s="19" customFormat="1" x14ac:dyDescent="0.25">
      <c r="A24" s="67">
        <v>44568</v>
      </c>
      <c r="B24" s="69">
        <v>1</v>
      </c>
      <c r="C24" s="70" t="s">
        <v>103</v>
      </c>
      <c r="D24" s="72"/>
      <c r="E24" s="68">
        <v>437625</v>
      </c>
      <c r="H24" s="86"/>
      <c r="I24" s="36" t="s">
        <v>45</v>
      </c>
    </row>
    <row r="25" spans="1:10" s="19" customFormat="1" x14ac:dyDescent="0.25">
      <c r="A25" s="67">
        <v>44568</v>
      </c>
      <c r="B25" s="69">
        <v>1</v>
      </c>
      <c r="C25" s="70" t="s">
        <v>104</v>
      </c>
      <c r="D25" s="72"/>
      <c r="E25" s="68">
        <v>3501</v>
      </c>
      <c r="H25" s="86"/>
      <c r="I25" s="36" t="s">
        <v>46</v>
      </c>
    </row>
    <row r="26" spans="1:10" s="19" customFormat="1" x14ac:dyDescent="0.25">
      <c r="A26" s="67">
        <v>44572</v>
      </c>
      <c r="B26" s="69">
        <v>1</v>
      </c>
      <c r="C26" s="70" t="s">
        <v>105</v>
      </c>
      <c r="D26" s="71">
        <v>4371.34</v>
      </c>
      <c r="E26" s="68"/>
      <c r="H26" s="95" t="s">
        <v>139</v>
      </c>
      <c r="I26" s="26" t="s">
        <v>190</v>
      </c>
    </row>
    <row r="27" spans="1:10" s="19" customFormat="1" x14ac:dyDescent="0.25">
      <c r="A27" s="67">
        <v>44572</v>
      </c>
      <c r="B27" s="69">
        <v>1</v>
      </c>
      <c r="C27" s="70" t="s">
        <v>16</v>
      </c>
      <c r="D27" s="71"/>
      <c r="E27" s="68">
        <v>1597.13</v>
      </c>
      <c r="H27" s="87" t="s">
        <v>193</v>
      </c>
      <c r="I27" s="73" t="s">
        <v>192</v>
      </c>
    </row>
    <row r="28" spans="1:10" s="19" customFormat="1" x14ac:dyDescent="0.25">
      <c r="A28" s="67">
        <v>44573</v>
      </c>
      <c r="B28" s="69">
        <v>23566</v>
      </c>
      <c r="C28" s="70" t="s">
        <v>166</v>
      </c>
      <c r="D28" s="72"/>
      <c r="E28" s="68">
        <v>357777.71</v>
      </c>
      <c r="H28" s="87" t="s">
        <v>153</v>
      </c>
      <c r="I28" s="92" t="s">
        <v>195</v>
      </c>
    </row>
    <row r="29" spans="1:10" s="19" customFormat="1" x14ac:dyDescent="0.25">
      <c r="A29" s="67">
        <v>44573</v>
      </c>
      <c r="B29" s="69">
        <v>23567</v>
      </c>
      <c r="C29" s="70" t="s">
        <v>44</v>
      </c>
      <c r="D29" s="72"/>
      <c r="E29" s="68">
        <v>0</v>
      </c>
      <c r="H29" s="87" t="s">
        <v>295</v>
      </c>
      <c r="I29" s="38" t="s">
        <v>296</v>
      </c>
    </row>
    <row r="30" spans="1:10" s="19" customFormat="1" x14ac:dyDescent="0.25">
      <c r="A30" s="67">
        <v>44573</v>
      </c>
      <c r="B30" s="69">
        <v>23568</v>
      </c>
      <c r="C30" s="70" t="s">
        <v>167</v>
      </c>
      <c r="D30" s="72"/>
      <c r="E30" s="68">
        <v>6900.32</v>
      </c>
      <c r="H30" s="87" t="s">
        <v>299</v>
      </c>
      <c r="I30" s="38"/>
    </row>
    <row r="31" spans="1:10" s="19" customFormat="1" x14ac:dyDescent="0.25">
      <c r="A31" s="67">
        <v>44573</v>
      </c>
      <c r="B31" s="69">
        <v>1</v>
      </c>
      <c r="C31" s="70" t="s">
        <v>16</v>
      </c>
      <c r="D31" s="71"/>
      <c r="E31" s="68">
        <v>71.25</v>
      </c>
      <c r="H31" s="87"/>
      <c r="I31" s="38"/>
    </row>
    <row r="32" spans="1:10" s="19" customFormat="1" x14ac:dyDescent="0.25">
      <c r="A32" s="67">
        <v>44574</v>
      </c>
      <c r="B32" s="69">
        <v>1</v>
      </c>
      <c r="C32" s="70" t="s">
        <v>10</v>
      </c>
      <c r="D32" s="71">
        <v>1470000</v>
      </c>
      <c r="E32" s="68"/>
      <c r="H32" s="87"/>
      <c r="I32" s="38"/>
    </row>
    <row r="33" spans="1:9" s="19" customFormat="1" x14ac:dyDescent="0.25">
      <c r="A33" s="67">
        <v>44574</v>
      </c>
      <c r="B33" s="69">
        <v>23569</v>
      </c>
      <c r="C33" s="23" t="s">
        <v>179</v>
      </c>
      <c r="D33" s="72"/>
      <c r="E33" s="68">
        <v>27743.75</v>
      </c>
      <c r="H33" s="87"/>
      <c r="I33" s="38"/>
    </row>
    <row r="34" spans="1:9" s="19" customFormat="1" x14ac:dyDescent="0.25">
      <c r="A34" s="67">
        <v>44574</v>
      </c>
      <c r="B34" s="69">
        <v>23570</v>
      </c>
      <c r="C34" s="23" t="s">
        <v>180</v>
      </c>
      <c r="D34" s="71"/>
      <c r="E34" s="68">
        <v>9144.93</v>
      </c>
      <c r="H34" s="87"/>
      <c r="I34" s="38"/>
    </row>
    <row r="35" spans="1:9" s="19" customFormat="1" x14ac:dyDescent="0.25">
      <c r="A35" s="67">
        <v>44574</v>
      </c>
      <c r="B35" s="69">
        <v>23571</v>
      </c>
      <c r="C35" s="23" t="s">
        <v>181</v>
      </c>
      <c r="D35" s="71"/>
      <c r="E35" s="68">
        <v>25456.51</v>
      </c>
      <c r="H35" s="87"/>
      <c r="I35" s="38"/>
    </row>
    <row r="36" spans="1:9" s="19" customFormat="1" x14ac:dyDescent="0.25">
      <c r="A36" s="67">
        <v>44574</v>
      </c>
      <c r="B36" s="69">
        <v>23572</v>
      </c>
      <c r="C36" s="23" t="s">
        <v>182</v>
      </c>
      <c r="D36" s="71"/>
      <c r="E36" s="68">
        <v>1696.85</v>
      </c>
      <c r="H36" s="87"/>
      <c r="I36" s="38"/>
    </row>
    <row r="37" spans="1:9" s="19" customFormat="1" x14ac:dyDescent="0.25">
      <c r="A37" s="67">
        <v>44574</v>
      </c>
      <c r="B37" s="69">
        <v>23573</v>
      </c>
      <c r="C37" s="22" t="s">
        <v>183</v>
      </c>
      <c r="D37" s="71"/>
      <c r="E37" s="68">
        <v>52805.78</v>
      </c>
      <c r="H37" s="87"/>
      <c r="I37" s="38"/>
    </row>
    <row r="38" spans="1:9" s="19" customFormat="1" x14ac:dyDescent="0.25">
      <c r="A38" s="67">
        <v>44574</v>
      </c>
      <c r="B38" s="69">
        <v>23574</v>
      </c>
      <c r="C38" s="16" t="s">
        <v>217</v>
      </c>
      <c r="D38" s="71"/>
      <c r="E38" s="68">
        <v>64560</v>
      </c>
      <c r="H38" s="87"/>
      <c r="I38" s="38"/>
    </row>
    <row r="39" spans="1:9" s="19" customFormat="1" x14ac:dyDescent="0.25">
      <c r="A39" s="67">
        <v>44574</v>
      </c>
      <c r="B39" s="69">
        <v>23575</v>
      </c>
      <c r="C39" s="23" t="s">
        <v>185</v>
      </c>
      <c r="D39" s="71"/>
      <c r="E39" s="68">
        <v>2052</v>
      </c>
      <c r="H39" s="87"/>
      <c r="I39" s="38"/>
    </row>
    <row r="40" spans="1:9" s="19" customFormat="1" x14ac:dyDescent="0.25">
      <c r="A40" s="67">
        <v>44574</v>
      </c>
      <c r="B40" s="69">
        <v>23576</v>
      </c>
      <c r="C40" s="70" t="s">
        <v>186</v>
      </c>
      <c r="D40" s="71"/>
      <c r="E40" s="68">
        <v>122381.59</v>
      </c>
      <c r="H40" s="87"/>
      <c r="I40" s="38"/>
    </row>
    <row r="41" spans="1:9" s="19" customFormat="1" x14ac:dyDescent="0.25">
      <c r="A41" s="67">
        <v>44574</v>
      </c>
      <c r="B41" s="69">
        <v>23577</v>
      </c>
      <c r="C41" s="70" t="s">
        <v>187</v>
      </c>
      <c r="D41" s="71"/>
      <c r="E41" s="68">
        <v>15255</v>
      </c>
      <c r="H41" s="87"/>
      <c r="I41" s="38"/>
    </row>
    <row r="42" spans="1:9" s="19" customFormat="1" x14ac:dyDescent="0.25">
      <c r="A42" s="67">
        <v>44574</v>
      </c>
      <c r="B42" s="69">
        <v>1</v>
      </c>
      <c r="C42" s="70" t="s">
        <v>108</v>
      </c>
      <c r="D42" s="71"/>
      <c r="E42" s="68">
        <f>118150</f>
        <v>118150</v>
      </c>
      <c r="H42" s="87"/>
      <c r="I42" s="38"/>
    </row>
    <row r="43" spans="1:9" s="19" customFormat="1" x14ac:dyDescent="0.25">
      <c r="A43" s="67">
        <v>44574</v>
      </c>
      <c r="B43" s="69">
        <v>1</v>
      </c>
      <c r="C43" s="70" t="s">
        <v>109</v>
      </c>
      <c r="D43" s="71"/>
      <c r="E43" s="68">
        <v>650786.85</v>
      </c>
      <c r="H43" s="87"/>
      <c r="I43" s="38"/>
    </row>
    <row r="44" spans="1:9" s="19" customFormat="1" x14ac:dyDescent="0.25">
      <c r="A44" s="67">
        <v>44574</v>
      </c>
      <c r="B44" s="69">
        <v>1</v>
      </c>
      <c r="C44" s="70" t="s">
        <v>110</v>
      </c>
      <c r="D44" s="71"/>
      <c r="E44" s="68">
        <v>439720.89</v>
      </c>
      <c r="H44" s="87"/>
      <c r="I44" s="38"/>
    </row>
    <row r="45" spans="1:9" s="19" customFormat="1" x14ac:dyDescent="0.25">
      <c r="A45" s="67">
        <v>44574</v>
      </c>
      <c r="B45" s="69">
        <v>1</v>
      </c>
      <c r="C45" s="70" t="s">
        <v>111</v>
      </c>
      <c r="D45" s="71"/>
      <c r="E45" s="68">
        <v>250507.6</v>
      </c>
      <c r="H45" s="87"/>
      <c r="I45" s="38"/>
    </row>
    <row r="46" spans="1:9" s="19" customFormat="1" x14ac:dyDescent="0.25">
      <c r="A46" s="67">
        <v>44574</v>
      </c>
      <c r="B46" s="69">
        <v>1</v>
      </c>
      <c r="C46" s="73" t="s">
        <v>112</v>
      </c>
      <c r="D46" s="74"/>
      <c r="E46" s="75">
        <v>156991.17000000001</v>
      </c>
      <c r="H46" s="87"/>
      <c r="I46" s="38"/>
    </row>
    <row r="47" spans="1:9" s="19" customFormat="1" x14ac:dyDescent="0.25">
      <c r="A47" s="67">
        <v>44574</v>
      </c>
      <c r="B47" s="69">
        <v>1</v>
      </c>
      <c r="C47" s="73" t="s">
        <v>113</v>
      </c>
      <c r="D47" s="74"/>
      <c r="E47" s="75">
        <v>119924</v>
      </c>
      <c r="H47" s="87"/>
      <c r="I47" s="38"/>
    </row>
    <row r="48" spans="1:9" s="19" customFormat="1" x14ac:dyDescent="0.25">
      <c r="A48" s="67">
        <v>44574</v>
      </c>
      <c r="B48" s="69">
        <v>1</v>
      </c>
      <c r="C48" s="73" t="s">
        <v>114</v>
      </c>
      <c r="D48" s="74"/>
      <c r="E48" s="75">
        <v>119390.88</v>
      </c>
      <c r="H48" s="87"/>
      <c r="I48" s="38"/>
    </row>
    <row r="49" spans="1:9" s="19" customFormat="1" x14ac:dyDescent="0.25">
      <c r="A49" s="67">
        <v>44574</v>
      </c>
      <c r="B49" s="69">
        <v>1</v>
      </c>
      <c r="C49" s="73" t="s">
        <v>115</v>
      </c>
      <c r="D49" s="74"/>
      <c r="E49" s="75">
        <v>108730.86</v>
      </c>
      <c r="H49" s="87"/>
      <c r="I49" s="38"/>
    </row>
    <row r="50" spans="1:9" s="19" customFormat="1" x14ac:dyDescent="0.25">
      <c r="A50" s="67">
        <v>44574</v>
      </c>
      <c r="B50" s="69">
        <v>1</v>
      </c>
      <c r="C50" s="73" t="s">
        <v>116</v>
      </c>
      <c r="D50" s="74"/>
      <c r="E50" s="75">
        <v>106599.15</v>
      </c>
      <c r="H50" s="87"/>
      <c r="I50" s="38"/>
    </row>
    <row r="51" spans="1:9" s="19" customFormat="1" x14ac:dyDescent="0.25">
      <c r="A51" s="67">
        <v>44574</v>
      </c>
      <c r="B51" s="69">
        <v>1</v>
      </c>
      <c r="C51" s="73" t="s">
        <v>117</v>
      </c>
      <c r="D51" s="74"/>
      <c r="E51" s="75">
        <v>63959.49</v>
      </c>
      <c r="H51" s="87"/>
      <c r="I51" s="38"/>
    </row>
    <row r="52" spans="1:9" s="19" customFormat="1" x14ac:dyDescent="0.25">
      <c r="A52" s="67">
        <v>44574</v>
      </c>
      <c r="B52" s="69">
        <v>1</v>
      </c>
      <c r="C52" s="73" t="s">
        <v>118</v>
      </c>
      <c r="D52" s="74"/>
      <c r="E52" s="75">
        <v>58144.800000000003</v>
      </c>
      <c r="H52" s="87"/>
      <c r="I52" s="38"/>
    </row>
    <row r="53" spans="1:9" s="19" customFormat="1" x14ac:dyDescent="0.25">
      <c r="A53" s="67">
        <v>44574</v>
      </c>
      <c r="B53" s="69">
        <v>1</v>
      </c>
      <c r="C53" s="73" t="s">
        <v>119</v>
      </c>
      <c r="D53" s="74"/>
      <c r="E53" s="75">
        <v>55431.46</v>
      </c>
      <c r="H53" s="87"/>
      <c r="I53" s="38"/>
    </row>
    <row r="54" spans="1:9" s="19" customFormat="1" x14ac:dyDescent="0.25">
      <c r="A54" s="67">
        <v>44574</v>
      </c>
      <c r="B54" s="69">
        <v>1</v>
      </c>
      <c r="C54" s="73" t="s">
        <v>120</v>
      </c>
      <c r="D54" s="74"/>
      <c r="E54" s="75">
        <v>47969.46</v>
      </c>
      <c r="H54" s="87"/>
      <c r="I54" s="38"/>
    </row>
    <row r="55" spans="1:9" s="19" customFormat="1" x14ac:dyDescent="0.25">
      <c r="A55" s="67">
        <v>44574</v>
      </c>
      <c r="B55" s="69">
        <v>1</v>
      </c>
      <c r="C55" s="73" t="s">
        <v>121</v>
      </c>
      <c r="D55" s="74"/>
      <c r="E55" s="75">
        <v>43027.32</v>
      </c>
      <c r="H55" s="87"/>
      <c r="I55" s="38"/>
    </row>
    <row r="56" spans="1:9" s="19" customFormat="1" x14ac:dyDescent="0.25">
      <c r="A56" s="67">
        <v>44574</v>
      </c>
      <c r="B56" s="69">
        <v>1</v>
      </c>
      <c r="C56" s="73" t="s">
        <v>16</v>
      </c>
      <c r="D56" s="74"/>
      <c r="E56" s="75">
        <v>969.81</v>
      </c>
      <c r="H56" s="87"/>
      <c r="I56" s="38"/>
    </row>
    <row r="57" spans="1:9" s="19" customFormat="1" x14ac:dyDescent="0.25">
      <c r="A57" s="67">
        <v>44575</v>
      </c>
      <c r="B57" s="69">
        <v>1</v>
      </c>
      <c r="C57" s="70" t="s">
        <v>122</v>
      </c>
      <c r="D57" s="74"/>
      <c r="E57" s="75">
        <v>6900</v>
      </c>
      <c r="H57" s="87"/>
      <c r="I57" s="38"/>
    </row>
    <row r="58" spans="1:9" s="19" customFormat="1" x14ac:dyDescent="0.25">
      <c r="A58" s="67">
        <v>44575</v>
      </c>
      <c r="B58" s="78">
        <v>1</v>
      </c>
      <c r="C58" s="73" t="s">
        <v>123</v>
      </c>
      <c r="D58" s="74"/>
      <c r="E58" s="75">
        <v>55000</v>
      </c>
      <c r="H58" s="87"/>
      <c r="I58" s="38"/>
    </row>
    <row r="59" spans="1:9" s="19" customFormat="1" x14ac:dyDescent="0.25">
      <c r="A59" s="67">
        <v>44575</v>
      </c>
      <c r="B59" s="78">
        <v>1</v>
      </c>
      <c r="C59" s="73" t="s">
        <v>124</v>
      </c>
      <c r="D59" s="74"/>
      <c r="E59" s="75">
        <v>214775</v>
      </c>
      <c r="H59" s="87"/>
      <c r="I59" s="38"/>
    </row>
    <row r="60" spans="1:9" s="19" customFormat="1" x14ac:dyDescent="0.25">
      <c r="A60" s="67">
        <v>44575</v>
      </c>
      <c r="B60" s="78">
        <v>1</v>
      </c>
      <c r="C60" s="73" t="s">
        <v>125</v>
      </c>
      <c r="D60" s="74"/>
      <c r="E60" s="75">
        <v>131208</v>
      </c>
      <c r="H60" s="87"/>
      <c r="I60" s="38"/>
    </row>
    <row r="61" spans="1:9" s="19" customFormat="1" x14ac:dyDescent="0.25">
      <c r="A61" s="67">
        <v>44575</v>
      </c>
      <c r="B61" s="78">
        <v>1</v>
      </c>
      <c r="C61" s="73" t="s">
        <v>126</v>
      </c>
      <c r="D61" s="74"/>
      <c r="E61" s="75">
        <v>38659.5</v>
      </c>
      <c r="H61" s="87"/>
      <c r="I61" s="38"/>
    </row>
    <row r="62" spans="1:9" s="19" customFormat="1" ht="16.5" thickBot="1" x14ac:dyDescent="0.3">
      <c r="A62" s="83">
        <v>44575</v>
      </c>
      <c r="B62" s="101">
        <v>1</v>
      </c>
      <c r="C62" s="99" t="s">
        <v>127</v>
      </c>
      <c r="D62" s="102"/>
      <c r="E62" s="100">
        <v>30030</v>
      </c>
      <c r="H62" s="87"/>
      <c r="I62" s="38"/>
    </row>
    <row r="63" spans="1:9" s="19" customFormat="1" x14ac:dyDescent="0.25">
      <c r="A63" s="67">
        <v>44575</v>
      </c>
      <c r="B63" s="78">
        <v>1</v>
      </c>
      <c r="C63" s="73" t="s">
        <v>128</v>
      </c>
      <c r="D63" s="74"/>
      <c r="E63" s="75">
        <v>27335</v>
      </c>
      <c r="H63" s="87"/>
      <c r="I63" s="38"/>
    </row>
    <row r="64" spans="1:9" s="19" customFormat="1" x14ac:dyDescent="0.25">
      <c r="A64" s="67">
        <v>44575</v>
      </c>
      <c r="B64" s="78">
        <v>1</v>
      </c>
      <c r="C64" s="73" t="s">
        <v>129</v>
      </c>
      <c r="D64" s="74"/>
      <c r="E64" s="75">
        <v>20618.400000000001</v>
      </c>
      <c r="H64" s="87"/>
      <c r="I64" s="38"/>
    </row>
    <row r="65" spans="1:9" s="19" customFormat="1" x14ac:dyDescent="0.25">
      <c r="A65" s="67">
        <v>44575</v>
      </c>
      <c r="B65" s="81">
        <v>1</v>
      </c>
      <c r="C65" s="73" t="s">
        <v>130</v>
      </c>
      <c r="D65" s="82"/>
      <c r="E65" s="75">
        <v>255837.68</v>
      </c>
      <c r="H65" s="87"/>
      <c r="I65" s="38"/>
    </row>
    <row r="66" spans="1:9" s="19" customFormat="1" x14ac:dyDescent="0.25">
      <c r="A66" s="67">
        <v>44575</v>
      </c>
      <c r="B66" s="81">
        <v>1</v>
      </c>
      <c r="C66" s="73" t="s">
        <v>131</v>
      </c>
      <c r="D66" s="82"/>
      <c r="E66" s="75">
        <v>134314.74</v>
      </c>
      <c r="H66" s="87"/>
      <c r="I66" s="38"/>
    </row>
    <row r="67" spans="1:9" s="19" customFormat="1" x14ac:dyDescent="0.25">
      <c r="A67" s="79">
        <v>44575</v>
      </c>
      <c r="B67" s="81">
        <v>1</v>
      </c>
      <c r="C67" s="73" t="s">
        <v>132</v>
      </c>
      <c r="D67" s="82"/>
      <c r="E67" s="75">
        <v>575250.07999999996</v>
      </c>
      <c r="H67" s="87"/>
      <c r="I67" s="38"/>
    </row>
    <row r="68" spans="1:9" s="19" customFormat="1" x14ac:dyDescent="0.25">
      <c r="A68" s="79">
        <v>44575</v>
      </c>
      <c r="B68" s="81">
        <v>1</v>
      </c>
      <c r="C68" s="73" t="s">
        <v>133</v>
      </c>
      <c r="D68" s="82"/>
      <c r="E68" s="75">
        <v>11322.63</v>
      </c>
      <c r="H68" s="87"/>
      <c r="I68" s="38"/>
    </row>
    <row r="69" spans="1:9" s="19" customFormat="1" x14ac:dyDescent="0.25">
      <c r="A69" s="79">
        <v>44575</v>
      </c>
      <c r="B69" s="81">
        <v>23578</v>
      </c>
      <c r="C69" s="16" t="s">
        <v>188</v>
      </c>
      <c r="D69" s="82"/>
      <c r="E69" s="75">
        <v>34216.800000000003</v>
      </c>
      <c r="H69" s="87"/>
      <c r="I69" s="38"/>
    </row>
    <row r="70" spans="1:9" s="19" customFormat="1" x14ac:dyDescent="0.25">
      <c r="A70" s="79">
        <v>44575</v>
      </c>
      <c r="B70" s="78">
        <v>23579</v>
      </c>
      <c r="C70" s="23" t="s">
        <v>189</v>
      </c>
      <c r="D70" s="74"/>
      <c r="E70" s="75">
        <v>2033</v>
      </c>
      <c r="H70" s="87"/>
      <c r="I70" s="38"/>
    </row>
    <row r="71" spans="1:9" s="19" customFormat="1" x14ac:dyDescent="0.25">
      <c r="A71" s="79">
        <v>44575</v>
      </c>
      <c r="B71" s="78">
        <v>1</v>
      </c>
      <c r="C71" s="73" t="s">
        <v>16</v>
      </c>
      <c r="D71" s="74"/>
      <c r="E71" s="75">
        <v>4253.1400000000003</v>
      </c>
      <c r="H71" s="87"/>
      <c r="I71" s="38"/>
    </row>
    <row r="72" spans="1:9" s="19" customFormat="1" x14ac:dyDescent="0.25">
      <c r="A72" s="79">
        <v>44578</v>
      </c>
      <c r="B72" s="78">
        <v>1</v>
      </c>
      <c r="C72" s="73" t="s">
        <v>136</v>
      </c>
      <c r="D72" s="74"/>
      <c r="E72" s="75">
        <v>131116.65</v>
      </c>
      <c r="H72" s="87"/>
      <c r="I72" s="38"/>
    </row>
    <row r="73" spans="1:9" s="19" customFormat="1" x14ac:dyDescent="0.25">
      <c r="A73" s="79">
        <v>44578</v>
      </c>
      <c r="B73" s="78">
        <v>23580</v>
      </c>
      <c r="C73" s="23" t="s">
        <v>46</v>
      </c>
      <c r="D73" s="74"/>
      <c r="E73" s="75">
        <v>45000</v>
      </c>
      <c r="H73" s="87"/>
      <c r="I73" s="38"/>
    </row>
    <row r="74" spans="1:9" s="19" customFormat="1" x14ac:dyDescent="0.25">
      <c r="A74" s="79">
        <v>44578</v>
      </c>
      <c r="B74" s="78">
        <v>1</v>
      </c>
      <c r="C74" s="73" t="s">
        <v>16</v>
      </c>
      <c r="D74" s="74"/>
      <c r="E74" s="75">
        <v>2542.44</v>
      </c>
      <c r="H74" s="87"/>
      <c r="I74" s="38"/>
    </row>
    <row r="75" spans="1:9" s="19" customFormat="1" x14ac:dyDescent="0.25">
      <c r="A75" s="79">
        <v>44579</v>
      </c>
      <c r="B75" s="78">
        <v>1</v>
      </c>
      <c r="C75" s="73" t="s">
        <v>137</v>
      </c>
      <c r="D75" s="74"/>
      <c r="E75" s="75">
        <v>85279.32</v>
      </c>
      <c r="H75" s="87"/>
      <c r="I75" s="38"/>
    </row>
    <row r="76" spans="1:9" s="19" customFormat="1" x14ac:dyDescent="0.25">
      <c r="A76" s="79">
        <v>44579</v>
      </c>
      <c r="B76" s="78">
        <v>1</v>
      </c>
      <c r="C76" s="73" t="s">
        <v>138</v>
      </c>
      <c r="D76" s="74"/>
      <c r="E76" s="75">
        <v>23257.919999999998</v>
      </c>
      <c r="H76" s="87"/>
      <c r="I76" s="38"/>
    </row>
    <row r="77" spans="1:9" s="19" customFormat="1" x14ac:dyDescent="0.25">
      <c r="A77" s="79">
        <v>44579</v>
      </c>
      <c r="B77" s="78">
        <v>23581</v>
      </c>
      <c r="C77" s="16" t="s">
        <v>218</v>
      </c>
      <c r="D77" s="74"/>
      <c r="E77" s="75">
        <v>13500</v>
      </c>
      <c r="H77" s="87"/>
      <c r="I77" s="38"/>
    </row>
    <row r="78" spans="1:9" s="19" customFormat="1" x14ac:dyDescent="0.25">
      <c r="A78" s="79">
        <v>44579</v>
      </c>
      <c r="B78" s="78">
        <v>23582</v>
      </c>
      <c r="C78" s="16" t="s">
        <v>220</v>
      </c>
      <c r="D78" s="74"/>
      <c r="E78" s="75">
        <v>98027.35</v>
      </c>
      <c r="H78" s="87"/>
      <c r="I78" s="38"/>
    </row>
    <row r="79" spans="1:9" s="19" customFormat="1" x14ac:dyDescent="0.25">
      <c r="A79" s="79">
        <v>44579</v>
      </c>
      <c r="B79" s="78">
        <v>1</v>
      </c>
      <c r="C79" s="73" t="s">
        <v>16</v>
      </c>
      <c r="D79" s="74"/>
      <c r="E79" s="75">
        <v>196.67</v>
      </c>
      <c r="F79" s="38"/>
      <c r="H79" s="87"/>
      <c r="I79" s="38"/>
    </row>
    <row r="80" spans="1:9" s="19" customFormat="1" x14ac:dyDescent="0.25">
      <c r="A80" s="79">
        <v>44580</v>
      </c>
      <c r="B80" s="78">
        <v>23583</v>
      </c>
      <c r="C80" s="16" t="s">
        <v>219</v>
      </c>
      <c r="D80" s="71"/>
      <c r="E80" s="68">
        <v>428829.43</v>
      </c>
      <c r="H80" s="87"/>
      <c r="I80" s="38"/>
    </row>
    <row r="81" spans="1:9" s="19" customFormat="1" x14ac:dyDescent="0.25">
      <c r="A81" s="79">
        <v>44580</v>
      </c>
      <c r="B81" s="78">
        <v>1</v>
      </c>
      <c r="C81" s="70" t="s">
        <v>140</v>
      </c>
      <c r="D81" s="71"/>
      <c r="E81" s="68">
        <v>7500</v>
      </c>
      <c r="H81" s="87"/>
      <c r="I81" s="38"/>
    </row>
    <row r="82" spans="1:9" s="19" customFormat="1" x14ac:dyDescent="0.25">
      <c r="A82" s="79">
        <v>44580</v>
      </c>
      <c r="B82" s="78">
        <v>1</v>
      </c>
      <c r="C82" s="70" t="s">
        <v>141</v>
      </c>
      <c r="D82" s="71"/>
      <c r="E82" s="68">
        <v>7500.01</v>
      </c>
      <c r="H82" s="87"/>
      <c r="I82" s="38"/>
    </row>
    <row r="83" spans="1:9" s="19" customFormat="1" x14ac:dyDescent="0.25">
      <c r="A83" s="79">
        <v>44580</v>
      </c>
      <c r="B83" s="78">
        <v>1</v>
      </c>
      <c r="C83" s="73" t="s">
        <v>16</v>
      </c>
      <c r="D83" s="71"/>
      <c r="E83" s="68">
        <v>604.55999999999995</v>
      </c>
      <c r="H83" s="87"/>
      <c r="I83" s="38"/>
    </row>
    <row r="84" spans="1:9" s="19" customFormat="1" x14ac:dyDescent="0.25">
      <c r="A84" s="79">
        <v>44581</v>
      </c>
      <c r="B84" s="78">
        <v>1</v>
      </c>
      <c r="C84" s="73" t="s">
        <v>142</v>
      </c>
      <c r="D84" s="74"/>
      <c r="E84" s="75">
        <v>191878.26</v>
      </c>
      <c r="H84" s="87"/>
      <c r="I84" s="38"/>
    </row>
    <row r="85" spans="1:9" s="19" customFormat="1" x14ac:dyDescent="0.25">
      <c r="A85" s="79">
        <v>44581</v>
      </c>
      <c r="B85" s="78">
        <v>1</v>
      </c>
      <c r="C85" s="73" t="s">
        <v>143</v>
      </c>
      <c r="D85" s="74"/>
      <c r="E85" s="75">
        <v>14058</v>
      </c>
      <c r="H85" s="87"/>
      <c r="I85" s="38"/>
    </row>
    <row r="86" spans="1:9" s="19" customFormat="1" x14ac:dyDescent="0.25">
      <c r="A86" s="79">
        <v>44581</v>
      </c>
      <c r="B86" s="78">
        <v>1</v>
      </c>
      <c r="C86" s="73" t="s">
        <v>101</v>
      </c>
      <c r="D86" s="74"/>
      <c r="E86" s="75">
        <v>5980863.3399999999</v>
      </c>
      <c r="H86" s="87"/>
      <c r="I86" s="38"/>
    </row>
    <row r="87" spans="1:9" s="19" customFormat="1" x14ac:dyDescent="0.25">
      <c r="A87" s="79">
        <v>44581</v>
      </c>
      <c r="B87" s="78">
        <v>1</v>
      </c>
      <c r="C87" s="73" t="s">
        <v>144</v>
      </c>
      <c r="D87" s="74"/>
      <c r="E87" s="75">
        <v>626376.6</v>
      </c>
      <c r="H87" s="87"/>
      <c r="I87" s="38"/>
    </row>
    <row r="88" spans="1:9" s="19" customFormat="1" x14ac:dyDescent="0.25">
      <c r="A88" s="79">
        <v>44581</v>
      </c>
      <c r="B88" s="78">
        <v>1</v>
      </c>
      <c r="C88" s="73" t="s">
        <v>145</v>
      </c>
      <c r="D88" s="74"/>
      <c r="E88" s="75">
        <v>55000</v>
      </c>
      <c r="H88" s="87"/>
      <c r="I88" s="38"/>
    </row>
    <row r="89" spans="1:9" s="19" customFormat="1" x14ac:dyDescent="0.25">
      <c r="A89" s="79">
        <v>44581</v>
      </c>
      <c r="B89" s="78">
        <v>23584</v>
      </c>
      <c r="C89" s="73" t="s">
        <v>44</v>
      </c>
      <c r="D89" s="74"/>
      <c r="E89" s="75">
        <v>0</v>
      </c>
      <c r="H89" s="87"/>
      <c r="I89" s="38"/>
    </row>
    <row r="90" spans="1:9" s="19" customFormat="1" x14ac:dyDescent="0.25">
      <c r="A90" s="79">
        <v>44581</v>
      </c>
      <c r="B90" s="78">
        <v>23585</v>
      </c>
      <c r="C90" s="16" t="s">
        <v>191</v>
      </c>
      <c r="D90" s="74"/>
      <c r="E90" s="75">
        <v>24955</v>
      </c>
      <c r="H90" s="87"/>
      <c r="I90" s="38"/>
    </row>
    <row r="91" spans="1:9" s="19" customFormat="1" x14ac:dyDescent="0.25">
      <c r="A91" s="79">
        <v>44581</v>
      </c>
      <c r="B91" s="78">
        <v>23586</v>
      </c>
      <c r="C91" s="73" t="s">
        <v>192</v>
      </c>
      <c r="D91" s="74"/>
      <c r="E91" s="75">
        <v>2928511.99</v>
      </c>
      <c r="H91" s="87"/>
      <c r="I91" s="38"/>
    </row>
    <row r="92" spans="1:9" s="19" customFormat="1" x14ac:dyDescent="0.25">
      <c r="A92" s="79">
        <v>44581</v>
      </c>
      <c r="B92" s="78">
        <v>23587</v>
      </c>
      <c r="C92" s="16" t="s">
        <v>194</v>
      </c>
      <c r="D92" s="74"/>
      <c r="E92" s="75">
        <v>170288.25</v>
      </c>
      <c r="H92" s="87"/>
      <c r="I92" s="38"/>
    </row>
    <row r="93" spans="1:9" s="19" customFormat="1" x14ac:dyDescent="0.25">
      <c r="A93" s="79">
        <v>44581</v>
      </c>
      <c r="B93" s="78">
        <v>1</v>
      </c>
      <c r="C93" s="80" t="s">
        <v>16</v>
      </c>
      <c r="D93" s="74"/>
      <c r="E93" s="75">
        <v>186.84</v>
      </c>
      <c r="H93" s="87"/>
      <c r="I93" s="38"/>
    </row>
    <row r="94" spans="1:9" s="19" customFormat="1" x14ac:dyDescent="0.25">
      <c r="A94" s="79">
        <v>44586</v>
      </c>
      <c r="B94" s="78">
        <v>1</v>
      </c>
      <c r="C94" s="73" t="s">
        <v>10</v>
      </c>
      <c r="D94" s="74">
        <v>428000</v>
      </c>
      <c r="E94" s="75"/>
      <c r="H94" s="87"/>
      <c r="I94" s="38"/>
    </row>
    <row r="95" spans="1:9" s="19" customFormat="1" x14ac:dyDescent="0.25">
      <c r="A95" s="79">
        <v>44586</v>
      </c>
      <c r="B95" s="78">
        <v>1</v>
      </c>
      <c r="C95" s="73" t="s">
        <v>146</v>
      </c>
      <c r="D95" s="74"/>
      <c r="E95" s="75">
        <v>146828</v>
      </c>
      <c r="H95" s="87"/>
      <c r="I95" s="38"/>
    </row>
    <row r="96" spans="1:9" s="19" customFormat="1" x14ac:dyDescent="0.25">
      <c r="A96" s="79">
        <v>44589</v>
      </c>
      <c r="B96" s="78">
        <v>1</v>
      </c>
      <c r="C96" s="80" t="s">
        <v>147</v>
      </c>
      <c r="D96" s="74"/>
      <c r="E96" s="75">
        <v>249920</v>
      </c>
      <c r="H96" s="87"/>
      <c r="I96" s="38"/>
    </row>
    <row r="97" spans="1:9" s="19" customFormat="1" x14ac:dyDescent="0.25">
      <c r="A97" s="79">
        <v>44586</v>
      </c>
      <c r="B97" s="78">
        <v>1</v>
      </c>
      <c r="C97" s="73" t="s">
        <v>148</v>
      </c>
      <c r="D97" s="74"/>
      <c r="E97" s="75">
        <v>447715.8</v>
      </c>
      <c r="H97" s="87"/>
      <c r="I97" s="38"/>
    </row>
    <row r="98" spans="1:9" s="19" customFormat="1" x14ac:dyDescent="0.25">
      <c r="A98" s="79">
        <v>44586</v>
      </c>
      <c r="B98" s="78">
        <v>1</v>
      </c>
      <c r="C98" s="80" t="s">
        <v>149</v>
      </c>
      <c r="D98" s="74"/>
      <c r="E98" s="75">
        <v>39015.199999999997</v>
      </c>
      <c r="H98" s="87"/>
      <c r="I98" s="38"/>
    </row>
    <row r="99" spans="1:9" s="19" customFormat="1" x14ac:dyDescent="0.25">
      <c r="A99" s="79">
        <v>44586</v>
      </c>
      <c r="B99" s="78">
        <v>1</v>
      </c>
      <c r="C99" s="80" t="s">
        <v>16</v>
      </c>
      <c r="D99" s="74"/>
      <c r="E99" s="75">
        <v>1330.97</v>
      </c>
      <c r="H99" s="87"/>
      <c r="I99" s="38"/>
    </row>
    <row r="100" spans="1:9" s="19" customFormat="1" x14ac:dyDescent="0.25">
      <c r="A100" s="79">
        <v>44587</v>
      </c>
      <c r="B100" s="78">
        <v>1</v>
      </c>
      <c r="C100" s="80" t="s">
        <v>16</v>
      </c>
      <c r="D100" s="74"/>
      <c r="E100" s="75">
        <v>1404.43</v>
      </c>
      <c r="H100" s="87"/>
      <c r="I100" s="38"/>
    </row>
    <row r="101" spans="1:9" s="19" customFormat="1" x14ac:dyDescent="0.25">
      <c r="A101" s="79">
        <v>44588</v>
      </c>
      <c r="B101" s="78">
        <v>1</v>
      </c>
      <c r="C101" s="73" t="s">
        <v>10</v>
      </c>
      <c r="D101" s="74">
        <v>1000000</v>
      </c>
      <c r="E101" s="75"/>
      <c r="H101" s="87"/>
      <c r="I101" s="38"/>
    </row>
    <row r="102" spans="1:9" s="19" customFormat="1" x14ac:dyDescent="0.25">
      <c r="A102" s="79">
        <v>44588</v>
      </c>
      <c r="B102" s="78">
        <v>1</v>
      </c>
      <c r="C102" s="73" t="s">
        <v>43</v>
      </c>
      <c r="D102" s="74"/>
      <c r="E102" s="75">
        <v>8000000</v>
      </c>
      <c r="H102" s="87"/>
      <c r="I102" s="38"/>
    </row>
    <row r="103" spans="1:9" s="19" customFormat="1" x14ac:dyDescent="0.25">
      <c r="A103" s="79">
        <v>44588</v>
      </c>
      <c r="B103" s="78">
        <v>1</v>
      </c>
      <c r="C103" s="73" t="s">
        <v>16</v>
      </c>
      <c r="D103" s="74"/>
      <c r="E103" s="75">
        <f>5421.89-4392.77</f>
        <v>1029.1199999999999</v>
      </c>
      <c r="H103" s="87"/>
      <c r="I103" s="38"/>
    </row>
    <row r="104" spans="1:9" s="19" customFormat="1" x14ac:dyDescent="0.25">
      <c r="A104" s="79">
        <v>44589</v>
      </c>
      <c r="B104" s="78">
        <v>1</v>
      </c>
      <c r="C104" s="73" t="s">
        <v>150</v>
      </c>
      <c r="D104" s="74">
        <v>6000</v>
      </c>
      <c r="E104" s="75"/>
      <c r="H104" s="87"/>
      <c r="I104" s="38"/>
    </row>
    <row r="105" spans="1:9" s="19" customFormat="1" x14ac:dyDescent="0.25">
      <c r="A105" s="79">
        <v>44589</v>
      </c>
      <c r="B105" s="78">
        <v>1</v>
      </c>
      <c r="C105" s="80" t="s">
        <v>151</v>
      </c>
      <c r="D105" s="74"/>
      <c r="E105" s="75">
        <v>162448</v>
      </c>
      <c r="H105" s="87"/>
      <c r="I105" s="38"/>
    </row>
    <row r="106" spans="1:9" s="19" customFormat="1" x14ac:dyDescent="0.25">
      <c r="A106" s="79">
        <v>44589</v>
      </c>
      <c r="B106" s="78">
        <v>1</v>
      </c>
      <c r="C106" s="80" t="s">
        <v>152</v>
      </c>
      <c r="D106" s="74"/>
      <c r="E106" s="75">
        <v>3800</v>
      </c>
      <c r="H106" s="87"/>
      <c r="I106" s="38"/>
    </row>
    <row r="107" spans="1:9" s="19" customFormat="1" x14ac:dyDescent="0.25">
      <c r="A107" s="79">
        <v>44589</v>
      </c>
      <c r="B107" s="78">
        <v>23588</v>
      </c>
      <c r="C107" s="23" t="s">
        <v>46</v>
      </c>
      <c r="D107" s="74"/>
      <c r="E107" s="75">
        <v>56500</v>
      </c>
      <c r="H107" s="87"/>
      <c r="I107" s="38"/>
    </row>
    <row r="108" spans="1:9" s="19" customFormat="1" x14ac:dyDescent="0.25">
      <c r="A108" s="79">
        <v>44589</v>
      </c>
      <c r="B108" s="78">
        <v>23589</v>
      </c>
      <c r="C108" s="23" t="s">
        <v>46</v>
      </c>
      <c r="D108" s="74"/>
      <c r="E108" s="75">
        <v>40254.239999999998</v>
      </c>
      <c r="H108" s="87"/>
      <c r="I108" s="38"/>
    </row>
    <row r="109" spans="1:9" s="19" customFormat="1" x14ac:dyDescent="0.25">
      <c r="A109" s="79">
        <v>44589</v>
      </c>
      <c r="B109" s="78">
        <v>23590</v>
      </c>
      <c r="C109" s="23" t="s">
        <v>46</v>
      </c>
      <c r="D109" s="74"/>
      <c r="E109" s="75">
        <v>40254.239999999998</v>
      </c>
      <c r="H109" s="87"/>
      <c r="I109" s="38"/>
    </row>
    <row r="110" spans="1:9" s="19" customFormat="1" x14ac:dyDescent="0.25">
      <c r="A110" s="79">
        <v>44589</v>
      </c>
      <c r="B110" s="78">
        <v>23591</v>
      </c>
      <c r="C110" s="23" t="s">
        <v>46</v>
      </c>
      <c r="D110" s="74"/>
      <c r="E110" s="75">
        <v>56500</v>
      </c>
      <c r="H110" s="87"/>
      <c r="I110" s="38"/>
    </row>
    <row r="111" spans="1:9" s="19" customFormat="1" x14ac:dyDescent="0.25">
      <c r="A111" s="79">
        <v>44589</v>
      </c>
      <c r="B111" s="78">
        <v>23592</v>
      </c>
      <c r="C111" s="23" t="s">
        <v>45</v>
      </c>
      <c r="D111" s="74"/>
      <c r="E111" s="75">
        <v>45000</v>
      </c>
      <c r="H111" s="87"/>
      <c r="I111" s="38"/>
    </row>
    <row r="112" spans="1:9" s="19" customFormat="1" x14ac:dyDescent="0.25">
      <c r="A112" s="79">
        <v>44589</v>
      </c>
      <c r="B112" s="78">
        <v>23593</v>
      </c>
      <c r="C112" s="22" t="s">
        <v>196</v>
      </c>
      <c r="D112" s="74"/>
      <c r="E112" s="75">
        <v>4672.42</v>
      </c>
      <c r="H112" s="87"/>
      <c r="I112" s="38"/>
    </row>
    <row r="113" spans="1:9" s="19" customFormat="1" x14ac:dyDescent="0.25">
      <c r="A113" s="79">
        <v>44589</v>
      </c>
      <c r="B113" s="78">
        <v>23594</v>
      </c>
      <c r="C113" s="80" t="s">
        <v>197</v>
      </c>
      <c r="D113" s="74"/>
      <c r="E113" s="75">
        <v>254194.43</v>
      </c>
      <c r="H113" s="87"/>
      <c r="I113" s="38"/>
    </row>
    <row r="114" spans="1:9" s="19" customFormat="1" x14ac:dyDescent="0.25">
      <c r="A114" s="79">
        <v>44589</v>
      </c>
      <c r="B114" s="78">
        <v>23595</v>
      </c>
      <c r="C114" s="80" t="s">
        <v>198</v>
      </c>
      <c r="D114" s="74"/>
      <c r="E114" s="75">
        <v>4051.41</v>
      </c>
      <c r="H114" s="87"/>
      <c r="I114" s="38"/>
    </row>
    <row r="115" spans="1:9" s="19" customFormat="1" x14ac:dyDescent="0.25">
      <c r="A115" s="79">
        <v>44589</v>
      </c>
      <c r="B115" s="78">
        <v>23596</v>
      </c>
      <c r="C115" s="80" t="s">
        <v>199</v>
      </c>
      <c r="D115" s="74"/>
      <c r="E115" s="75">
        <v>10068.469999999999</v>
      </c>
      <c r="H115" s="87"/>
      <c r="I115" s="38"/>
    </row>
    <row r="116" spans="1:9" s="19" customFormat="1" ht="15.75" customHeight="1" thickBot="1" x14ac:dyDescent="0.3">
      <c r="A116" s="97">
        <v>44589</v>
      </c>
      <c r="B116" s="101">
        <v>23597</v>
      </c>
      <c r="C116" s="103" t="s">
        <v>200</v>
      </c>
      <c r="D116" s="102"/>
      <c r="E116" s="100">
        <v>12529.44</v>
      </c>
      <c r="H116" s="87"/>
      <c r="I116" s="38"/>
    </row>
    <row r="117" spans="1:9" s="19" customFormat="1" x14ac:dyDescent="0.25">
      <c r="A117" s="79">
        <v>44589</v>
      </c>
      <c r="B117" s="78">
        <v>23598</v>
      </c>
      <c r="C117" s="80" t="s">
        <v>201</v>
      </c>
      <c r="D117" s="74"/>
      <c r="E117" s="75">
        <v>8715.6</v>
      </c>
      <c r="H117" s="87"/>
      <c r="I117" s="38"/>
    </row>
    <row r="118" spans="1:9" s="19" customFormat="1" x14ac:dyDescent="0.25">
      <c r="A118" s="79">
        <v>44589</v>
      </c>
      <c r="B118" s="78">
        <v>23599</v>
      </c>
      <c r="C118" s="80" t="s">
        <v>199</v>
      </c>
      <c r="D118" s="74"/>
      <c r="E118" s="75">
        <v>78548.639999999999</v>
      </c>
      <c r="H118" s="87"/>
      <c r="I118" s="38"/>
    </row>
    <row r="119" spans="1:9" s="19" customFormat="1" x14ac:dyDescent="0.25">
      <c r="A119" s="79">
        <v>44589</v>
      </c>
      <c r="B119" s="78">
        <v>23600</v>
      </c>
      <c r="C119" s="80" t="s">
        <v>202</v>
      </c>
      <c r="D119" s="74"/>
      <c r="E119" s="75">
        <v>113269.69</v>
      </c>
      <c r="H119" s="87"/>
      <c r="I119" s="38"/>
    </row>
    <row r="120" spans="1:9" s="19" customFormat="1" x14ac:dyDescent="0.25">
      <c r="A120" s="79">
        <v>44589</v>
      </c>
      <c r="B120" s="78">
        <v>23601</v>
      </c>
      <c r="C120" s="80" t="s">
        <v>203</v>
      </c>
      <c r="D120" s="74"/>
      <c r="E120" s="75">
        <v>284483.09999999998</v>
      </c>
      <c r="H120" s="87"/>
      <c r="I120" s="38"/>
    </row>
    <row r="121" spans="1:9" s="39" customFormat="1" x14ac:dyDescent="0.25">
      <c r="A121" s="79">
        <v>44589</v>
      </c>
      <c r="B121" s="78">
        <v>23602</v>
      </c>
      <c r="C121" s="80" t="s">
        <v>204</v>
      </c>
      <c r="D121" s="74"/>
      <c r="E121" s="75">
        <v>70000</v>
      </c>
      <c r="H121" s="87"/>
      <c r="I121" s="38"/>
    </row>
    <row r="122" spans="1:9" x14ac:dyDescent="0.25">
      <c r="A122" s="79">
        <v>44589</v>
      </c>
      <c r="B122" s="78">
        <v>1</v>
      </c>
      <c r="C122" s="80" t="s">
        <v>16</v>
      </c>
      <c r="D122" s="76"/>
      <c r="E122" s="75">
        <v>393.18</v>
      </c>
      <c r="I122" s="93"/>
    </row>
    <row r="123" spans="1:9" x14ac:dyDescent="0.25">
      <c r="A123" s="79">
        <v>44592</v>
      </c>
      <c r="B123" s="78">
        <v>1</v>
      </c>
      <c r="C123" s="80" t="s">
        <v>154</v>
      </c>
      <c r="D123" s="74">
        <v>55257</v>
      </c>
      <c r="E123" s="77"/>
      <c r="F123" s="46"/>
    </row>
    <row r="124" spans="1:9" x14ac:dyDescent="0.25">
      <c r="A124" s="79">
        <v>44592</v>
      </c>
      <c r="B124" s="81">
        <v>1</v>
      </c>
      <c r="C124" s="80" t="s">
        <v>155</v>
      </c>
      <c r="D124" s="82"/>
      <c r="E124" s="75">
        <v>73553.34</v>
      </c>
    </row>
    <row r="125" spans="1:9" x14ac:dyDescent="0.25">
      <c r="A125" s="79">
        <v>44592</v>
      </c>
      <c r="B125" s="81">
        <v>23603</v>
      </c>
      <c r="C125" s="73" t="s">
        <v>205</v>
      </c>
      <c r="D125" s="82"/>
      <c r="E125" s="75">
        <v>15602</v>
      </c>
    </row>
    <row r="126" spans="1:9" x14ac:dyDescent="0.25">
      <c r="A126" s="79">
        <v>44592</v>
      </c>
      <c r="B126" s="78">
        <v>23604</v>
      </c>
      <c r="C126" s="73" t="s">
        <v>206</v>
      </c>
      <c r="D126" s="74"/>
      <c r="E126" s="75">
        <v>85369.84</v>
      </c>
    </row>
    <row r="127" spans="1:9" x14ac:dyDescent="0.25">
      <c r="A127" s="79">
        <v>44592</v>
      </c>
      <c r="B127" s="78">
        <v>23605</v>
      </c>
      <c r="C127" s="22" t="s">
        <v>207</v>
      </c>
      <c r="D127" s="74"/>
      <c r="E127" s="75">
        <v>6240.8</v>
      </c>
    </row>
    <row r="128" spans="1:9" x14ac:dyDescent="0.25">
      <c r="A128" s="79">
        <v>44592</v>
      </c>
      <c r="B128" s="78">
        <v>23606</v>
      </c>
      <c r="C128" s="22" t="s">
        <v>208</v>
      </c>
      <c r="D128" s="74"/>
      <c r="E128" s="75">
        <v>6240.8</v>
      </c>
    </row>
    <row r="129" spans="1:5" x14ac:dyDescent="0.25">
      <c r="A129" s="79">
        <v>44592</v>
      </c>
      <c r="B129" s="78">
        <v>23607</v>
      </c>
      <c r="C129" s="16" t="s">
        <v>210</v>
      </c>
      <c r="D129" s="74"/>
      <c r="E129" s="75">
        <v>12204</v>
      </c>
    </row>
    <row r="130" spans="1:5" x14ac:dyDescent="0.25">
      <c r="A130" s="79">
        <v>44592</v>
      </c>
      <c r="B130" s="78">
        <v>23608</v>
      </c>
      <c r="C130" s="73" t="s">
        <v>211</v>
      </c>
      <c r="D130" s="74"/>
      <c r="E130" s="75">
        <v>35708</v>
      </c>
    </row>
    <row r="131" spans="1:5" x14ac:dyDescent="0.25">
      <c r="A131" s="79">
        <v>44592</v>
      </c>
      <c r="B131" s="78">
        <v>23609</v>
      </c>
      <c r="C131" s="73" t="s">
        <v>212</v>
      </c>
      <c r="D131" s="74"/>
      <c r="E131" s="75">
        <v>99239.86</v>
      </c>
    </row>
    <row r="132" spans="1:5" x14ac:dyDescent="0.25">
      <c r="A132" s="79">
        <v>44592</v>
      </c>
      <c r="B132" s="78">
        <v>23610</v>
      </c>
      <c r="C132" s="73" t="s">
        <v>213</v>
      </c>
      <c r="D132" s="74"/>
      <c r="E132" s="75">
        <v>13105.94</v>
      </c>
    </row>
    <row r="133" spans="1:5" x14ac:dyDescent="0.25">
      <c r="A133" s="79">
        <v>44592</v>
      </c>
      <c r="B133" s="78">
        <v>1</v>
      </c>
      <c r="C133" s="73" t="s">
        <v>156</v>
      </c>
      <c r="D133" s="74">
        <v>5000</v>
      </c>
      <c r="E133" s="75"/>
    </row>
    <row r="134" spans="1:5" x14ac:dyDescent="0.25">
      <c r="A134" s="79">
        <v>44592</v>
      </c>
      <c r="B134" s="78">
        <v>1</v>
      </c>
      <c r="C134" s="73" t="s">
        <v>16</v>
      </c>
      <c r="D134" s="74"/>
      <c r="E134" s="75">
        <v>492.48</v>
      </c>
    </row>
    <row r="135" spans="1:5" ht="16.5" thickBot="1" x14ac:dyDescent="0.3">
      <c r="A135" s="97">
        <v>44592</v>
      </c>
      <c r="B135" s="78">
        <v>1</v>
      </c>
      <c r="C135" s="99" t="s">
        <v>92</v>
      </c>
      <c r="D135" s="74"/>
      <c r="E135" s="100">
        <v>175</v>
      </c>
    </row>
    <row r="136" spans="1:5" ht="16.5" thickBot="1" x14ac:dyDescent="0.3">
      <c r="A136" s="191" t="s">
        <v>289</v>
      </c>
      <c r="B136" s="192"/>
      <c r="C136" s="193"/>
      <c r="D136" s="40">
        <f>SUM(D10:D135)</f>
        <v>44668628.340000004</v>
      </c>
      <c r="E136" s="41">
        <f>SUM(E10:E135)</f>
        <v>46850515.770000003</v>
      </c>
    </row>
    <row r="137" spans="1:5" x14ac:dyDescent="0.25">
      <c r="A137" s="42"/>
      <c r="B137" s="43"/>
      <c r="C137" s="43"/>
      <c r="D137" s="44"/>
      <c r="E137" s="45"/>
    </row>
    <row r="138" spans="1:5" x14ac:dyDescent="0.25">
      <c r="A138" s="47" t="s">
        <v>94</v>
      </c>
      <c r="B138" s="26"/>
      <c r="C138" s="26"/>
      <c r="D138" s="178" t="s">
        <v>95</v>
      </c>
      <c r="E138" s="179"/>
    </row>
    <row r="139" spans="1:5" x14ac:dyDescent="0.25">
      <c r="A139" s="48"/>
      <c r="B139" s="26"/>
      <c r="C139" s="26"/>
      <c r="D139" s="49"/>
      <c r="E139" s="50"/>
    </row>
    <row r="140" spans="1:5" x14ac:dyDescent="0.25">
      <c r="A140" s="48"/>
      <c r="B140" s="26"/>
      <c r="C140" s="26"/>
      <c r="D140" s="49"/>
      <c r="E140" s="50"/>
    </row>
    <row r="141" spans="1:5" x14ac:dyDescent="0.25">
      <c r="A141" s="48"/>
      <c r="B141" s="26"/>
      <c r="C141" s="26"/>
      <c r="D141" s="49"/>
      <c r="E141" s="50"/>
    </row>
    <row r="142" spans="1:5" x14ac:dyDescent="0.25">
      <c r="A142" s="48"/>
      <c r="B142" s="26"/>
      <c r="C142" s="26"/>
      <c r="D142" s="49"/>
      <c r="E142" s="50"/>
    </row>
    <row r="143" spans="1:5" x14ac:dyDescent="0.25">
      <c r="A143" s="47" t="s">
        <v>96</v>
      </c>
      <c r="B143" s="51"/>
      <c r="C143" s="52"/>
      <c r="D143" s="178" t="s">
        <v>97</v>
      </c>
      <c r="E143" s="179"/>
    </row>
    <row r="144" spans="1:5" ht="16.5" thickBot="1" x14ac:dyDescent="0.3">
      <c r="A144" s="53" t="s">
        <v>98</v>
      </c>
      <c r="B144" s="54"/>
      <c r="C144" s="194" t="s">
        <v>99</v>
      </c>
      <c r="D144" s="194"/>
      <c r="E144" s="195"/>
    </row>
    <row r="145" spans="1:5" x14ac:dyDescent="0.25">
      <c r="A145" s="48"/>
      <c r="B145" s="26"/>
      <c r="C145" s="26"/>
      <c r="D145" s="49"/>
      <c r="E145" s="57"/>
    </row>
    <row r="146" spans="1:5" x14ac:dyDescent="0.25">
      <c r="A146" s="58"/>
      <c r="B146" s="21"/>
      <c r="C146" s="21"/>
      <c r="D146" s="60"/>
      <c r="E146" s="17"/>
    </row>
    <row r="147" spans="1:5" x14ac:dyDescent="0.25">
      <c r="A147" s="58"/>
      <c r="B147" s="21"/>
      <c r="C147" s="21"/>
      <c r="D147" s="60"/>
      <c r="E147" s="17"/>
    </row>
    <row r="148" spans="1:5" x14ac:dyDescent="0.25">
      <c r="A148" s="58"/>
      <c r="B148" s="21"/>
      <c r="C148" s="21"/>
      <c r="D148" s="60"/>
      <c r="E148" s="17"/>
    </row>
    <row r="149" spans="1:5" x14ac:dyDescent="0.25">
      <c r="A149" s="58"/>
      <c r="B149" s="21"/>
      <c r="C149" s="21"/>
      <c r="D149" s="60"/>
      <c r="E149" s="17"/>
    </row>
    <row r="150" spans="1:5" x14ac:dyDescent="0.25">
      <c r="A150" s="58"/>
      <c r="B150" s="21"/>
      <c r="C150" s="21"/>
      <c r="D150" s="60"/>
      <c r="E150" s="17"/>
    </row>
    <row r="151" spans="1:5" x14ac:dyDescent="0.25">
      <c r="A151" s="58"/>
      <c r="B151" s="21"/>
      <c r="C151" s="21"/>
      <c r="D151" s="60"/>
      <c r="E151" s="17"/>
    </row>
    <row r="152" spans="1:5" x14ac:dyDescent="0.25">
      <c r="A152" s="58"/>
      <c r="B152" s="21"/>
      <c r="C152" s="21"/>
      <c r="D152" s="60"/>
      <c r="E152" s="17"/>
    </row>
    <row r="153" spans="1:5" x14ac:dyDescent="0.25">
      <c r="A153" s="58"/>
      <c r="B153" s="21"/>
      <c r="C153" s="21"/>
      <c r="D153" s="60"/>
      <c r="E153" s="17"/>
    </row>
    <row r="154" spans="1:5" x14ac:dyDescent="0.25">
      <c r="A154" s="58"/>
      <c r="B154" s="21"/>
      <c r="C154" s="21"/>
      <c r="D154" s="60"/>
      <c r="E154" s="17"/>
    </row>
    <row r="155" spans="1:5" x14ac:dyDescent="0.25">
      <c r="A155" s="58"/>
      <c r="B155" s="21"/>
      <c r="C155" s="21"/>
      <c r="D155" s="60"/>
      <c r="E155" s="17"/>
    </row>
    <row r="156" spans="1:5" x14ac:dyDescent="0.25">
      <c r="A156" s="58"/>
      <c r="B156" s="21"/>
      <c r="C156" s="21"/>
      <c r="D156" s="60"/>
      <c r="E156" s="17"/>
    </row>
    <row r="157" spans="1:5" x14ac:dyDescent="0.25">
      <c r="A157" s="58"/>
      <c r="B157" s="21"/>
      <c r="C157" s="21"/>
      <c r="D157" s="60"/>
      <c r="E157" s="17"/>
    </row>
    <row r="158" spans="1:5" x14ac:dyDescent="0.25">
      <c r="A158" s="58"/>
      <c r="B158" s="21"/>
      <c r="C158" s="21"/>
      <c r="D158" s="60"/>
      <c r="E158" s="17"/>
    </row>
    <row r="159" spans="1:5" x14ac:dyDescent="0.25">
      <c r="A159" s="58"/>
      <c r="B159" s="21"/>
      <c r="C159" s="21"/>
      <c r="D159" s="60"/>
      <c r="E159" s="17"/>
    </row>
    <row r="160" spans="1:5" x14ac:dyDescent="0.25">
      <c r="A160" s="58"/>
      <c r="B160" s="21"/>
      <c r="C160" s="21"/>
      <c r="D160" s="60"/>
      <c r="E160" s="17"/>
    </row>
    <row r="161" spans="1:5" x14ac:dyDescent="0.25">
      <c r="A161" s="58"/>
      <c r="B161" s="21"/>
      <c r="C161" s="21"/>
      <c r="D161" s="60"/>
      <c r="E161" s="17"/>
    </row>
    <row r="162" spans="1:5" x14ac:dyDescent="0.25">
      <c r="A162" s="58"/>
      <c r="B162" s="21"/>
      <c r="C162" s="21"/>
      <c r="D162" s="60"/>
      <c r="E162" s="17"/>
    </row>
    <row r="163" spans="1:5" x14ac:dyDescent="0.25">
      <c r="A163" s="58"/>
      <c r="B163" s="21"/>
      <c r="C163" s="21"/>
      <c r="D163" s="60"/>
      <c r="E163" s="17"/>
    </row>
    <row r="164" spans="1:5" x14ac:dyDescent="0.25">
      <c r="A164" s="58"/>
      <c r="B164" s="21"/>
      <c r="C164" s="21"/>
      <c r="D164" s="60"/>
      <c r="E164" s="17"/>
    </row>
    <row r="165" spans="1:5" x14ac:dyDescent="0.25">
      <c r="A165" s="58"/>
      <c r="B165" s="21"/>
      <c r="C165" s="21"/>
      <c r="D165" s="60"/>
      <c r="E165" s="17"/>
    </row>
    <row r="166" spans="1:5" x14ac:dyDescent="0.25">
      <c r="A166" s="58"/>
      <c r="B166" s="21"/>
      <c r="C166" s="21"/>
      <c r="D166" s="60"/>
      <c r="E166" s="17"/>
    </row>
    <row r="167" spans="1:5" x14ac:dyDescent="0.25">
      <c r="A167" s="58"/>
      <c r="B167" s="21"/>
      <c r="C167" s="21"/>
      <c r="D167" s="60"/>
      <c r="E167" s="17"/>
    </row>
    <row r="168" spans="1:5" x14ac:dyDescent="0.25">
      <c r="A168" s="58"/>
      <c r="B168" s="21"/>
      <c r="C168" s="21"/>
      <c r="D168" s="60"/>
      <c r="E168" s="17"/>
    </row>
    <row r="169" spans="1:5" x14ac:dyDescent="0.25">
      <c r="A169" s="58"/>
      <c r="B169" s="21"/>
      <c r="C169" s="21"/>
      <c r="D169" s="60"/>
      <c r="E169" s="17"/>
    </row>
    <row r="170" spans="1:5" x14ac:dyDescent="0.25">
      <c r="A170" s="58"/>
      <c r="B170" s="21"/>
      <c r="C170" s="21"/>
      <c r="D170" s="60"/>
      <c r="E170" s="17"/>
    </row>
    <row r="171" spans="1:5" x14ac:dyDescent="0.25">
      <c r="A171" s="58"/>
      <c r="B171" s="21"/>
      <c r="C171" s="21"/>
      <c r="D171" s="60"/>
      <c r="E171" s="17"/>
    </row>
    <row r="172" spans="1:5" x14ac:dyDescent="0.25">
      <c r="A172" s="58"/>
      <c r="B172" s="21"/>
      <c r="C172" s="21"/>
      <c r="D172" s="60"/>
      <c r="E172" s="17"/>
    </row>
    <row r="173" spans="1:5" x14ac:dyDescent="0.25">
      <c r="A173" s="58"/>
      <c r="B173" s="21"/>
      <c r="C173" s="21"/>
      <c r="D173" s="60"/>
      <c r="E173" s="17"/>
    </row>
    <row r="174" spans="1:5" x14ac:dyDescent="0.25">
      <c r="A174" s="58"/>
      <c r="B174" s="21"/>
      <c r="C174" s="21"/>
      <c r="D174" s="60"/>
      <c r="E174" s="17"/>
    </row>
    <row r="175" spans="1:5" x14ac:dyDescent="0.25">
      <c r="A175" s="58"/>
      <c r="B175" s="21"/>
      <c r="C175" s="21"/>
      <c r="D175" s="60"/>
      <c r="E175" s="17"/>
    </row>
    <row r="176" spans="1:5" x14ac:dyDescent="0.25">
      <c r="A176" s="58"/>
      <c r="B176" s="21"/>
      <c r="C176" s="21"/>
      <c r="D176" s="60"/>
      <c r="E176" s="17"/>
    </row>
    <row r="177" spans="1:5" x14ac:dyDescent="0.25">
      <c r="A177" s="58"/>
      <c r="B177" s="21"/>
      <c r="C177" s="21"/>
      <c r="D177" s="60"/>
      <c r="E177" s="17"/>
    </row>
    <row r="178" spans="1:5" x14ac:dyDescent="0.25">
      <c r="A178" s="58"/>
      <c r="B178" s="21"/>
      <c r="C178" s="21"/>
      <c r="D178" s="60"/>
      <c r="E178" s="17"/>
    </row>
    <row r="179" spans="1:5" x14ac:dyDescent="0.25">
      <c r="A179" s="58"/>
      <c r="B179" s="21"/>
      <c r="C179" s="21"/>
      <c r="D179" s="60"/>
      <c r="E179" s="17"/>
    </row>
    <row r="180" spans="1:5" x14ac:dyDescent="0.25">
      <c r="A180" s="58"/>
      <c r="B180" s="21"/>
      <c r="C180" s="21"/>
      <c r="D180" s="60"/>
      <c r="E180" s="17"/>
    </row>
    <row r="181" spans="1:5" x14ac:dyDescent="0.25">
      <c r="A181" s="58"/>
      <c r="B181" s="21"/>
      <c r="C181" s="21"/>
      <c r="D181" s="60"/>
      <c r="E181" s="17"/>
    </row>
    <row r="182" spans="1:5" x14ac:dyDescent="0.25">
      <c r="A182" s="58"/>
      <c r="B182" s="21"/>
      <c r="C182" s="21"/>
      <c r="D182" s="60"/>
      <c r="E182" s="17"/>
    </row>
    <row r="183" spans="1:5" x14ac:dyDescent="0.25">
      <c r="A183" s="58"/>
      <c r="B183" s="21"/>
      <c r="C183" s="21"/>
      <c r="D183" s="60"/>
      <c r="E183" s="17"/>
    </row>
    <row r="184" spans="1:5" x14ac:dyDescent="0.25">
      <c r="A184" s="58"/>
      <c r="B184" s="21"/>
      <c r="C184" s="21"/>
      <c r="D184" s="60"/>
      <c r="E184" s="17"/>
    </row>
    <row r="185" spans="1:5" x14ac:dyDescent="0.25">
      <c r="A185" s="58"/>
      <c r="B185" s="21"/>
      <c r="C185" s="21"/>
      <c r="D185" s="60"/>
      <c r="E185" s="17"/>
    </row>
    <row r="186" spans="1:5" x14ac:dyDescent="0.25">
      <c r="A186" s="58"/>
      <c r="B186" s="21"/>
      <c r="C186" s="21"/>
      <c r="D186" s="60"/>
      <c r="E186" s="17"/>
    </row>
    <row r="187" spans="1:5" x14ac:dyDescent="0.25">
      <c r="A187" s="58"/>
      <c r="B187" s="21"/>
      <c r="C187" s="21"/>
      <c r="D187" s="60"/>
      <c r="E187" s="17"/>
    </row>
    <row r="188" spans="1:5" x14ac:dyDescent="0.25">
      <c r="A188" s="58"/>
      <c r="B188" s="21"/>
      <c r="C188" s="21"/>
      <c r="D188" s="60"/>
      <c r="E188" s="17"/>
    </row>
    <row r="189" spans="1:5" x14ac:dyDescent="0.25">
      <c r="A189" s="58"/>
      <c r="B189" s="21"/>
      <c r="C189" s="21"/>
      <c r="D189" s="60"/>
      <c r="E189" s="17"/>
    </row>
    <row r="190" spans="1:5" x14ac:dyDescent="0.25">
      <c r="A190" s="58"/>
      <c r="B190" s="21"/>
      <c r="C190" s="21"/>
      <c r="D190" s="60"/>
      <c r="E190" s="17"/>
    </row>
    <row r="191" spans="1:5" x14ac:dyDescent="0.25">
      <c r="A191" s="58"/>
      <c r="B191" s="21"/>
      <c r="C191" s="21"/>
      <c r="D191" s="60"/>
      <c r="E191" s="17"/>
    </row>
    <row r="192" spans="1:5" x14ac:dyDescent="0.25">
      <c r="A192" s="58"/>
      <c r="B192" s="21"/>
      <c r="C192" s="21"/>
      <c r="D192" s="60"/>
      <c r="E192" s="17"/>
    </row>
    <row r="193" spans="1:5" x14ac:dyDescent="0.25">
      <c r="A193" s="58"/>
      <c r="B193" s="21"/>
      <c r="C193" s="21"/>
      <c r="D193" s="60"/>
      <c r="E193" s="17"/>
    </row>
    <row r="194" spans="1:5" x14ac:dyDescent="0.25">
      <c r="A194" s="58"/>
      <c r="B194" s="21"/>
      <c r="C194" s="21"/>
      <c r="D194" s="60"/>
      <c r="E194" s="17"/>
    </row>
    <row r="195" spans="1:5" x14ac:dyDescent="0.25">
      <c r="A195" s="58"/>
      <c r="B195" s="21"/>
      <c r="C195" s="21"/>
      <c r="D195" s="60"/>
      <c r="E195" s="17"/>
    </row>
    <row r="196" spans="1:5" x14ac:dyDescent="0.25">
      <c r="A196" s="58"/>
      <c r="B196" s="21"/>
      <c r="C196" s="21"/>
      <c r="D196" s="60"/>
      <c r="E196" s="17"/>
    </row>
    <row r="197" spans="1:5" x14ac:dyDescent="0.25">
      <c r="A197" s="58"/>
      <c r="B197" s="21"/>
      <c r="C197" s="21"/>
      <c r="D197" s="60"/>
      <c r="E197" s="17"/>
    </row>
    <row r="198" spans="1:5" x14ac:dyDescent="0.25">
      <c r="A198" s="58"/>
      <c r="B198" s="21"/>
      <c r="C198" s="21"/>
      <c r="D198" s="60"/>
      <c r="E198" s="17"/>
    </row>
    <row r="199" spans="1:5" x14ac:dyDescent="0.25">
      <c r="A199" s="58"/>
      <c r="B199" s="21"/>
      <c r="C199" s="21"/>
      <c r="D199" s="60"/>
      <c r="E199" s="17"/>
    </row>
    <row r="200" spans="1:5" x14ac:dyDescent="0.25">
      <c r="A200" s="58"/>
      <c r="B200" s="21"/>
      <c r="C200" s="21"/>
      <c r="D200" s="60"/>
      <c r="E200" s="17"/>
    </row>
    <row r="201" spans="1:5" x14ac:dyDescent="0.25">
      <c r="A201" s="58"/>
      <c r="B201" s="21"/>
      <c r="C201" s="21"/>
      <c r="D201" s="60"/>
      <c r="E201" s="17"/>
    </row>
    <row r="202" spans="1:5" x14ac:dyDescent="0.25">
      <c r="A202" s="58"/>
      <c r="B202" s="21"/>
      <c r="C202" s="21"/>
      <c r="D202" s="60"/>
      <c r="E202" s="17"/>
    </row>
    <row r="203" spans="1:5" x14ac:dyDescent="0.25">
      <c r="A203" s="58"/>
      <c r="B203" s="21"/>
      <c r="C203" s="21"/>
      <c r="D203" s="60"/>
      <c r="E203" s="17"/>
    </row>
    <row r="204" spans="1:5" x14ac:dyDescent="0.25">
      <c r="A204" s="58"/>
      <c r="B204" s="21"/>
      <c r="C204" s="21"/>
      <c r="D204" s="60"/>
      <c r="E204" s="17"/>
    </row>
    <row r="205" spans="1:5" x14ac:dyDescent="0.25">
      <c r="A205" s="58"/>
      <c r="B205" s="21"/>
      <c r="C205" s="21"/>
      <c r="D205" s="60"/>
      <c r="E205" s="17"/>
    </row>
    <row r="206" spans="1:5" x14ac:dyDescent="0.25">
      <c r="A206" s="58"/>
      <c r="B206" s="21"/>
      <c r="C206" s="21"/>
      <c r="D206" s="60"/>
      <c r="E206" s="17"/>
    </row>
    <row r="207" spans="1:5" x14ac:dyDescent="0.25">
      <c r="A207" s="58"/>
      <c r="B207" s="21"/>
      <c r="C207" s="21"/>
      <c r="D207" s="60"/>
      <c r="E207" s="17"/>
    </row>
    <row r="208" spans="1:5" x14ac:dyDescent="0.25">
      <c r="A208" s="58"/>
      <c r="B208" s="21"/>
      <c r="C208" s="21"/>
      <c r="D208" s="60"/>
      <c r="E208" s="17"/>
    </row>
    <row r="209" spans="1:5" x14ac:dyDescent="0.25">
      <c r="A209" s="58"/>
      <c r="B209" s="21"/>
      <c r="C209" s="21"/>
      <c r="D209" s="60"/>
      <c r="E209" s="17"/>
    </row>
    <row r="210" spans="1:5" x14ac:dyDescent="0.25">
      <c r="A210" s="58"/>
      <c r="B210" s="21"/>
      <c r="C210" s="21"/>
      <c r="D210" s="60"/>
      <c r="E210" s="17"/>
    </row>
    <row r="211" spans="1:5" x14ac:dyDescent="0.25">
      <c r="A211" s="58"/>
      <c r="B211" s="21"/>
      <c r="C211" s="21"/>
      <c r="D211" s="60"/>
      <c r="E211" s="17"/>
    </row>
    <row r="212" spans="1:5" x14ac:dyDescent="0.25">
      <c r="A212" s="58"/>
      <c r="B212" s="21"/>
      <c r="C212" s="21"/>
      <c r="D212" s="60"/>
      <c r="E212" s="17"/>
    </row>
    <row r="213" spans="1:5" x14ac:dyDescent="0.25">
      <c r="A213" s="58"/>
      <c r="B213" s="21"/>
      <c r="C213" s="21"/>
      <c r="D213" s="60"/>
      <c r="E213" s="17"/>
    </row>
    <row r="214" spans="1:5" x14ac:dyDescent="0.25">
      <c r="A214" s="58"/>
      <c r="B214" s="21"/>
      <c r="C214" s="21"/>
      <c r="D214" s="60"/>
      <c r="E214" s="17"/>
    </row>
    <row r="215" spans="1:5" x14ac:dyDescent="0.25">
      <c r="A215" s="58"/>
      <c r="B215" s="21"/>
      <c r="C215" s="21"/>
      <c r="D215" s="60"/>
      <c r="E215" s="17"/>
    </row>
    <row r="216" spans="1:5" x14ac:dyDescent="0.25">
      <c r="A216" s="58"/>
      <c r="B216" s="21"/>
      <c r="C216" s="21"/>
      <c r="D216" s="60"/>
      <c r="E216" s="17"/>
    </row>
    <row r="217" spans="1:5" x14ac:dyDescent="0.25">
      <c r="A217" s="58"/>
      <c r="B217" s="21"/>
      <c r="C217" s="21"/>
      <c r="D217" s="60"/>
      <c r="E217" s="17"/>
    </row>
    <row r="218" spans="1:5" x14ac:dyDescent="0.25">
      <c r="A218" s="58"/>
      <c r="B218" s="21"/>
      <c r="C218" s="21"/>
      <c r="D218" s="60"/>
      <c r="E218" s="17"/>
    </row>
    <row r="219" spans="1:5" x14ac:dyDescent="0.25">
      <c r="A219" s="58"/>
      <c r="B219" s="21"/>
      <c r="C219" s="21"/>
      <c r="D219" s="60"/>
      <c r="E219" s="17"/>
    </row>
    <row r="220" spans="1:5" x14ac:dyDescent="0.25">
      <c r="A220" s="58"/>
      <c r="B220" s="21"/>
      <c r="C220" s="21"/>
      <c r="D220" s="60"/>
      <c r="E220" s="17"/>
    </row>
    <row r="221" spans="1:5" x14ac:dyDescent="0.25">
      <c r="A221" s="58"/>
      <c r="B221" s="21"/>
      <c r="C221" s="21"/>
      <c r="D221" s="60"/>
      <c r="E221" s="17"/>
    </row>
    <row r="222" spans="1:5" x14ac:dyDescent="0.25">
      <c r="A222" s="58"/>
      <c r="C222" s="21"/>
      <c r="D222" s="60"/>
      <c r="E222" s="17"/>
    </row>
    <row r="223" spans="1:5" x14ac:dyDescent="0.25">
      <c r="A223" s="58"/>
      <c r="C223" s="21"/>
      <c r="D223" s="60"/>
      <c r="E223" s="17"/>
    </row>
  </sheetData>
  <mergeCells count="8">
    <mergeCell ref="A136:C136"/>
    <mergeCell ref="D138:E138"/>
    <mergeCell ref="D143:E143"/>
    <mergeCell ref="C144:E144"/>
    <mergeCell ref="A5:E5"/>
    <mergeCell ref="A6:E6"/>
    <mergeCell ref="A7:E7"/>
    <mergeCell ref="A8:E8"/>
  </mergeCells>
  <printOptions horizontalCentered="1"/>
  <pageMargins left="0.51181102362204722" right="0.51181102362204722" top="0.74803149606299213" bottom="0.74803149606299213" header="0.31496062992125984" footer="0.31496062992125984"/>
  <pageSetup scale="66" orientation="portrait" r:id="rId1"/>
  <rowBreaks count="2" manualBreakCount="2">
    <brk id="62" max="4" man="1"/>
    <brk id="116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3"/>
  <sheetViews>
    <sheetView tabSelected="1" topLeftCell="A139" zoomScaleNormal="100" workbookViewId="0">
      <selection activeCell="G160" sqref="G160"/>
    </sheetView>
  </sheetViews>
  <sheetFormatPr baseColWidth="10" defaultRowHeight="15" x14ac:dyDescent="0.25"/>
  <cols>
    <col min="1" max="1" width="15.42578125" style="175" customWidth="1"/>
    <col min="2" max="2" width="12.28515625" style="109" bestFit="1" customWidth="1"/>
    <col min="3" max="3" width="65.42578125" style="109" customWidth="1"/>
    <col min="4" max="4" width="20.7109375" style="176" customWidth="1"/>
    <col min="5" max="5" width="23.5703125" style="177" customWidth="1"/>
    <col min="6" max="8" width="11.42578125" style="111"/>
    <col min="9" max="9" width="30.7109375" style="111" customWidth="1"/>
    <col min="10" max="10" width="59" style="111" customWidth="1"/>
    <col min="11" max="50" width="11.42578125" style="111"/>
    <col min="51" max="16384" width="11.42578125" style="109"/>
  </cols>
  <sheetData>
    <row r="1" spans="1:11" s="118" customFormat="1" ht="14.25" x14ac:dyDescent="0.2">
      <c r="A1" s="114" t="s">
        <v>0</v>
      </c>
      <c r="B1" s="115"/>
      <c r="C1" s="115"/>
      <c r="D1" s="116"/>
      <c r="E1" s="117"/>
    </row>
    <row r="2" spans="1:11" s="118" customFormat="1" ht="14.25" x14ac:dyDescent="0.2">
      <c r="A2" s="119"/>
      <c r="B2" s="104"/>
      <c r="C2" s="104"/>
      <c r="D2" s="120"/>
      <c r="E2" s="121"/>
    </row>
    <row r="3" spans="1:11" s="118" customFormat="1" ht="14.25" x14ac:dyDescent="0.2">
      <c r="A3" s="119"/>
      <c r="B3" s="104"/>
      <c r="C3" s="104"/>
      <c r="D3" s="120"/>
      <c r="E3" s="121"/>
    </row>
    <row r="4" spans="1:11" s="118" customFormat="1" ht="14.25" x14ac:dyDescent="0.2">
      <c r="A4" s="119"/>
      <c r="B4" s="104"/>
      <c r="C4" s="104"/>
      <c r="D4" s="120"/>
      <c r="E4" s="121"/>
    </row>
    <row r="5" spans="1:11" s="118" customFormat="1" ht="14.25" x14ac:dyDescent="0.2">
      <c r="A5" s="185" t="s">
        <v>1</v>
      </c>
      <c r="B5" s="186"/>
      <c r="C5" s="186"/>
      <c r="D5" s="186"/>
      <c r="E5" s="187"/>
    </row>
    <row r="6" spans="1:11" s="118" customFormat="1" ht="14.25" x14ac:dyDescent="0.2">
      <c r="A6" s="185" t="s">
        <v>2</v>
      </c>
      <c r="B6" s="186"/>
      <c r="C6" s="186"/>
      <c r="D6" s="186"/>
      <c r="E6" s="187"/>
    </row>
    <row r="7" spans="1:11" s="118" customFormat="1" ht="14.25" x14ac:dyDescent="0.2">
      <c r="A7" s="185" t="s">
        <v>3</v>
      </c>
      <c r="B7" s="186"/>
      <c r="C7" s="186"/>
      <c r="D7" s="186"/>
      <c r="E7" s="187"/>
    </row>
    <row r="8" spans="1:11" s="118" customFormat="1" thickBot="1" x14ac:dyDescent="0.25">
      <c r="A8" s="200" t="s">
        <v>288</v>
      </c>
      <c r="B8" s="201"/>
      <c r="C8" s="201"/>
      <c r="D8" s="201"/>
      <c r="E8" s="202"/>
    </row>
    <row r="9" spans="1:11" s="118" customFormat="1" ht="30" thickBot="1" x14ac:dyDescent="0.3">
      <c r="A9" s="122" t="s">
        <v>5</v>
      </c>
      <c r="B9" s="123" t="s">
        <v>6</v>
      </c>
      <c r="C9" s="124" t="s">
        <v>7</v>
      </c>
      <c r="D9" s="125" t="s">
        <v>8</v>
      </c>
      <c r="E9" s="126" t="s">
        <v>9</v>
      </c>
      <c r="I9" s="107"/>
      <c r="J9" s="108"/>
      <c r="K9" s="109"/>
    </row>
    <row r="10" spans="1:11" s="118" customFormat="1" x14ac:dyDescent="0.25">
      <c r="A10" s="127">
        <v>44593</v>
      </c>
      <c r="B10" s="128">
        <v>1</v>
      </c>
      <c r="C10" s="129" t="s">
        <v>16</v>
      </c>
      <c r="D10" s="130">
        <v>0</v>
      </c>
      <c r="E10" s="130">
        <v>1430.96</v>
      </c>
      <c r="F10" s="131"/>
      <c r="I10" s="110" t="s">
        <v>160</v>
      </c>
      <c r="J10" s="113" t="s">
        <v>158</v>
      </c>
      <c r="K10" s="109"/>
    </row>
    <row r="11" spans="1:11" s="118" customFormat="1" x14ac:dyDescent="0.25">
      <c r="A11" s="132">
        <v>44594</v>
      </c>
      <c r="B11" s="128">
        <v>1</v>
      </c>
      <c r="C11" s="133" t="s">
        <v>10</v>
      </c>
      <c r="D11" s="134">
        <v>1900000</v>
      </c>
      <c r="E11" s="134"/>
      <c r="F11" s="131"/>
      <c r="I11" s="110" t="s">
        <v>161</v>
      </c>
      <c r="J11" s="113" t="s">
        <v>157</v>
      </c>
      <c r="K11" s="109"/>
    </row>
    <row r="12" spans="1:11" s="118" customFormat="1" x14ac:dyDescent="0.25">
      <c r="A12" s="132">
        <v>44594</v>
      </c>
      <c r="B12" s="128">
        <v>1</v>
      </c>
      <c r="C12" s="133" t="s">
        <v>222</v>
      </c>
      <c r="D12" s="134"/>
      <c r="E12" s="134">
        <v>561758.93000000005</v>
      </c>
      <c r="F12" s="131"/>
      <c r="I12" s="110" t="s">
        <v>162</v>
      </c>
      <c r="J12" s="113" t="s">
        <v>159</v>
      </c>
      <c r="K12" s="109"/>
    </row>
    <row r="13" spans="1:11" s="118" customFormat="1" x14ac:dyDescent="0.25">
      <c r="A13" s="132">
        <v>44594</v>
      </c>
      <c r="B13" s="128">
        <v>1</v>
      </c>
      <c r="C13" s="133" t="s">
        <v>223</v>
      </c>
      <c r="D13" s="134"/>
      <c r="E13" s="134">
        <v>121600</v>
      </c>
      <c r="F13" s="131"/>
      <c r="I13" s="110" t="s">
        <v>163</v>
      </c>
      <c r="J13" s="113" t="s">
        <v>21</v>
      </c>
      <c r="K13" s="109"/>
    </row>
    <row r="14" spans="1:11" s="118" customFormat="1" x14ac:dyDescent="0.25">
      <c r="A14" s="132">
        <v>44594</v>
      </c>
      <c r="B14" s="128">
        <v>1</v>
      </c>
      <c r="C14" s="133" t="s">
        <v>224</v>
      </c>
      <c r="D14" s="134"/>
      <c r="E14" s="134">
        <v>14256</v>
      </c>
      <c r="F14" s="131"/>
      <c r="I14" s="110" t="s">
        <v>164</v>
      </c>
      <c r="J14" s="135" t="s">
        <v>42</v>
      </c>
      <c r="K14" s="109"/>
    </row>
    <row r="15" spans="1:11" s="118" customFormat="1" x14ac:dyDescent="0.25">
      <c r="A15" s="132">
        <v>44594</v>
      </c>
      <c r="B15" s="128">
        <v>1</v>
      </c>
      <c r="C15" s="133" t="s">
        <v>225</v>
      </c>
      <c r="D15" s="134"/>
      <c r="E15" s="134">
        <v>20304</v>
      </c>
      <c r="F15" s="131"/>
      <c r="I15" s="110" t="s">
        <v>165</v>
      </c>
      <c r="J15" s="113" t="s">
        <v>184</v>
      </c>
      <c r="K15" s="109"/>
    </row>
    <row r="16" spans="1:11" s="118" customFormat="1" x14ac:dyDescent="0.25">
      <c r="A16" s="132">
        <v>44594</v>
      </c>
      <c r="B16" s="128">
        <v>1</v>
      </c>
      <c r="C16" s="133" t="s">
        <v>226</v>
      </c>
      <c r="D16" s="134"/>
      <c r="E16" s="134">
        <v>23760</v>
      </c>
      <c r="F16" s="131"/>
      <c r="I16" s="136" t="s">
        <v>134</v>
      </c>
      <c r="J16" s="133" t="s">
        <v>326</v>
      </c>
      <c r="K16" s="111"/>
    </row>
    <row r="17" spans="1:11" s="118" customFormat="1" x14ac:dyDescent="0.25">
      <c r="A17" s="132">
        <v>44594</v>
      </c>
      <c r="B17" s="128">
        <v>1</v>
      </c>
      <c r="C17" s="133" t="s">
        <v>227</v>
      </c>
      <c r="D17" s="134"/>
      <c r="E17" s="134">
        <v>23760</v>
      </c>
      <c r="F17" s="131"/>
      <c r="I17" s="110" t="s">
        <v>106</v>
      </c>
      <c r="J17" s="92" t="s">
        <v>33</v>
      </c>
      <c r="K17" s="111"/>
    </row>
    <row r="18" spans="1:11" s="118" customFormat="1" x14ac:dyDescent="0.25">
      <c r="A18" s="132">
        <v>44594</v>
      </c>
      <c r="B18" s="128">
        <v>1</v>
      </c>
      <c r="C18" s="133" t="s">
        <v>228</v>
      </c>
      <c r="D18" s="134"/>
      <c r="E18" s="134">
        <v>10454.4</v>
      </c>
      <c r="F18" s="131"/>
      <c r="I18" s="110"/>
      <c r="J18" s="113" t="s">
        <v>34</v>
      </c>
      <c r="K18" s="111"/>
    </row>
    <row r="19" spans="1:11" s="118" customFormat="1" x14ac:dyDescent="0.25">
      <c r="A19" s="132">
        <v>44594</v>
      </c>
      <c r="B19" s="128">
        <v>1</v>
      </c>
      <c r="C19" s="133" t="s">
        <v>229</v>
      </c>
      <c r="D19" s="134"/>
      <c r="E19" s="134">
        <v>39600</v>
      </c>
      <c r="F19" s="131"/>
      <c r="I19" s="110" t="s">
        <v>170</v>
      </c>
      <c r="J19" s="113" t="s">
        <v>168</v>
      </c>
      <c r="K19" s="111"/>
    </row>
    <row r="20" spans="1:11" s="118" customFormat="1" x14ac:dyDescent="0.25">
      <c r="A20" s="132">
        <v>44594</v>
      </c>
      <c r="B20" s="128">
        <v>1</v>
      </c>
      <c r="C20" s="133" t="s">
        <v>230</v>
      </c>
      <c r="D20" s="134"/>
      <c r="E20" s="134">
        <v>19008</v>
      </c>
      <c r="F20" s="131"/>
      <c r="I20" s="110" t="s">
        <v>171</v>
      </c>
      <c r="J20" s="113" t="s">
        <v>169</v>
      </c>
      <c r="K20" s="111"/>
    </row>
    <row r="21" spans="1:11" s="118" customFormat="1" x14ac:dyDescent="0.25">
      <c r="A21" s="132">
        <v>44594</v>
      </c>
      <c r="B21" s="128">
        <v>1</v>
      </c>
      <c r="C21" s="133" t="s">
        <v>231</v>
      </c>
      <c r="D21" s="134"/>
      <c r="E21" s="134">
        <v>55000</v>
      </c>
      <c r="F21" s="131"/>
      <c r="I21" s="110"/>
      <c r="J21" s="113" t="s">
        <v>172</v>
      </c>
      <c r="K21" s="111"/>
    </row>
    <row r="22" spans="1:11" s="118" customFormat="1" x14ac:dyDescent="0.25">
      <c r="A22" s="132">
        <v>44594</v>
      </c>
      <c r="B22" s="128">
        <v>1</v>
      </c>
      <c r="C22" s="133" t="s">
        <v>232</v>
      </c>
      <c r="D22" s="134"/>
      <c r="E22" s="134">
        <v>37065.599999999999</v>
      </c>
      <c r="F22" s="131"/>
      <c r="I22" s="110" t="s">
        <v>209</v>
      </c>
      <c r="J22" s="113" t="s">
        <v>173</v>
      </c>
      <c r="K22" s="111"/>
    </row>
    <row r="23" spans="1:11" s="118" customFormat="1" x14ac:dyDescent="0.25">
      <c r="A23" s="132">
        <v>44594</v>
      </c>
      <c r="B23" s="128">
        <v>1</v>
      </c>
      <c r="C23" s="133" t="s">
        <v>16</v>
      </c>
      <c r="D23" s="134"/>
      <c r="E23" s="134">
        <v>643.24</v>
      </c>
      <c r="F23" s="131"/>
      <c r="I23" s="110" t="s">
        <v>178</v>
      </c>
      <c r="J23" s="135" t="s">
        <v>174</v>
      </c>
      <c r="K23" s="111">
        <v>3508095</v>
      </c>
    </row>
    <row r="24" spans="1:11" s="118" customFormat="1" x14ac:dyDescent="0.25">
      <c r="A24" s="132">
        <v>44595</v>
      </c>
      <c r="B24" s="128">
        <v>1</v>
      </c>
      <c r="C24" s="133" t="s">
        <v>10</v>
      </c>
      <c r="D24" s="134">
        <v>3900000</v>
      </c>
      <c r="E24" s="134"/>
      <c r="F24" s="131"/>
      <c r="I24" s="110" t="s">
        <v>178</v>
      </c>
      <c r="J24" s="135" t="s">
        <v>181</v>
      </c>
      <c r="K24" s="111">
        <v>4157069</v>
      </c>
    </row>
    <row r="25" spans="1:11" s="118" customFormat="1" x14ac:dyDescent="0.25">
      <c r="A25" s="132">
        <v>44595</v>
      </c>
      <c r="B25" s="128">
        <v>1</v>
      </c>
      <c r="C25" s="133" t="s">
        <v>31</v>
      </c>
      <c r="D25" s="134"/>
      <c r="E25" s="134">
        <v>126</v>
      </c>
      <c r="F25" s="131"/>
      <c r="I25" s="110" t="s">
        <v>178</v>
      </c>
      <c r="J25" s="135" t="s">
        <v>175</v>
      </c>
      <c r="K25" s="111">
        <v>28927552</v>
      </c>
    </row>
    <row r="26" spans="1:11" s="118" customFormat="1" x14ac:dyDescent="0.25">
      <c r="A26" s="132">
        <v>44595</v>
      </c>
      <c r="B26" s="128">
        <v>1</v>
      </c>
      <c r="C26" s="133" t="s">
        <v>16</v>
      </c>
      <c r="D26" s="134"/>
      <c r="E26" s="134">
        <v>1477.65</v>
      </c>
      <c r="F26" s="131"/>
      <c r="I26" s="110" t="s">
        <v>178</v>
      </c>
      <c r="J26" s="135" t="s">
        <v>177</v>
      </c>
      <c r="K26" s="111">
        <v>21191681</v>
      </c>
    </row>
    <row r="27" spans="1:11" s="118" customFormat="1" x14ac:dyDescent="0.25">
      <c r="A27" s="132">
        <v>44596</v>
      </c>
      <c r="B27" s="128">
        <v>1</v>
      </c>
      <c r="C27" s="133" t="s">
        <v>10</v>
      </c>
      <c r="D27" s="134">
        <v>13600000</v>
      </c>
      <c r="E27" s="134"/>
      <c r="F27" s="131"/>
      <c r="I27" s="110"/>
      <c r="J27" s="135" t="s">
        <v>176</v>
      </c>
      <c r="K27" s="111"/>
    </row>
    <row r="28" spans="1:11" s="118" customFormat="1" x14ac:dyDescent="0.25">
      <c r="A28" s="132">
        <v>44596</v>
      </c>
      <c r="B28" s="128">
        <v>23611</v>
      </c>
      <c r="C28" s="133" t="s">
        <v>158</v>
      </c>
      <c r="D28" s="137"/>
      <c r="E28" s="134">
        <v>3426689.83</v>
      </c>
      <c r="F28" s="131"/>
      <c r="I28" s="138" t="s">
        <v>107</v>
      </c>
      <c r="J28" s="139" t="s">
        <v>185</v>
      </c>
      <c r="K28" s="111"/>
    </row>
    <row r="29" spans="1:11" s="118" customFormat="1" x14ac:dyDescent="0.25">
      <c r="A29" s="132">
        <v>44596</v>
      </c>
      <c r="B29" s="128">
        <v>23612</v>
      </c>
      <c r="C29" s="133" t="s">
        <v>159</v>
      </c>
      <c r="D29" s="137"/>
      <c r="E29" s="134">
        <v>209543.6</v>
      </c>
      <c r="F29" s="131"/>
      <c r="I29" s="112" t="s">
        <v>135</v>
      </c>
      <c r="J29" s="135" t="s">
        <v>189</v>
      </c>
      <c r="K29" s="111"/>
    </row>
    <row r="30" spans="1:11" s="118" customFormat="1" x14ac:dyDescent="0.25">
      <c r="A30" s="132">
        <v>44596</v>
      </c>
      <c r="B30" s="128">
        <v>23613</v>
      </c>
      <c r="C30" s="133" t="s">
        <v>157</v>
      </c>
      <c r="D30" s="137"/>
      <c r="E30" s="134">
        <v>78977.31</v>
      </c>
      <c r="F30" s="131"/>
      <c r="I30" s="112"/>
      <c r="J30" s="139" t="s">
        <v>45</v>
      </c>
      <c r="K30" s="111"/>
    </row>
    <row r="31" spans="1:11" s="118" customFormat="1" x14ac:dyDescent="0.25">
      <c r="A31" s="132">
        <v>44596</v>
      </c>
      <c r="B31" s="128">
        <v>23614</v>
      </c>
      <c r="C31" s="106" t="s">
        <v>63</v>
      </c>
      <c r="D31" s="134"/>
      <c r="E31" s="134">
        <v>18540</v>
      </c>
      <c r="F31" s="131"/>
      <c r="I31" s="112"/>
      <c r="J31" s="139" t="s">
        <v>46</v>
      </c>
      <c r="K31" s="111"/>
    </row>
    <row r="32" spans="1:11" s="118" customFormat="1" x14ac:dyDescent="0.25">
      <c r="A32" s="132">
        <v>44596</v>
      </c>
      <c r="B32" s="128">
        <v>23615</v>
      </c>
      <c r="C32" s="133" t="s">
        <v>290</v>
      </c>
      <c r="D32" s="134"/>
      <c r="E32" s="134">
        <v>103977.76</v>
      </c>
      <c r="F32" s="131"/>
      <c r="I32" s="140" t="s">
        <v>139</v>
      </c>
      <c r="J32" s="113" t="s">
        <v>190</v>
      </c>
      <c r="K32" s="111"/>
    </row>
    <row r="33" spans="1:11" s="118" customFormat="1" x14ac:dyDescent="0.25">
      <c r="A33" s="132">
        <v>44599</v>
      </c>
      <c r="B33" s="128">
        <v>1</v>
      </c>
      <c r="C33" s="133" t="s">
        <v>10</v>
      </c>
      <c r="D33" s="134">
        <v>18895000</v>
      </c>
      <c r="E33" s="134"/>
      <c r="F33" s="131"/>
      <c r="I33" s="107" t="s">
        <v>193</v>
      </c>
      <c r="J33" s="141" t="s">
        <v>192</v>
      </c>
      <c r="K33" s="111"/>
    </row>
    <row r="34" spans="1:11" s="118" customFormat="1" x14ac:dyDescent="0.25">
      <c r="A34" s="132">
        <v>44599</v>
      </c>
      <c r="B34" s="128">
        <v>1</v>
      </c>
      <c r="C34" s="133" t="s">
        <v>233</v>
      </c>
      <c r="D34" s="137"/>
      <c r="E34" s="134">
        <v>6112001.5099999998</v>
      </c>
      <c r="F34" s="131"/>
      <c r="I34" s="107" t="s">
        <v>153</v>
      </c>
      <c r="J34" s="92" t="s">
        <v>195</v>
      </c>
      <c r="K34" s="111"/>
    </row>
    <row r="35" spans="1:11" s="118" customFormat="1" x14ac:dyDescent="0.25">
      <c r="A35" s="132">
        <v>44600</v>
      </c>
      <c r="B35" s="128">
        <v>1</v>
      </c>
      <c r="C35" s="133" t="s">
        <v>10</v>
      </c>
      <c r="D35" s="134">
        <v>996000</v>
      </c>
      <c r="E35" s="134"/>
      <c r="F35" s="131"/>
      <c r="I35" s="107" t="s">
        <v>295</v>
      </c>
      <c r="J35" s="113" t="s">
        <v>296</v>
      </c>
      <c r="K35" s="111"/>
    </row>
    <row r="36" spans="1:11" s="118" customFormat="1" x14ac:dyDescent="0.25">
      <c r="A36" s="132">
        <v>44600</v>
      </c>
      <c r="B36" s="128">
        <v>1</v>
      </c>
      <c r="C36" s="133" t="s">
        <v>234</v>
      </c>
      <c r="D36" s="134">
        <f>4488536.01+4488536.01+3160097.56+4218110.4</f>
        <v>16355279.98</v>
      </c>
      <c r="E36" s="134"/>
      <c r="F36" s="131"/>
      <c r="I36" s="107" t="s">
        <v>299</v>
      </c>
      <c r="J36" s="113"/>
      <c r="K36" s="111"/>
    </row>
    <row r="37" spans="1:11" s="118" customFormat="1" x14ac:dyDescent="0.25">
      <c r="A37" s="132">
        <v>44600</v>
      </c>
      <c r="B37" s="128">
        <v>1</v>
      </c>
      <c r="C37" s="133" t="s">
        <v>235</v>
      </c>
      <c r="D37" s="134"/>
      <c r="E37" s="134">
        <v>103929.63</v>
      </c>
      <c r="F37" s="131"/>
      <c r="I37" s="118" t="s">
        <v>327</v>
      </c>
      <c r="J37" s="118" t="s">
        <v>328</v>
      </c>
    </row>
    <row r="38" spans="1:11" s="118" customFormat="1" x14ac:dyDescent="0.25">
      <c r="A38" s="132">
        <v>44600</v>
      </c>
      <c r="B38" s="128">
        <v>1</v>
      </c>
      <c r="C38" s="133" t="s">
        <v>236</v>
      </c>
      <c r="D38" s="134"/>
      <c r="E38" s="134">
        <v>26649.7</v>
      </c>
      <c r="F38" s="131"/>
    </row>
    <row r="39" spans="1:11" s="118" customFormat="1" x14ac:dyDescent="0.25">
      <c r="A39" s="132">
        <v>44600</v>
      </c>
      <c r="B39" s="128">
        <v>1</v>
      </c>
      <c r="C39" s="133" t="s">
        <v>237</v>
      </c>
      <c r="D39" s="137"/>
      <c r="E39" s="134">
        <v>48454.14</v>
      </c>
      <c r="F39" s="131"/>
    </row>
    <row r="40" spans="1:11" s="118" customFormat="1" x14ac:dyDescent="0.25">
      <c r="A40" s="132">
        <v>44600</v>
      </c>
      <c r="B40" s="128">
        <v>1</v>
      </c>
      <c r="C40" s="133" t="s">
        <v>238</v>
      </c>
      <c r="D40" s="134"/>
      <c r="E40" s="134">
        <v>34111.699999999997</v>
      </c>
      <c r="F40" s="131"/>
    </row>
    <row r="41" spans="1:11" s="118" customFormat="1" x14ac:dyDescent="0.25">
      <c r="A41" s="132">
        <v>44600</v>
      </c>
      <c r="B41" s="128">
        <v>1</v>
      </c>
      <c r="C41" s="133" t="s">
        <v>239</v>
      </c>
      <c r="D41" s="134"/>
      <c r="E41" s="134">
        <v>36670.06</v>
      </c>
      <c r="F41" s="131"/>
    </row>
    <row r="42" spans="1:11" s="118" customFormat="1" x14ac:dyDescent="0.25">
      <c r="A42" s="132">
        <v>44600</v>
      </c>
      <c r="B42" s="128">
        <v>1</v>
      </c>
      <c r="C42" s="133" t="s">
        <v>240</v>
      </c>
      <c r="D42" s="134"/>
      <c r="E42" s="134">
        <v>151903.5</v>
      </c>
      <c r="F42" s="131"/>
    </row>
    <row r="43" spans="1:11" s="118" customFormat="1" x14ac:dyDescent="0.25">
      <c r="A43" s="132">
        <v>44600</v>
      </c>
      <c r="B43" s="128">
        <v>1</v>
      </c>
      <c r="C43" s="133" t="s">
        <v>241</v>
      </c>
      <c r="D43" s="134"/>
      <c r="E43" s="134">
        <v>79949.31</v>
      </c>
      <c r="F43" s="131"/>
    </row>
    <row r="44" spans="1:11" s="118" customFormat="1" x14ac:dyDescent="0.25">
      <c r="A44" s="132">
        <v>44600</v>
      </c>
      <c r="B44" s="128">
        <v>1</v>
      </c>
      <c r="C44" s="133" t="s">
        <v>242</v>
      </c>
      <c r="D44" s="134"/>
      <c r="E44" s="134">
        <v>18761.400000000001</v>
      </c>
      <c r="F44" s="131"/>
    </row>
    <row r="45" spans="1:11" s="118" customFormat="1" x14ac:dyDescent="0.25">
      <c r="A45" s="132">
        <v>44600</v>
      </c>
      <c r="B45" s="128">
        <v>1</v>
      </c>
      <c r="C45" s="133" t="s">
        <v>243</v>
      </c>
      <c r="D45" s="134"/>
      <c r="E45" s="134">
        <v>70355.25</v>
      </c>
      <c r="F45" s="131"/>
    </row>
    <row r="46" spans="1:11" s="118" customFormat="1" x14ac:dyDescent="0.25">
      <c r="A46" s="132">
        <v>44600</v>
      </c>
      <c r="B46" s="128">
        <v>1</v>
      </c>
      <c r="C46" s="133" t="s">
        <v>244</v>
      </c>
      <c r="D46" s="134"/>
      <c r="E46" s="134">
        <v>77526.539999999994</v>
      </c>
      <c r="F46" s="131"/>
    </row>
    <row r="47" spans="1:11" s="118" customFormat="1" x14ac:dyDescent="0.25">
      <c r="A47" s="132">
        <v>44600</v>
      </c>
      <c r="B47" s="128">
        <v>1</v>
      </c>
      <c r="C47" s="133" t="s">
        <v>245</v>
      </c>
      <c r="D47" s="134"/>
      <c r="E47" s="134">
        <v>25583.74</v>
      </c>
      <c r="F47" s="131"/>
    </row>
    <row r="48" spans="1:11" s="118" customFormat="1" x14ac:dyDescent="0.25">
      <c r="A48" s="132">
        <v>44600</v>
      </c>
      <c r="B48" s="128">
        <v>1</v>
      </c>
      <c r="C48" s="133" t="s">
        <v>246</v>
      </c>
      <c r="D48" s="134"/>
      <c r="E48" s="134">
        <v>234519.6</v>
      </c>
      <c r="F48" s="131"/>
    </row>
    <row r="49" spans="1:6" s="118" customFormat="1" x14ac:dyDescent="0.25">
      <c r="A49" s="132">
        <v>44600</v>
      </c>
      <c r="B49" s="128">
        <v>1</v>
      </c>
      <c r="C49" s="133" t="s">
        <v>247</v>
      </c>
      <c r="D49" s="134"/>
      <c r="E49" s="134">
        <v>56071.12</v>
      </c>
      <c r="F49" s="131"/>
    </row>
    <row r="50" spans="1:6" s="118" customFormat="1" x14ac:dyDescent="0.25">
      <c r="A50" s="132">
        <v>44600</v>
      </c>
      <c r="B50" s="128">
        <v>1</v>
      </c>
      <c r="C50" s="133" t="s">
        <v>248</v>
      </c>
      <c r="D50" s="134"/>
      <c r="E50" s="134">
        <v>21319.759999999998</v>
      </c>
      <c r="F50" s="131"/>
    </row>
    <row r="51" spans="1:6" s="118" customFormat="1" x14ac:dyDescent="0.25">
      <c r="A51" s="132">
        <v>44600</v>
      </c>
      <c r="B51" s="128">
        <v>1</v>
      </c>
      <c r="C51" s="133" t="s">
        <v>249</v>
      </c>
      <c r="D51" s="134"/>
      <c r="E51" s="134">
        <v>34111.699999999997</v>
      </c>
      <c r="F51" s="131"/>
    </row>
    <row r="52" spans="1:6" s="118" customFormat="1" x14ac:dyDescent="0.25">
      <c r="A52" s="132">
        <v>44600</v>
      </c>
      <c r="B52" s="128">
        <v>1</v>
      </c>
      <c r="C52" s="106" t="s">
        <v>250</v>
      </c>
      <c r="D52" s="142"/>
      <c r="E52" s="142">
        <v>191878.26</v>
      </c>
      <c r="F52" s="131"/>
    </row>
    <row r="53" spans="1:6" s="118" customFormat="1" x14ac:dyDescent="0.25">
      <c r="A53" s="132">
        <v>44600</v>
      </c>
      <c r="B53" s="128">
        <v>23616</v>
      </c>
      <c r="C53" s="106" t="s">
        <v>324</v>
      </c>
      <c r="D53" s="142"/>
      <c r="E53" s="142">
        <v>22197.63</v>
      </c>
      <c r="F53" s="131"/>
    </row>
    <row r="54" spans="1:6" s="118" customFormat="1" x14ac:dyDescent="0.25">
      <c r="A54" s="132">
        <v>44600</v>
      </c>
      <c r="B54" s="128">
        <v>1</v>
      </c>
      <c r="C54" s="106" t="s">
        <v>16</v>
      </c>
      <c r="D54" s="142"/>
      <c r="E54" s="142">
        <v>381.29</v>
      </c>
      <c r="F54" s="131"/>
    </row>
    <row r="55" spans="1:6" s="118" customFormat="1" x14ac:dyDescent="0.25">
      <c r="A55" s="143">
        <v>44601</v>
      </c>
      <c r="B55" s="144">
        <v>1</v>
      </c>
      <c r="C55" s="106" t="s">
        <v>251</v>
      </c>
      <c r="D55" s="142"/>
      <c r="E55" s="142">
        <v>492487.24</v>
      </c>
      <c r="F55" s="131"/>
    </row>
    <row r="56" spans="1:6" s="118" customFormat="1" x14ac:dyDescent="0.25">
      <c r="A56" s="143">
        <v>44601</v>
      </c>
      <c r="B56" s="144">
        <v>23617</v>
      </c>
      <c r="C56" s="106" t="s">
        <v>325</v>
      </c>
      <c r="D56" s="142"/>
      <c r="E56" s="142">
        <v>16818.95</v>
      </c>
      <c r="F56" s="131"/>
    </row>
    <row r="57" spans="1:6" s="118" customFormat="1" x14ac:dyDescent="0.25">
      <c r="A57" s="143">
        <v>44601</v>
      </c>
      <c r="B57" s="144">
        <v>23618</v>
      </c>
      <c r="C57" s="133" t="s">
        <v>291</v>
      </c>
      <c r="D57" s="142"/>
      <c r="E57" s="142">
        <v>418172.14</v>
      </c>
      <c r="F57" s="131"/>
    </row>
    <row r="58" spans="1:6" s="118" customFormat="1" x14ac:dyDescent="0.25">
      <c r="A58" s="143">
        <v>44601</v>
      </c>
      <c r="B58" s="144">
        <v>23619</v>
      </c>
      <c r="C58" s="133" t="s">
        <v>326</v>
      </c>
      <c r="D58" s="142"/>
      <c r="E58" s="142">
        <v>34216.800000000003</v>
      </c>
      <c r="F58" s="131"/>
    </row>
    <row r="59" spans="1:6" s="118" customFormat="1" x14ac:dyDescent="0.25">
      <c r="A59" s="143">
        <v>44601</v>
      </c>
      <c r="B59" s="144">
        <v>23620</v>
      </c>
      <c r="C59" s="133" t="s">
        <v>292</v>
      </c>
      <c r="D59" s="142"/>
      <c r="E59" s="142">
        <v>64560</v>
      </c>
      <c r="F59" s="131"/>
    </row>
    <row r="60" spans="1:6" s="118" customFormat="1" x14ac:dyDescent="0.25">
      <c r="A60" s="143">
        <v>44601</v>
      </c>
      <c r="B60" s="144">
        <v>23621</v>
      </c>
      <c r="C60" s="106" t="s">
        <v>293</v>
      </c>
      <c r="D60" s="142"/>
      <c r="E60" s="142">
        <v>2064.35</v>
      </c>
      <c r="F60" s="131"/>
    </row>
    <row r="61" spans="1:6" s="118" customFormat="1" x14ac:dyDescent="0.25">
      <c r="A61" s="143">
        <v>44601</v>
      </c>
      <c r="B61" s="144">
        <v>23622</v>
      </c>
      <c r="C61" s="106" t="s">
        <v>294</v>
      </c>
      <c r="D61" s="142"/>
      <c r="E61" s="142">
        <v>181097.59</v>
      </c>
      <c r="F61" s="131"/>
    </row>
    <row r="62" spans="1:6" s="118" customFormat="1" x14ac:dyDescent="0.25">
      <c r="A62" s="143">
        <v>44601</v>
      </c>
      <c r="B62" s="144">
        <v>23623</v>
      </c>
      <c r="C62" s="105" t="s">
        <v>183</v>
      </c>
      <c r="D62" s="142"/>
      <c r="E62" s="142">
        <v>52805.78</v>
      </c>
      <c r="F62" s="131"/>
    </row>
    <row r="63" spans="1:6" s="118" customFormat="1" x14ac:dyDescent="0.25">
      <c r="A63" s="143">
        <v>44601</v>
      </c>
      <c r="B63" s="144">
        <v>23624</v>
      </c>
      <c r="C63" s="106" t="s">
        <v>304</v>
      </c>
      <c r="D63" s="142"/>
      <c r="E63" s="142">
        <v>8662.5</v>
      </c>
      <c r="F63" s="131"/>
    </row>
    <row r="64" spans="1:6" s="118" customFormat="1" x14ac:dyDescent="0.25">
      <c r="A64" s="143">
        <v>44601</v>
      </c>
      <c r="B64" s="144">
        <v>23625</v>
      </c>
      <c r="C64" s="106" t="s">
        <v>317</v>
      </c>
      <c r="D64" s="142"/>
      <c r="E64" s="142">
        <v>17670</v>
      </c>
      <c r="F64" s="131"/>
    </row>
    <row r="65" spans="1:6" s="118" customFormat="1" x14ac:dyDescent="0.25">
      <c r="A65" s="143">
        <v>44601</v>
      </c>
      <c r="B65" s="144">
        <v>23626</v>
      </c>
      <c r="C65" s="133" t="s">
        <v>297</v>
      </c>
      <c r="D65" s="142"/>
      <c r="E65" s="142">
        <v>2826678.08</v>
      </c>
      <c r="F65" s="131"/>
    </row>
    <row r="66" spans="1:6" s="118" customFormat="1" ht="15.75" thickBot="1" x14ac:dyDescent="0.3">
      <c r="A66" s="145">
        <v>44601</v>
      </c>
      <c r="B66" s="146">
        <v>23627</v>
      </c>
      <c r="C66" s="147" t="s">
        <v>298</v>
      </c>
      <c r="D66" s="148"/>
      <c r="E66" s="148">
        <v>537853.55000000005</v>
      </c>
      <c r="F66" s="131"/>
    </row>
    <row r="67" spans="1:6" s="118" customFormat="1" x14ac:dyDescent="0.25">
      <c r="A67" s="143">
        <v>44601</v>
      </c>
      <c r="B67" s="144">
        <v>23628</v>
      </c>
      <c r="C67" s="133" t="s">
        <v>298</v>
      </c>
      <c r="D67" s="142"/>
      <c r="E67" s="142">
        <v>379145.87</v>
      </c>
      <c r="F67" s="131"/>
    </row>
    <row r="68" spans="1:6" s="118" customFormat="1" x14ac:dyDescent="0.25">
      <c r="A68" s="143">
        <v>44601</v>
      </c>
      <c r="B68" s="144">
        <v>23629</v>
      </c>
      <c r="C68" s="106" t="s">
        <v>44</v>
      </c>
      <c r="D68" s="142"/>
      <c r="E68" s="142">
        <v>0</v>
      </c>
      <c r="F68" s="131"/>
    </row>
    <row r="69" spans="1:6" s="118" customFormat="1" x14ac:dyDescent="0.25">
      <c r="A69" s="143">
        <v>44601</v>
      </c>
      <c r="B69" s="144">
        <v>23630</v>
      </c>
      <c r="C69" s="106" t="s">
        <v>305</v>
      </c>
      <c r="D69" s="142"/>
      <c r="E69" s="142">
        <v>19665</v>
      </c>
      <c r="F69" s="131"/>
    </row>
    <row r="70" spans="1:6" s="118" customFormat="1" x14ac:dyDescent="0.25">
      <c r="A70" s="143">
        <v>44601</v>
      </c>
      <c r="B70" s="144">
        <v>23631</v>
      </c>
      <c r="C70" s="111" t="s">
        <v>329</v>
      </c>
      <c r="D70" s="142"/>
      <c r="E70" s="142">
        <v>45125</v>
      </c>
      <c r="F70" s="131"/>
    </row>
    <row r="71" spans="1:6" s="118" customFormat="1" x14ac:dyDescent="0.25">
      <c r="A71" s="143">
        <v>44601</v>
      </c>
      <c r="B71" s="144">
        <v>1</v>
      </c>
      <c r="C71" s="106" t="s">
        <v>16</v>
      </c>
      <c r="D71" s="142"/>
      <c r="E71" s="142">
        <v>1962.83</v>
      </c>
      <c r="F71" s="131"/>
    </row>
    <row r="72" spans="1:6" s="118" customFormat="1" x14ac:dyDescent="0.25">
      <c r="A72" s="143">
        <v>44602</v>
      </c>
      <c r="B72" s="144">
        <v>1</v>
      </c>
      <c r="C72" s="106" t="s">
        <v>16</v>
      </c>
      <c r="D72" s="142"/>
      <c r="E72" s="142">
        <v>883.75</v>
      </c>
      <c r="F72" s="131"/>
    </row>
    <row r="73" spans="1:6" s="118" customFormat="1" x14ac:dyDescent="0.25">
      <c r="A73" s="143">
        <v>44603</v>
      </c>
      <c r="B73" s="144">
        <v>1</v>
      </c>
      <c r="C73" s="106" t="s">
        <v>252</v>
      </c>
      <c r="D73" s="142"/>
      <c r="E73" s="142">
        <v>31979.64</v>
      </c>
      <c r="F73" s="131"/>
    </row>
    <row r="74" spans="1:6" s="118" customFormat="1" x14ac:dyDescent="0.25">
      <c r="A74" s="143">
        <v>44603</v>
      </c>
      <c r="B74" s="144">
        <v>1</v>
      </c>
      <c r="C74" s="106" t="s">
        <v>253</v>
      </c>
      <c r="D74" s="142"/>
      <c r="E74" s="142">
        <v>5000</v>
      </c>
      <c r="F74" s="131"/>
    </row>
    <row r="75" spans="1:6" s="118" customFormat="1" x14ac:dyDescent="0.25">
      <c r="A75" s="143">
        <v>44603</v>
      </c>
      <c r="B75" s="144">
        <v>1</v>
      </c>
      <c r="C75" s="106" t="s">
        <v>16</v>
      </c>
      <c r="D75" s="142"/>
      <c r="E75" s="142">
        <v>54.38</v>
      </c>
      <c r="F75" s="131"/>
    </row>
    <row r="76" spans="1:6" s="118" customFormat="1" x14ac:dyDescent="0.25">
      <c r="A76" s="143">
        <v>44606</v>
      </c>
      <c r="B76" s="144">
        <v>1</v>
      </c>
      <c r="C76" s="106" t="s">
        <v>10</v>
      </c>
      <c r="D76" s="142">
        <v>1500000</v>
      </c>
      <c r="E76" s="142"/>
      <c r="F76" s="131"/>
    </row>
    <row r="77" spans="1:6" s="118" customFormat="1" x14ac:dyDescent="0.25">
      <c r="A77" s="143">
        <v>44606</v>
      </c>
      <c r="B77" s="144">
        <v>1</v>
      </c>
      <c r="C77" s="106" t="s">
        <v>254</v>
      </c>
      <c r="D77" s="142"/>
      <c r="E77" s="134">
        <v>575250.07999999996</v>
      </c>
      <c r="F77" s="131"/>
    </row>
    <row r="78" spans="1:6" s="118" customFormat="1" x14ac:dyDescent="0.25">
      <c r="A78" s="143">
        <v>44606</v>
      </c>
      <c r="B78" s="144">
        <v>1</v>
      </c>
      <c r="C78" s="106" t="s">
        <v>255</v>
      </c>
      <c r="D78" s="142"/>
      <c r="E78" s="142">
        <v>48000</v>
      </c>
      <c r="F78" s="131"/>
    </row>
    <row r="79" spans="1:6" s="118" customFormat="1" x14ac:dyDescent="0.25">
      <c r="A79" s="143">
        <v>44606</v>
      </c>
      <c r="B79" s="144">
        <v>1</v>
      </c>
      <c r="C79" s="106" t="s">
        <v>256</v>
      </c>
      <c r="D79" s="142"/>
      <c r="E79" s="142">
        <v>139547.79999999999</v>
      </c>
      <c r="F79" s="131"/>
    </row>
    <row r="80" spans="1:6" s="118" customFormat="1" x14ac:dyDescent="0.25">
      <c r="A80" s="143">
        <v>44606</v>
      </c>
      <c r="B80" s="144">
        <v>1</v>
      </c>
      <c r="C80" s="106" t="s">
        <v>257</v>
      </c>
      <c r="D80" s="142"/>
      <c r="E80" s="142">
        <v>95939.13</v>
      </c>
      <c r="F80" s="131"/>
    </row>
    <row r="81" spans="1:6" s="118" customFormat="1" x14ac:dyDescent="0.25">
      <c r="A81" s="143">
        <v>44606</v>
      </c>
      <c r="B81" s="144">
        <v>1</v>
      </c>
      <c r="C81" s="106" t="s">
        <v>258</v>
      </c>
      <c r="D81" s="142"/>
      <c r="E81" s="142">
        <v>70355.320000000007</v>
      </c>
      <c r="F81" s="131"/>
    </row>
    <row r="82" spans="1:6" s="118" customFormat="1" x14ac:dyDescent="0.25">
      <c r="A82" s="143">
        <v>44606</v>
      </c>
      <c r="B82" s="144">
        <v>23632</v>
      </c>
      <c r="C82" s="133" t="s">
        <v>300</v>
      </c>
      <c r="D82" s="142"/>
      <c r="E82" s="142">
        <v>7910</v>
      </c>
      <c r="F82" s="131"/>
    </row>
    <row r="83" spans="1:6" s="118" customFormat="1" x14ac:dyDescent="0.25">
      <c r="A83" s="143">
        <v>44606</v>
      </c>
      <c r="B83" s="144">
        <v>1</v>
      </c>
      <c r="C83" s="106" t="s">
        <v>16</v>
      </c>
      <c r="D83" s="142"/>
      <c r="E83" s="142">
        <v>703.26</v>
      </c>
      <c r="F83" s="131"/>
    </row>
    <row r="84" spans="1:6" s="118" customFormat="1" x14ac:dyDescent="0.25">
      <c r="A84" s="143">
        <v>44607</v>
      </c>
      <c r="B84" s="144">
        <v>1</v>
      </c>
      <c r="C84" s="106" t="s">
        <v>259</v>
      </c>
      <c r="D84" s="142">
        <v>99239.86</v>
      </c>
      <c r="E84" s="142"/>
      <c r="F84" s="131"/>
    </row>
    <row r="85" spans="1:6" s="118" customFormat="1" x14ac:dyDescent="0.25">
      <c r="A85" s="143">
        <v>44607</v>
      </c>
      <c r="B85" s="144">
        <v>23633</v>
      </c>
      <c r="C85" s="106" t="s">
        <v>300</v>
      </c>
      <c r="D85" s="142"/>
      <c r="E85" s="142">
        <v>7910</v>
      </c>
      <c r="F85" s="131"/>
    </row>
    <row r="86" spans="1:6" s="118" customFormat="1" x14ac:dyDescent="0.25">
      <c r="A86" s="143">
        <v>44607</v>
      </c>
      <c r="B86" s="144">
        <v>23634</v>
      </c>
      <c r="C86" s="106" t="s">
        <v>330</v>
      </c>
      <c r="D86" s="142"/>
      <c r="E86" s="142">
        <v>78111.66</v>
      </c>
      <c r="F86" s="131"/>
    </row>
    <row r="87" spans="1:6" s="118" customFormat="1" x14ac:dyDescent="0.25">
      <c r="A87" s="143">
        <v>44607</v>
      </c>
      <c r="B87" s="144">
        <v>23635</v>
      </c>
      <c r="C87" s="106" t="s">
        <v>301</v>
      </c>
      <c r="D87" s="142"/>
      <c r="E87" s="142">
        <v>2033</v>
      </c>
      <c r="F87" s="131"/>
    </row>
    <row r="88" spans="1:6" s="118" customFormat="1" x14ac:dyDescent="0.25">
      <c r="A88" s="143">
        <v>44607</v>
      </c>
      <c r="B88" s="144">
        <v>23636</v>
      </c>
      <c r="C88" s="106" t="s">
        <v>177</v>
      </c>
      <c r="D88" s="142"/>
      <c r="E88" s="142">
        <v>27743.75</v>
      </c>
      <c r="F88" s="131"/>
    </row>
    <row r="89" spans="1:6" s="118" customFormat="1" x14ac:dyDescent="0.25">
      <c r="A89" s="143">
        <v>44607</v>
      </c>
      <c r="B89" s="144">
        <v>23637</v>
      </c>
      <c r="C89" s="106" t="s">
        <v>302</v>
      </c>
      <c r="D89" s="142"/>
      <c r="E89" s="142">
        <v>26853.82</v>
      </c>
      <c r="F89" s="131"/>
    </row>
    <row r="90" spans="1:6" s="118" customFormat="1" x14ac:dyDescent="0.25">
      <c r="A90" s="143">
        <v>44607</v>
      </c>
      <c r="B90" s="144">
        <v>23638</v>
      </c>
      <c r="C90" s="106" t="s">
        <v>303</v>
      </c>
      <c r="D90" s="142"/>
      <c r="E90" s="142">
        <v>1696.85</v>
      </c>
      <c r="F90" s="131"/>
    </row>
    <row r="91" spans="1:6" s="118" customFormat="1" x14ac:dyDescent="0.25">
      <c r="A91" s="143">
        <v>44607</v>
      </c>
      <c r="B91" s="144">
        <v>23639</v>
      </c>
      <c r="C91" s="106" t="s">
        <v>44</v>
      </c>
      <c r="D91" s="142"/>
      <c r="E91" s="142">
        <v>0</v>
      </c>
      <c r="F91" s="131"/>
    </row>
    <row r="92" spans="1:6" s="118" customFormat="1" x14ac:dyDescent="0.25">
      <c r="A92" s="143">
        <v>44607</v>
      </c>
      <c r="B92" s="144">
        <v>1</v>
      </c>
      <c r="C92" s="106" t="s">
        <v>16</v>
      </c>
      <c r="D92" s="142"/>
      <c r="E92" s="142">
        <v>1490.1</v>
      </c>
      <c r="F92" s="131"/>
    </row>
    <row r="93" spans="1:6" s="118" customFormat="1" x14ac:dyDescent="0.25">
      <c r="A93" s="143">
        <v>44608</v>
      </c>
      <c r="B93" s="144">
        <v>1</v>
      </c>
      <c r="C93" s="106" t="s">
        <v>260</v>
      </c>
      <c r="D93" s="142"/>
      <c r="E93" s="142">
        <v>43880</v>
      </c>
      <c r="F93" s="131"/>
    </row>
    <row r="94" spans="1:6" s="118" customFormat="1" x14ac:dyDescent="0.25">
      <c r="A94" s="143">
        <v>44608</v>
      </c>
      <c r="B94" s="144">
        <v>1</v>
      </c>
      <c r="C94" s="106" t="s">
        <v>261</v>
      </c>
      <c r="D94" s="142"/>
      <c r="E94" s="142">
        <v>59400</v>
      </c>
      <c r="F94" s="131"/>
    </row>
    <row r="95" spans="1:6" s="118" customFormat="1" x14ac:dyDescent="0.25">
      <c r="A95" s="143">
        <v>44608</v>
      </c>
      <c r="B95" s="144">
        <v>1</v>
      </c>
      <c r="C95" s="106" t="s">
        <v>262</v>
      </c>
      <c r="D95" s="142"/>
      <c r="E95" s="142">
        <v>43560</v>
      </c>
      <c r="F95" s="131"/>
    </row>
    <row r="96" spans="1:6" s="118" customFormat="1" x14ac:dyDescent="0.25">
      <c r="A96" s="143">
        <v>44608</v>
      </c>
      <c r="B96" s="144">
        <v>1</v>
      </c>
      <c r="C96" s="106" t="s">
        <v>263</v>
      </c>
      <c r="D96" s="142"/>
      <c r="E96" s="142">
        <v>59400</v>
      </c>
      <c r="F96" s="131"/>
    </row>
    <row r="97" spans="1:6" s="118" customFormat="1" x14ac:dyDescent="0.25">
      <c r="A97" s="143">
        <v>44608</v>
      </c>
      <c r="B97" s="144">
        <v>1</v>
      </c>
      <c r="C97" s="106" t="s">
        <v>264</v>
      </c>
      <c r="D97" s="142"/>
      <c r="E97" s="142">
        <v>21384</v>
      </c>
      <c r="F97" s="131"/>
    </row>
    <row r="98" spans="1:6" s="118" customFormat="1" x14ac:dyDescent="0.25">
      <c r="A98" s="143">
        <v>44608</v>
      </c>
      <c r="B98" s="144">
        <v>1</v>
      </c>
      <c r="C98" s="106" t="s">
        <v>43</v>
      </c>
      <c r="D98" s="142"/>
      <c r="E98" s="142">
        <v>25000000</v>
      </c>
      <c r="F98" s="131"/>
    </row>
    <row r="99" spans="1:6" s="118" customFormat="1" x14ac:dyDescent="0.25">
      <c r="A99" s="143">
        <v>44608</v>
      </c>
      <c r="B99" s="144">
        <v>23640</v>
      </c>
      <c r="C99" s="106" t="s">
        <v>46</v>
      </c>
      <c r="D99" s="142"/>
      <c r="E99" s="142">
        <v>45000</v>
      </c>
      <c r="F99" s="131"/>
    </row>
    <row r="100" spans="1:6" s="118" customFormat="1" x14ac:dyDescent="0.25">
      <c r="A100" s="143">
        <v>44608</v>
      </c>
      <c r="B100" s="144">
        <v>1</v>
      </c>
      <c r="C100" s="106" t="s">
        <v>16</v>
      </c>
      <c r="D100" s="142"/>
      <c r="E100" s="142">
        <v>146.75</v>
      </c>
      <c r="F100" s="131"/>
    </row>
    <row r="101" spans="1:6" s="118" customFormat="1" x14ac:dyDescent="0.25">
      <c r="A101" s="143">
        <v>44609</v>
      </c>
      <c r="B101" s="144">
        <v>1</v>
      </c>
      <c r="C101" s="106" t="s">
        <v>265</v>
      </c>
      <c r="D101" s="142">
        <v>2052</v>
      </c>
      <c r="E101" s="142"/>
      <c r="F101" s="131"/>
    </row>
    <row r="102" spans="1:6" s="118" customFormat="1" x14ac:dyDescent="0.25">
      <c r="A102" s="143">
        <v>44609</v>
      </c>
      <c r="B102" s="144">
        <v>1</v>
      </c>
      <c r="C102" s="106" t="s">
        <v>266</v>
      </c>
      <c r="D102" s="142"/>
      <c r="E102" s="142">
        <v>103860</v>
      </c>
      <c r="F102" s="131"/>
    </row>
    <row r="103" spans="1:6" s="118" customFormat="1" x14ac:dyDescent="0.25">
      <c r="A103" s="143">
        <v>44609</v>
      </c>
      <c r="B103" s="144">
        <v>1</v>
      </c>
      <c r="C103" s="106" t="s">
        <v>267</v>
      </c>
      <c r="D103" s="149"/>
      <c r="E103" s="142">
        <v>3462</v>
      </c>
      <c r="F103" s="131"/>
    </row>
    <row r="104" spans="1:6" s="118" customFormat="1" x14ac:dyDescent="0.25">
      <c r="A104" s="143">
        <v>44609</v>
      </c>
      <c r="B104" s="144">
        <v>1</v>
      </c>
      <c r="C104" s="106" t="s">
        <v>268</v>
      </c>
      <c r="D104" s="142"/>
      <c r="E104" s="142">
        <v>206802.12</v>
      </c>
      <c r="F104" s="131"/>
    </row>
    <row r="105" spans="1:6" s="118" customFormat="1" x14ac:dyDescent="0.25">
      <c r="A105" s="143">
        <v>44609</v>
      </c>
      <c r="B105" s="144">
        <v>1</v>
      </c>
      <c r="C105" s="106" t="s">
        <v>269</v>
      </c>
      <c r="D105" s="142"/>
      <c r="E105" s="142">
        <v>34650</v>
      </c>
      <c r="F105" s="131"/>
    </row>
    <row r="106" spans="1:6" s="118" customFormat="1" x14ac:dyDescent="0.25">
      <c r="A106" s="143">
        <v>44609</v>
      </c>
      <c r="B106" s="144">
        <v>1</v>
      </c>
      <c r="C106" s="106" t="s">
        <v>270</v>
      </c>
      <c r="D106" s="142"/>
      <c r="E106" s="142">
        <v>34650</v>
      </c>
      <c r="F106" s="131"/>
    </row>
    <row r="107" spans="1:6" s="118" customFormat="1" x14ac:dyDescent="0.25">
      <c r="A107" s="143">
        <v>44609</v>
      </c>
      <c r="B107" s="144">
        <v>1</v>
      </c>
      <c r="C107" s="106" t="s">
        <v>271</v>
      </c>
      <c r="D107" s="142"/>
      <c r="E107" s="142">
        <v>34650</v>
      </c>
      <c r="F107" s="131"/>
    </row>
    <row r="108" spans="1:6" s="118" customFormat="1" x14ac:dyDescent="0.25">
      <c r="A108" s="143">
        <v>44609</v>
      </c>
      <c r="B108" s="144">
        <v>1</v>
      </c>
      <c r="C108" s="106" t="s">
        <v>272</v>
      </c>
      <c r="D108" s="142"/>
      <c r="E108" s="142">
        <v>34650</v>
      </c>
      <c r="F108" s="131"/>
    </row>
    <row r="109" spans="1:6" s="118" customFormat="1" x14ac:dyDescent="0.25">
      <c r="A109" s="143">
        <v>44609</v>
      </c>
      <c r="B109" s="144">
        <v>1</v>
      </c>
      <c r="C109" s="106" t="s">
        <v>273</v>
      </c>
      <c r="D109" s="142"/>
      <c r="E109" s="142">
        <v>34650</v>
      </c>
      <c r="F109" s="131"/>
    </row>
    <row r="110" spans="1:6" s="118" customFormat="1" x14ac:dyDescent="0.25">
      <c r="A110" s="143">
        <v>44609</v>
      </c>
      <c r="B110" s="144">
        <v>23641</v>
      </c>
      <c r="C110" s="106" t="s">
        <v>44</v>
      </c>
      <c r="D110" s="142"/>
      <c r="E110" s="142">
        <v>0</v>
      </c>
      <c r="F110" s="131"/>
    </row>
    <row r="111" spans="1:6" s="118" customFormat="1" x14ac:dyDescent="0.25">
      <c r="A111" s="143">
        <v>44609</v>
      </c>
      <c r="B111" s="144">
        <v>23642</v>
      </c>
      <c r="C111" s="106" t="s">
        <v>293</v>
      </c>
      <c r="D111" s="142"/>
      <c r="E111" s="142">
        <v>2052</v>
      </c>
      <c r="F111" s="131"/>
    </row>
    <row r="112" spans="1:6" s="118" customFormat="1" x14ac:dyDescent="0.25">
      <c r="A112" s="143">
        <v>44609</v>
      </c>
      <c r="B112" s="144">
        <v>1</v>
      </c>
      <c r="C112" s="106" t="s">
        <v>16</v>
      </c>
      <c r="D112" s="142"/>
      <c r="E112" s="142">
        <v>6656.09</v>
      </c>
      <c r="F112" s="131"/>
    </row>
    <row r="113" spans="1:6" s="118" customFormat="1" x14ac:dyDescent="0.25">
      <c r="A113" s="143">
        <v>44610</v>
      </c>
      <c r="B113" s="144">
        <v>1</v>
      </c>
      <c r="C113" s="106" t="s">
        <v>274</v>
      </c>
      <c r="D113" s="142"/>
      <c r="E113" s="142">
        <v>79949.100000000006</v>
      </c>
      <c r="F113" s="131"/>
    </row>
    <row r="114" spans="1:6" s="118" customFormat="1" x14ac:dyDescent="0.25">
      <c r="A114" s="143">
        <v>44610</v>
      </c>
      <c r="B114" s="144">
        <v>23643</v>
      </c>
      <c r="C114" s="106" t="s">
        <v>46</v>
      </c>
      <c r="D114" s="142"/>
      <c r="E114" s="142">
        <v>40254.239999999998</v>
      </c>
      <c r="F114" s="131"/>
    </row>
    <row r="115" spans="1:6" s="118" customFormat="1" x14ac:dyDescent="0.25">
      <c r="A115" s="143">
        <v>44610</v>
      </c>
      <c r="B115" s="144">
        <v>23644</v>
      </c>
      <c r="C115" s="106" t="s">
        <v>332</v>
      </c>
      <c r="D115" s="142"/>
      <c r="E115" s="142">
        <v>6240.8</v>
      </c>
      <c r="F115" s="131"/>
    </row>
    <row r="116" spans="1:6" s="118" customFormat="1" ht="13.5" customHeight="1" x14ac:dyDescent="0.25">
      <c r="A116" s="143">
        <v>44610</v>
      </c>
      <c r="B116" s="144">
        <v>23645</v>
      </c>
      <c r="C116" s="106" t="s">
        <v>331</v>
      </c>
      <c r="D116" s="142"/>
      <c r="E116" s="142">
        <v>439770.36</v>
      </c>
      <c r="F116" s="131"/>
    </row>
    <row r="117" spans="1:6" s="118" customFormat="1" x14ac:dyDescent="0.25">
      <c r="A117" s="143">
        <v>44610</v>
      </c>
      <c r="B117" s="144">
        <v>23646</v>
      </c>
      <c r="C117" s="106" t="s">
        <v>314</v>
      </c>
      <c r="D117" s="142"/>
      <c r="E117" s="142">
        <v>320080.40999999997</v>
      </c>
      <c r="F117" s="131"/>
    </row>
    <row r="118" spans="1:6" s="118" customFormat="1" x14ac:dyDescent="0.25">
      <c r="A118" s="143">
        <v>44610</v>
      </c>
      <c r="B118" s="144">
        <v>23647</v>
      </c>
      <c r="C118" s="106" t="s">
        <v>306</v>
      </c>
      <c r="D118" s="142"/>
      <c r="E118" s="142">
        <v>223592.8</v>
      </c>
      <c r="F118" s="131"/>
    </row>
    <row r="119" spans="1:6" s="118" customFormat="1" x14ac:dyDescent="0.25">
      <c r="A119" s="143">
        <v>44610</v>
      </c>
      <c r="B119" s="144">
        <v>23648</v>
      </c>
      <c r="C119" s="106" t="s">
        <v>333</v>
      </c>
      <c r="D119" s="142"/>
      <c r="E119" s="142">
        <v>74000</v>
      </c>
      <c r="F119" s="131"/>
    </row>
    <row r="120" spans="1:6" s="118" customFormat="1" x14ac:dyDescent="0.25">
      <c r="A120" s="143">
        <v>44610</v>
      </c>
      <c r="B120" s="144">
        <v>23649</v>
      </c>
      <c r="C120" s="106" t="s">
        <v>307</v>
      </c>
      <c r="D120" s="142"/>
      <c r="E120" s="142">
        <v>40254.239999999998</v>
      </c>
      <c r="F120" s="131"/>
    </row>
    <row r="121" spans="1:6" s="118" customFormat="1" x14ac:dyDescent="0.25">
      <c r="A121" s="143">
        <v>44610</v>
      </c>
      <c r="B121" s="144">
        <v>1</v>
      </c>
      <c r="C121" s="106" t="s">
        <v>16</v>
      </c>
      <c r="D121" s="142"/>
      <c r="E121" s="142">
        <v>1173.73</v>
      </c>
      <c r="F121" s="131"/>
    </row>
    <row r="122" spans="1:6" s="118" customFormat="1" x14ac:dyDescent="0.25">
      <c r="A122" s="143">
        <v>44613</v>
      </c>
      <c r="B122" s="144">
        <v>1</v>
      </c>
      <c r="C122" s="106" t="s">
        <v>275</v>
      </c>
      <c r="D122" s="142"/>
      <c r="E122" s="142">
        <v>5895255.1100000003</v>
      </c>
      <c r="F122" s="131"/>
    </row>
    <row r="123" spans="1:6" s="118" customFormat="1" ht="15.75" thickBot="1" x14ac:dyDescent="0.3">
      <c r="A123" s="145">
        <v>44613</v>
      </c>
      <c r="B123" s="146">
        <v>1</v>
      </c>
      <c r="C123" s="150" t="s">
        <v>276</v>
      </c>
      <c r="D123" s="148"/>
      <c r="E123" s="148">
        <v>611391.6</v>
      </c>
      <c r="F123" s="131"/>
    </row>
    <row r="124" spans="1:6" s="118" customFormat="1" x14ac:dyDescent="0.25">
      <c r="A124" s="143">
        <v>44613</v>
      </c>
      <c r="B124" s="144">
        <v>1</v>
      </c>
      <c r="C124" s="106" t="s">
        <v>277</v>
      </c>
      <c r="D124" s="142"/>
      <c r="E124" s="142">
        <v>11250.01</v>
      </c>
      <c r="F124" s="131"/>
    </row>
    <row r="125" spans="1:6" s="118" customFormat="1" x14ac:dyDescent="0.25">
      <c r="A125" s="143">
        <v>44613</v>
      </c>
      <c r="B125" s="144">
        <v>1</v>
      </c>
      <c r="C125" s="106" t="s">
        <v>278</v>
      </c>
      <c r="D125" s="142"/>
      <c r="E125" s="142">
        <v>179086.32</v>
      </c>
      <c r="F125" s="131"/>
    </row>
    <row r="126" spans="1:6" s="118" customFormat="1" x14ac:dyDescent="0.25">
      <c r="A126" s="143">
        <v>44613</v>
      </c>
      <c r="B126" s="144">
        <v>1</v>
      </c>
      <c r="C126" s="106" t="s">
        <v>279</v>
      </c>
      <c r="D126" s="142"/>
      <c r="E126" s="142">
        <v>28142.1</v>
      </c>
      <c r="F126" s="131"/>
    </row>
    <row r="127" spans="1:6" s="118" customFormat="1" x14ac:dyDescent="0.25">
      <c r="A127" s="143">
        <v>44613</v>
      </c>
      <c r="B127" s="144">
        <v>1</v>
      </c>
      <c r="C127" s="106" t="s">
        <v>280</v>
      </c>
      <c r="D127" s="142"/>
      <c r="E127" s="142">
        <v>34650</v>
      </c>
      <c r="F127" s="131"/>
    </row>
    <row r="128" spans="1:6" s="118" customFormat="1" x14ac:dyDescent="0.25">
      <c r="A128" s="143">
        <v>44613</v>
      </c>
      <c r="B128" s="144">
        <v>23650</v>
      </c>
      <c r="C128" s="106" t="s">
        <v>308</v>
      </c>
      <c r="D128" s="142"/>
      <c r="E128" s="142">
        <v>21128.51</v>
      </c>
      <c r="F128" s="131"/>
    </row>
    <row r="129" spans="1:6" s="118" customFormat="1" x14ac:dyDescent="0.25">
      <c r="A129" s="143">
        <v>44613</v>
      </c>
      <c r="B129" s="144">
        <v>1</v>
      </c>
      <c r="C129" s="106" t="s">
        <v>16</v>
      </c>
      <c r="D129" s="142"/>
      <c r="E129" s="142">
        <v>164.81</v>
      </c>
      <c r="F129" s="131"/>
    </row>
    <row r="130" spans="1:6" s="118" customFormat="1" x14ac:dyDescent="0.25">
      <c r="A130" s="143">
        <v>44614</v>
      </c>
      <c r="B130" s="144">
        <v>1</v>
      </c>
      <c r="C130" s="106" t="s">
        <v>281</v>
      </c>
      <c r="D130" s="142">
        <v>1500</v>
      </c>
      <c r="E130" s="142"/>
      <c r="F130" s="131"/>
    </row>
    <row r="131" spans="1:6" s="118" customFormat="1" x14ac:dyDescent="0.25">
      <c r="A131" s="143">
        <v>44614</v>
      </c>
      <c r="B131" s="144">
        <v>23651</v>
      </c>
      <c r="C131" s="106" t="s">
        <v>309</v>
      </c>
      <c r="D131" s="142"/>
      <c r="E131" s="142">
        <v>56500</v>
      </c>
      <c r="F131" s="131"/>
    </row>
    <row r="132" spans="1:6" s="118" customFormat="1" x14ac:dyDescent="0.25">
      <c r="A132" s="143">
        <v>44614</v>
      </c>
      <c r="B132" s="144">
        <v>23652</v>
      </c>
      <c r="C132" s="106" t="s">
        <v>334</v>
      </c>
      <c r="D132" s="142"/>
      <c r="E132" s="142">
        <v>977731.98</v>
      </c>
      <c r="F132" s="131"/>
    </row>
    <row r="133" spans="1:6" s="118" customFormat="1" x14ac:dyDescent="0.25">
      <c r="A133" s="143">
        <v>44614</v>
      </c>
      <c r="B133" s="144">
        <v>23653</v>
      </c>
      <c r="C133" s="106" t="s">
        <v>309</v>
      </c>
      <c r="D133" s="142"/>
      <c r="E133" s="142">
        <v>56500</v>
      </c>
      <c r="F133" s="131"/>
    </row>
    <row r="134" spans="1:6" s="118" customFormat="1" x14ac:dyDescent="0.25">
      <c r="A134" s="143">
        <v>44614</v>
      </c>
      <c r="B134" s="144">
        <v>23654</v>
      </c>
      <c r="C134" s="151" t="s">
        <v>310</v>
      </c>
      <c r="D134" s="142"/>
      <c r="E134" s="142">
        <v>2971592.03</v>
      </c>
      <c r="F134" s="131"/>
    </row>
    <row r="135" spans="1:6" s="118" customFormat="1" x14ac:dyDescent="0.25">
      <c r="A135" s="143">
        <v>44614</v>
      </c>
      <c r="B135" s="144">
        <v>23655</v>
      </c>
      <c r="C135" s="133" t="s">
        <v>311</v>
      </c>
      <c r="D135" s="142"/>
      <c r="E135" s="142">
        <v>170288.25</v>
      </c>
      <c r="F135" s="131"/>
    </row>
    <row r="136" spans="1:6" s="118" customFormat="1" x14ac:dyDescent="0.25">
      <c r="A136" s="143">
        <v>44614</v>
      </c>
      <c r="B136" s="144">
        <v>1</v>
      </c>
      <c r="C136" s="106" t="s">
        <v>16</v>
      </c>
      <c r="D136" s="142"/>
      <c r="E136" s="142">
        <v>1726.61</v>
      </c>
      <c r="F136" s="131"/>
    </row>
    <row r="137" spans="1:6" s="118" customFormat="1" x14ac:dyDescent="0.25">
      <c r="A137" s="143">
        <v>44615</v>
      </c>
      <c r="B137" s="144">
        <v>1</v>
      </c>
      <c r="C137" s="106" t="s">
        <v>282</v>
      </c>
      <c r="D137" s="142"/>
      <c r="E137" s="142">
        <v>44771.58</v>
      </c>
      <c r="F137" s="131"/>
    </row>
    <row r="138" spans="1:6" s="118" customFormat="1" x14ac:dyDescent="0.25">
      <c r="A138" s="143">
        <v>44615</v>
      </c>
      <c r="B138" s="144">
        <v>1</v>
      </c>
      <c r="C138" s="106" t="s">
        <v>16</v>
      </c>
      <c r="D138" s="142"/>
      <c r="E138" s="142">
        <v>117.17</v>
      </c>
      <c r="F138" s="131"/>
    </row>
    <row r="139" spans="1:6" s="118" customFormat="1" x14ac:dyDescent="0.25">
      <c r="A139" s="143">
        <v>44616</v>
      </c>
      <c r="B139" s="144">
        <v>23656</v>
      </c>
      <c r="C139" s="106" t="s">
        <v>335</v>
      </c>
      <c r="D139" s="142"/>
      <c r="E139" s="142">
        <v>79815.3</v>
      </c>
      <c r="F139" s="131"/>
    </row>
    <row r="140" spans="1:6" s="118" customFormat="1" x14ac:dyDescent="0.25">
      <c r="A140" s="143">
        <v>44616</v>
      </c>
      <c r="B140" s="144">
        <v>23657</v>
      </c>
      <c r="C140" s="106" t="s">
        <v>312</v>
      </c>
      <c r="D140" s="142"/>
      <c r="E140" s="142">
        <v>44825.93</v>
      </c>
      <c r="F140" s="131"/>
    </row>
    <row r="141" spans="1:6" s="118" customFormat="1" x14ac:dyDescent="0.25">
      <c r="A141" s="143">
        <v>44616</v>
      </c>
      <c r="B141" s="144">
        <v>23658</v>
      </c>
      <c r="C141" s="106" t="s">
        <v>313</v>
      </c>
      <c r="D141" s="142"/>
      <c r="E141" s="142">
        <v>291708.98</v>
      </c>
      <c r="F141" s="131"/>
    </row>
    <row r="142" spans="1:6" s="118" customFormat="1" x14ac:dyDescent="0.25">
      <c r="A142" s="143">
        <v>44616</v>
      </c>
      <c r="B142" s="144">
        <v>1</v>
      </c>
      <c r="C142" s="106" t="s">
        <v>16</v>
      </c>
      <c r="D142" s="142"/>
      <c r="E142" s="142">
        <v>134.85</v>
      </c>
      <c r="F142" s="131"/>
    </row>
    <row r="143" spans="1:6" s="118" customFormat="1" x14ac:dyDescent="0.25">
      <c r="A143" s="143">
        <v>44617</v>
      </c>
      <c r="B143" s="144">
        <v>1</v>
      </c>
      <c r="C143" s="106" t="s">
        <v>283</v>
      </c>
      <c r="D143" s="142"/>
      <c r="E143" s="142">
        <v>81548.25</v>
      </c>
      <c r="F143" s="131"/>
    </row>
    <row r="144" spans="1:6" s="118" customFormat="1" x14ac:dyDescent="0.25">
      <c r="A144" s="143">
        <v>44617</v>
      </c>
      <c r="B144" s="144">
        <v>23659</v>
      </c>
      <c r="C144" s="106" t="s">
        <v>315</v>
      </c>
      <c r="D144" s="142"/>
      <c r="E144" s="142">
        <v>246625.99</v>
      </c>
      <c r="F144" s="131"/>
    </row>
    <row r="145" spans="1:6" s="118" customFormat="1" x14ac:dyDescent="0.25">
      <c r="A145" s="143">
        <v>44617</v>
      </c>
      <c r="B145" s="144">
        <v>23660</v>
      </c>
      <c r="C145" s="106" t="s">
        <v>316</v>
      </c>
      <c r="D145" s="142"/>
      <c r="E145" s="142">
        <v>12204</v>
      </c>
      <c r="F145" s="131"/>
    </row>
    <row r="146" spans="1:6" s="118" customFormat="1" x14ac:dyDescent="0.25">
      <c r="A146" s="143">
        <v>44617</v>
      </c>
      <c r="B146" s="144">
        <v>1</v>
      </c>
      <c r="C146" s="106" t="s">
        <v>16</v>
      </c>
      <c r="D146" s="142"/>
      <c r="E146" s="142">
        <v>151.85</v>
      </c>
      <c r="F146" s="131"/>
    </row>
    <row r="147" spans="1:6" s="118" customFormat="1" x14ac:dyDescent="0.25">
      <c r="A147" s="143">
        <v>44620</v>
      </c>
      <c r="B147" s="144">
        <v>1</v>
      </c>
      <c r="C147" s="106" t="s">
        <v>284</v>
      </c>
      <c r="D147" s="142">
        <v>500</v>
      </c>
      <c r="E147" s="142"/>
      <c r="F147" s="131"/>
    </row>
    <row r="148" spans="1:6" s="118" customFormat="1" x14ac:dyDescent="0.25">
      <c r="A148" s="143">
        <v>44620</v>
      </c>
      <c r="B148" s="144">
        <v>1</v>
      </c>
      <c r="C148" s="106" t="s">
        <v>285</v>
      </c>
      <c r="D148" s="142"/>
      <c r="E148" s="142">
        <v>103356</v>
      </c>
      <c r="F148" s="131"/>
    </row>
    <row r="149" spans="1:6" s="118" customFormat="1" x14ac:dyDescent="0.25">
      <c r="A149" s="143">
        <v>44620</v>
      </c>
      <c r="B149" s="144">
        <v>23661</v>
      </c>
      <c r="C149" s="106" t="s">
        <v>83</v>
      </c>
      <c r="D149" s="142"/>
      <c r="E149" s="142">
        <v>30000.02</v>
      </c>
      <c r="F149" s="131"/>
    </row>
    <row r="150" spans="1:6" s="118" customFormat="1" x14ac:dyDescent="0.25">
      <c r="A150" s="143">
        <v>44620</v>
      </c>
      <c r="B150" s="144">
        <v>23662</v>
      </c>
      <c r="C150" s="106" t="s">
        <v>309</v>
      </c>
      <c r="D150" s="142"/>
      <c r="E150" s="142">
        <v>45000</v>
      </c>
      <c r="F150" s="131"/>
    </row>
    <row r="151" spans="1:6" s="118" customFormat="1" ht="18" customHeight="1" x14ac:dyDescent="0.25">
      <c r="A151" s="143">
        <v>44620</v>
      </c>
      <c r="B151" s="144">
        <v>23663</v>
      </c>
      <c r="C151" s="152" t="s">
        <v>323</v>
      </c>
      <c r="D151" s="142"/>
      <c r="E151" s="142">
        <v>29052</v>
      </c>
      <c r="F151" s="131"/>
    </row>
    <row r="152" spans="1:6" s="118" customFormat="1" x14ac:dyDescent="0.25">
      <c r="A152" s="143">
        <v>44620</v>
      </c>
      <c r="B152" s="144">
        <v>23664</v>
      </c>
      <c r="C152" s="106" t="s">
        <v>322</v>
      </c>
      <c r="D152" s="142"/>
      <c r="E152" s="142">
        <v>16435</v>
      </c>
      <c r="F152" s="131"/>
    </row>
    <row r="153" spans="1:6" s="118" customFormat="1" x14ac:dyDescent="0.25">
      <c r="A153" s="143">
        <v>44620</v>
      </c>
      <c r="B153" s="144">
        <v>23665</v>
      </c>
      <c r="C153" s="106" t="s">
        <v>318</v>
      </c>
      <c r="D153" s="142"/>
      <c r="E153" s="142">
        <v>16159</v>
      </c>
      <c r="F153" s="131"/>
    </row>
    <row r="154" spans="1:6" s="118" customFormat="1" x14ac:dyDescent="0.25">
      <c r="A154" s="143">
        <v>44620</v>
      </c>
      <c r="B154" s="144">
        <v>23666</v>
      </c>
      <c r="C154" s="106" t="s">
        <v>321</v>
      </c>
      <c r="D154" s="142"/>
      <c r="E154" s="142">
        <v>99217.53</v>
      </c>
      <c r="F154" s="131"/>
    </row>
    <row r="155" spans="1:6" s="118" customFormat="1" x14ac:dyDescent="0.25">
      <c r="A155" s="143">
        <v>44620</v>
      </c>
      <c r="B155" s="144">
        <v>23667</v>
      </c>
      <c r="C155" s="106" t="s">
        <v>44</v>
      </c>
      <c r="D155" s="142"/>
      <c r="E155" s="142">
        <v>0</v>
      </c>
      <c r="F155" s="131"/>
    </row>
    <row r="156" spans="1:6" s="118" customFormat="1" x14ac:dyDescent="0.25">
      <c r="A156" s="143">
        <v>44620</v>
      </c>
      <c r="B156" s="144">
        <v>23668</v>
      </c>
      <c r="C156" s="106" t="s">
        <v>320</v>
      </c>
      <c r="D156" s="142"/>
      <c r="E156" s="142">
        <v>7446.8</v>
      </c>
      <c r="F156" s="131"/>
    </row>
    <row r="157" spans="1:6" s="118" customFormat="1" x14ac:dyDescent="0.25">
      <c r="A157" s="143">
        <v>44620</v>
      </c>
      <c r="B157" s="144">
        <v>23669</v>
      </c>
      <c r="C157" s="106" t="s">
        <v>44</v>
      </c>
      <c r="D157" s="142"/>
      <c r="E157" s="142">
        <v>0</v>
      </c>
      <c r="F157" s="131"/>
    </row>
    <row r="158" spans="1:6" s="118" customFormat="1" x14ac:dyDescent="0.25">
      <c r="A158" s="143">
        <v>44620</v>
      </c>
      <c r="B158" s="144">
        <v>23670</v>
      </c>
      <c r="C158" s="133" t="s">
        <v>319</v>
      </c>
      <c r="D158" s="142"/>
      <c r="E158" s="142">
        <v>21955</v>
      </c>
      <c r="F158" s="131"/>
    </row>
    <row r="159" spans="1:6" s="118" customFormat="1" x14ac:dyDescent="0.25">
      <c r="A159" s="143">
        <v>44620</v>
      </c>
      <c r="B159" s="144">
        <v>1</v>
      </c>
      <c r="C159" s="106" t="s">
        <v>286</v>
      </c>
      <c r="D159" s="142">
        <v>85369.84</v>
      </c>
      <c r="E159" s="142"/>
      <c r="F159" s="131"/>
    </row>
    <row r="160" spans="1:6" s="118" customFormat="1" x14ac:dyDescent="0.25">
      <c r="A160" s="132">
        <v>44620</v>
      </c>
      <c r="B160" s="144">
        <v>1</v>
      </c>
      <c r="C160" s="106" t="s">
        <v>16</v>
      </c>
      <c r="D160" s="142"/>
      <c r="E160" s="142">
        <v>122.32</v>
      </c>
      <c r="F160" s="131"/>
    </row>
    <row r="161" spans="1:7" s="118" customFormat="1" x14ac:dyDescent="0.25">
      <c r="A161" s="143">
        <v>44620</v>
      </c>
      <c r="B161" s="144">
        <v>1</v>
      </c>
      <c r="C161" s="106" t="s">
        <v>92</v>
      </c>
      <c r="D161" s="142"/>
      <c r="E161" s="142">
        <v>175</v>
      </c>
      <c r="F161" s="131"/>
    </row>
    <row r="162" spans="1:7" s="118" customFormat="1" x14ac:dyDescent="0.25">
      <c r="A162" s="132"/>
      <c r="B162" s="128"/>
      <c r="C162" s="153"/>
      <c r="D162" s="134"/>
      <c r="E162" s="134"/>
      <c r="F162" s="131"/>
      <c r="G162" s="154"/>
    </row>
    <row r="163" spans="1:7" s="111" customFormat="1" ht="15.75" thickBot="1" x14ac:dyDescent="0.3">
      <c r="A163" s="155"/>
      <c r="B163" s="156"/>
      <c r="C163" s="157" t="s">
        <v>287</v>
      </c>
      <c r="D163" s="158">
        <f>SUM(D10:D162)</f>
        <v>57334941.680000007</v>
      </c>
      <c r="E163" s="158">
        <f>SUM(E10:E162)</f>
        <v>57515195.879999995</v>
      </c>
    </row>
    <row r="164" spans="1:7" s="111" customFormat="1" x14ac:dyDescent="0.25">
      <c r="A164" s="159"/>
      <c r="B164" s="160"/>
      <c r="C164" s="160"/>
      <c r="D164" s="161"/>
      <c r="E164" s="162"/>
    </row>
    <row r="165" spans="1:7" s="111" customFormat="1" x14ac:dyDescent="0.25">
      <c r="A165" s="163" t="s">
        <v>94</v>
      </c>
      <c r="B165" s="113"/>
      <c r="C165" s="113"/>
      <c r="D165" s="196" t="s">
        <v>95</v>
      </c>
      <c r="E165" s="197"/>
    </row>
    <row r="166" spans="1:7" s="111" customFormat="1" x14ac:dyDescent="0.25">
      <c r="A166" s="159"/>
      <c r="B166" s="113"/>
      <c r="C166" s="113"/>
      <c r="D166" s="164"/>
      <c r="E166" s="165"/>
    </row>
    <row r="167" spans="1:7" s="111" customFormat="1" x14ac:dyDescent="0.25">
      <c r="A167" s="159"/>
      <c r="B167" s="113"/>
      <c r="C167" s="113"/>
      <c r="D167" s="164"/>
      <c r="E167" s="165"/>
    </row>
    <row r="168" spans="1:7" s="111" customFormat="1" x14ac:dyDescent="0.25">
      <c r="A168" s="159"/>
      <c r="B168" s="113"/>
      <c r="C168" s="113"/>
      <c r="D168" s="164"/>
      <c r="E168" s="165"/>
    </row>
    <row r="169" spans="1:7" s="111" customFormat="1" x14ac:dyDescent="0.25">
      <c r="A169" s="159"/>
      <c r="B169" s="113"/>
      <c r="C169" s="113"/>
      <c r="D169" s="164"/>
      <c r="E169" s="165"/>
    </row>
    <row r="170" spans="1:7" s="111" customFormat="1" x14ac:dyDescent="0.25">
      <c r="A170" s="163" t="s">
        <v>96</v>
      </c>
      <c r="B170" s="166"/>
      <c r="C170" s="167"/>
      <c r="D170" s="196" t="s">
        <v>97</v>
      </c>
      <c r="E170" s="197"/>
    </row>
    <row r="171" spans="1:7" s="111" customFormat="1" ht="15.75" thickBot="1" x14ac:dyDescent="0.3">
      <c r="A171" s="168" t="s">
        <v>98</v>
      </c>
      <c r="B171" s="169"/>
      <c r="C171" s="198" t="s">
        <v>99</v>
      </c>
      <c r="D171" s="198"/>
      <c r="E171" s="199"/>
    </row>
    <row r="172" spans="1:7" s="111" customFormat="1" x14ac:dyDescent="0.25">
      <c r="A172" s="170"/>
      <c r="B172" s="171"/>
      <c r="D172" s="154"/>
      <c r="E172" s="172"/>
    </row>
    <row r="173" spans="1:7" s="111" customFormat="1" x14ac:dyDescent="0.25">
      <c r="A173" s="170"/>
      <c r="B173" s="171"/>
      <c r="C173" s="128"/>
      <c r="D173" s="164"/>
    </row>
    <row r="174" spans="1:7" s="111" customFormat="1" x14ac:dyDescent="0.25">
      <c r="A174" s="170"/>
      <c r="B174" s="171"/>
      <c r="C174" s="128"/>
      <c r="D174" s="164"/>
    </row>
    <row r="175" spans="1:7" s="111" customFormat="1" x14ac:dyDescent="0.25">
      <c r="A175" s="170"/>
      <c r="B175" s="171"/>
      <c r="C175" s="128"/>
      <c r="D175" s="164"/>
    </row>
    <row r="176" spans="1:7" s="111" customFormat="1" x14ac:dyDescent="0.25">
      <c r="A176" s="170"/>
      <c r="B176" s="171"/>
      <c r="C176" s="128"/>
      <c r="D176" s="164"/>
      <c r="E176" s="173"/>
    </row>
    <row r="177" spans="1:5" s="111" customFormat="1" x14ac:dyDescent="0.25">
      <c r="A177" s="170"/>
      <c r="B177" s="171"/>
      <c r="C177" s="128"/>
      <c r="D177" s="164"/>
      <c r="E177" s="173"/>
    </row>
    <row r="178" spans="1:5" s="111" customFormat="1" x14ac:dyDescent="0.25">
      <c r="A178" s="170"/>
      <c r="B178" s="171"/>
      <c r="C178" s="128"/>
      <c r="D178" s="164"/>
      <c r="E178" s="173"/>
    </row>
    <row r="179" spans="1:5" s="111" customFormat="1" x14ac:dyDescent="0.25">
      <c r="A179" s="170"/>
      <c r="B179" s="171"/>
      <c r="C179" s="174"/>
      <c r="D179" s="164"/>
      <c r="E179" s="164"/>
    </row>
    <row r="180" spans="1:5" s="111" customFormat="1" x14ac:dyDescent="0.25">
      <c r="A180" s="170"/>
      <c r="B180" s="113"/>
      <c r="C180" s="174"/>
      <c r="D180" s="164"/>
      <c r="E180" s="164"/>
    </row>
    <row r="181" spans="1:5" s="111" customFormat="1" x14ac:dyDescent="0.25">
      <c r="A181" s="170"/>
      <c r="C181" s="174"/>
      <c r="D181" s="164"/>
      <c r="E181" s="164"/>
    </row>
    <row r="182" spans="1:5" s="111" customFormat="1" x14ac:dyDescent="0.25">
      <c r="A182" s="170"/>
      <c r="C182" s="113"/>
      <c r="D182" s="164"/>
      <c r="E182" s="173"/>
    </row>
    <row r="183" spans="1:5" s="111" customFormat="1" x14ac:dyDescent="0.25">
      <c r="A183" s="170"/>
      <c r="D183" s="154"/>
      <c r="E183" s="172"/>
    </row>
    <row r="184" spans="1:5" s="111" customFormat="1" x14ac:dyDescent="0.25">
      <c r="A184" s="170"/>
      <c r="D184" s="154"/>
      <c r="E184" s="172"/>
    </row>
    <row r="185" spans="1:5" s="111" customFormat="1" x14ac:dyDescent="0.25">
      <c r="A185" s="170"/>
      <c r="D185" s="154"/>
      <c r="E185" s="172"/>
    </row>
    <row r="186" spans="1:5" s="111" customFormat="1" x14ac:dyDescent="0.25">
      <c r="A186" s="170"/>
      <c r="D186" s="154"/>
      <c r="E186" s="172"/>
    </row>
    <row r="187" spans="1:5" s="111" customFormat="1" x14ac:dyDescent="0.25">
      <c r="A187" s="170"/>
      <c r="D187" s="154"/>
      <c r="E187" s="172"/>
    </row>
    <row r="188" spans="1:5" s="111" customFormat="1" x14ac:dyDescent="0.25">
      <c r="A188" s="170"/>
      <c r="D188" s="154"/>
      <c r="E188" s="172"/>
    </row>
    <row r="189" spans="1:5" s="111" customFormat="1" x14ac:dyDescent="0.25">
      <c r="A189" s="170"/>
      <c r="D189" s="154"/>
      <c r="E189" s="172"/>
    </row>
    <row r="190" spans="1:5" s="111" customFormat="1" x14ac:dyDescent="0.25">
      <c r="A190" s="170"/>
      <c r="D190" s="154"/>
      <c r="E190" s="172"/>
    </row>
    <row r="191" spans="1:5" s="111" customFormat="1" x14ac:dyDescent="0.25">
      <c r="A191" s="170"/>
      <c r="D191" s="154"/>
      <c r="E191" s="172"/>
    </row>
    <row r="192" spans="1:5" s="111" customFormat="1" x14ac:dyDescent="0.25">
      <c r="A192" s="170"/>
      <c r="D192" s="154"/>
      <c r="E192" s="172"/>
    </row>
    <row r="193" spans="1:5" s="111" customFormat="1" x14ac:dyDescent="0.25">
      <c r="A193" s="170"/>
      <c r="D193" s="154"/>
      <c r="E193" s="172"/>
    </row>
    <row r="194" spans="1:5" s="111" customFormat="1" x14ac:dyDescent="0.25">
      <c r="A194" s="170"/>
      <c r="D194" s="154"/>
      <c r="E194" s="172"/>
    </row>
    <row r="195" spans="1:5" s="111" customFormat="1" x14ac:dyDescent="0.25">
      <c r="A195" s="170"/>
      <c r="D195" s="154"/>
      <c r="E195" s="172"/>
    </row>
    <row r="196" spans="1:5" s="111" customFormat="1" x14ac:dyDescent="0.25">
      <c r="A196" s="170"/>
      <c r="D196" s="154"/>
      <c r="E196" s="172"/>
    </row>
    <row r="197" spans="1:5" s="111" customFormat="1" x14ac:dyDescent="0.25">
      <c r="A197" s="170"/>
      <c r="D197" s="154"/>
      <c r="E197" s="172"/>
    </row>
    <row r="198" spans="1:5" s="111" customFormat="1" x14ac:dyDescent="0.25">
      <c r="A198" s="170"/>
      <c r="D198" s="154"/>
      <c r="E198" s="172"/>
    </row>
    <row r="199" spans="1:5" s="111" customFormat="1" x14ac:dyDescent="0.25">
      <c r="A199" s="170"/>
      <c r="D199" s="154"/>
      <c r="E199" s="172"/>
    </row>
    <row r="200" spans="1:5" s="111" customFormat="1" x14ac:dyDescent="0.25">
      <c r="A200" s="170"/>
      <c r="D200" s="154"/>
      <c r="E200" s="172"/>
    </row>
    <row r="201" spans="1:5" s="111" customFormat="1" x14ac:dyDescent="0.25">
      <c r="A201" s="170"/>
      <c r="D201" s="154"/>
      <c r="E201" s="172"/>
    </row>
    <row r="202" spans="1:5" s="111" customFormat="1" x14ac:dyDescent="0.25">
      <c r="A202" s="170"/>
      <c r="D202" s="154"/>
      <c r="E202" s="172"/>
    </row>
    <row r="203" spans="1:5" s="111" customFormat="1" x14ac:dyDescent="0.25">
      <c r="A203" s="170"/>
      <c r="D203" s="154"/>
      <c r="E203" s="172"/>
    </row>
    <row r="204" spans="1:5" s="111" customFormat="1" x14ac:dyDescent="0.25">
      <c r="A204" s="170"/>
      <c r="D204" s="154"/>
      <c r="E204" s="172"/>
    </row>
    <row r="205" spans="1:5" s="111" customFormat="1" x14ac:dyDescent="0.25">
      <c r="A205" s="170"/>
      <c r="D205" s="154"/>
      <c r="E205" s="172"/>
    </row>
    <row r="206" spans="1:5" s="118" customFormat="1" x14ac:dyDescent="0.25">
      <c r="A206" s="170"/>
      <c r="B206" s="111"/>
      <c r="C206" s="111"/>
      <c r="D206" s="154"/>
      <c r="E206" s="172"/>
    </row>
    <row r="207" spans="1:5" s="118" customFormat="1" x14ac:dyDescent="0.25">
      <c r="A207" s="170"/>
      <c r="B207" s="111"/>
      <c r="C207" s="111"/>
      <c r="D207" s="154"/>
      <c r="E207" s="172"/>
    </row>
    <row r="208" spans="1:5" s="118" customFormat="1" x14ac:dyDescent="0.25">
      <c r="A208" s="170"/>
      <c r="B208" s="111"/>
      <c r="C208" s="111"/>
      <c r="D208" s="154"/>
      <c r="E208" s="172"/>
    </row>
    <row r="209" spans="1:5" s="118" customFormat="1" x14ac:dyDescent="0.25">
      <c r="A209" s="170"/>
      <c r="B209" s="111"/>
      <c r="C209" s="111"/>
      <c r="D209" s="154"/>
      <c r="E209" s="172"/>
    </row>
    <row r="210" spans="1:5" s="118" customFormat="1" x14ac:dyDescent="0.25">
      <c r="A210" s="170"/>
      <c r="B210" s="111"/>
      <c r="C210" s="111"/>
      <c r="D210" s="154"/>
      <c r="E210" s="172"/>
    </row>
    <row r="211" spans="1:5" s="118" customFormat="1" x14ac:dyDescent="0.25">
      <c r="A211" s="170"/>
      <c r="B211" s="111"/>
      <c r="C211" s="111"/>
      <c r="D211" s="154"/>
      <c r="E211" s="172"/>
    </row>
    <row r="212" spans="1:5" s="118" customFormat="1" x14ac:dyDescent="0.25">
      <c r="A212" s="170"/>
      <c r="B212" s="111"/>
      <c r="C212" s="111"/>
      <c r="D212" s="154"/>
      <c r="E212" s="172"/>
    </row>
    <row r="213" spans="1:5" s="118" customFormat="1" x14ac:dyDescent="0.25">
      <c r="A213" s="170"/>
      <c r="B213" s="111"/>
      <c r="C213" s="111"/>
      <c r="D213" s="154"/>
      <c r="E213" s="172"/>
    </row>
    <row r="214" spans="1:5" s="118" customFormat="1" x14ac:dyDescent="0.25">
      <c r="A214" s="170"/>
      <c r="B214" s="111"/>
      <c r="C214" s="111"/>
      <c r="D214" s="154"/>
      <c r="E214" s="172"/>
    </row>
    <row r="215" spans="1:5" s="118" customFormat="1" x14ac:dyDescent="0.25">
      <c r="A215" s="170"/>
      <c r="B215" s="111"/>
      <c r="C215" s="111"/>
      <c r="D215" s="154"/>
      <c r="E215" s="172"/>
    </row>
    <row r="216" spans="1:5" s="118" customFormat="1" x14ac:dyDescent="0.25">
      <c r="A216" s="170"/>
      <c r="B216" s="111"/>
      <c r="C216" s="111"/>
      <c r="D216" s="154"/>
      <c r="E216" s="172"/>
    </row>
    <row r="217" spans="1:5" s="111" customFormat="1" x14ac:dyDescent="0.25">
      <c r="A217" s="170"/>
      <c r="D217" s="154"/>
      <c r="E217" s="172"/>
    </row>
    <row r="218" spans="1:5" s="118" customFormat="1" x14ac:dyDescent="0.25">
      <c r="A218" s="170"/>
      <c r="B218" s="111"/>
      <c r="C218" s="111"/>
      <c r="D218" s="154"/>
      <c r="E218" s="172"/>
    </row>
    <row r="219" spans="1:5" s="111" customFormat="1" x14ac:dyDescent="0.25">
      <c r="A219" s="170"/>
      <c r="D219" s="154"/>
      <c r="E219" s="172"/>
    </row>
    <row r="220" spans="1:5" s="111" customFormat="1" x14ac:dyDescent="0.25">
      <c r="A220" s="170"/>
      <c r="D220" s="154"/>
      <c r="E220" s="172"/>
    </row>
    <row r="221" spans="1:5" s="111" customFormat="1" x14ac:dyDescent="0.25">
      <c r="A221" s="170"/>
      <c r="D221" s="154"/>
      <c r="E221" s="172"/>
    </row>
    <row r="222" spans="1:5" s="118" customFormat="1" x14ac:dyDescent="0.25">
      <c r="A222" s="170"/>
      <c r="B222" s="111"/>
      <c r="C222" s="111"/>
      <c r="D222" s="154"/>
      <c r="E222" s="172"/>
    </row>
    <row r="223" spans="1:5" s="111" customFormat="1" x14ac:dyDescent="0.25">
      <c r="A223" s="170"/>
      <c r="D223" s="154"/>
      <c r="E223" s="172"/>
    </row>
    <row r="224" spans="1:5" s="111" customFormat="1" x14ac:dyDescent="0.25">
      <c r="A224" s="170"/>
      <c r="D224" s="154"/>
      <c r="E224" s="172"/>
    </row>
    <row r="225" spans="1:5" s="111" customFormat="1" x14ac:dyDescent="0.25">
      <c r="A225" s="170"/>
      <c r="D225" s="154"/>
      <c r="E225" s="172"/>
    </row>
    <row r="226" spans="1:5" s="111" customFormat="1" x14ac:dyDescent="0.25">
      <c r="A226" s="170"/>
      <c r="D226" s="154"/>
      <c r="E226" s="172"/>
    </row>
    <row r="227" spans="1:5" s="111" customFormat="1" x14ac:dyDescent="0.25">
      <c r="A227" s="170"/>
      <c r="D227" s="154"/>
      <c r="E227" s="172"/>
    </row>
    <row r="228" spans="1:5" s="111" customFormat="1" x14ac:dyDescent="0.25">
      <c r="A228" s="170"/>
      <c r="D228" s="154"/>
      <c r="E228" s="172"/>
    </row>
    <row r="229" spans="1:5" s="111" customFormat="1" x14ac:dyDescent="0.25">
      <c r="A229" s="170"/>
      <c r="D229" s="154"/>
      <c r="E229" s="172"/>
    </row>
    <row r="230" spans="1:5" s="111" customFormat="1" x14ac:dyDescent="0.25">
      <c r="A230" s="170"/>
      <c r="D230" s="154"/>
      <c r="E230" s="172"/>
    </row>
    <row r="231" spans="1:5" s="111" customFormat="1" x14ac:dyDescent="0.25">
      <c r="A231" s="170"/>
      <c r="D231" s="154"/>
      <c r="E231" s="172"/>
    </row>
    <row r="232" spans="1:5" s="111" customFormat="1" x14ac:dyDescent="0.25">
      <c r="A232" s="170"/>
      <c r="D232" s="154"/>
      <c r="E232" s="172"/>
    </row>
    <row r="233" spans="1:5" s="111" customFormat="1" x14ac:dyDescent="0.25">
      <c r="A233" s="170"/>
      <c r="D233" s="154"/>
      <c r="E233" s="172"/>
    </row>
    <row r="234" spans="1:5" s="111" customFormat="1" x14ac:dyDescent="0.25">
      <c r="A234" s="170"/>
      <c r="D234" s="154"/>
      <c r="E234" s="172"/>
    </row>
    <row r="235" spans="1:5" s="111" customFormat="1" x14ac:dyDescent="0.25">
      <c r="A235" s="170"/>
      <c r="D235" s="154"/>
      <c r="E235" s="172"/>
    </row>
    <row r="236" spans="1:5" s="111" customFormat="1" x14ac:dyDescent="0.25">
      <c r="A236" s="170"/>
      <c r="D236" s="154"/>
      <c r="E236" s="172"/>
    </row>
    <row r="237" spans="1:5" s="111" customFormat="1" x14ac:dyDescent="0.25">
      <c r="A237" s="170"/>
      <c r="D237" s="154"/>
      <c r="E237" s="172"/>
    </row>
    <row r="238" spans="1:5" s="111" customFormat="1" x14ac:dyDescent="0.25">
      <c r="A238" s="170"/>
      <c r="D238" s="154"/>
      <c r="E238" s="172"/>
    </row>
    <row r="239" spans="1:5" s="111" customFormat="1" x14ac:dyDescent="0.25">
      <c r="A239" s="170"/>
      <c r="D239" s="154"/>
      <c r="E239" s="172"/>
    </row>
    <row r="240" spans="1:5" s="111" customFormat="1" x14ac:dyDescent="0.25">
      <c r="A240" s="170"/>
      <c r="D240" s="154"/>
      <c r="E240" s="172"/>
    </row>
    <row r="241" spans="1:5" s="111" customFormat="1" x14ac:dyDescent="0.25">
      <c r="A241" s="170"/>
      <c r="D241" s="154"/>
      <c r="E241" s="172"/>
    </row>
    <row r="242" spans="1:5" s="111" customFormat="1" x14ac:dyDescent="0.25">
      <c r="A242" s="170"/>
      <c r="D242" s="154"/>
      <c r="E242" s="172"/>
    </row>
    <row r="243" spans="1:5" s="111" customFormat="1" x14ac:dyDescent="0.25">
      <c r="A243" s="170"/>
      <c r="D243" s="154"/>
      <c r="E243" s="172"/>
    </row>
    <row r="244" spans="1:5" s="111" customFormat="1" x14ac:dyDescent="0.25">
      <c r="A244" s="170"/>
      <c r="D244" s="154"/>
      <c r="E244" s="172"/>
    </row>
    <row r="245" spans="1:5" s="111" customFormat="1" x14ac:dyDescent="0.25">
      <c r="A245" s="170"/>
      <c r="D245" s="154"/>
      <c r="E245" s="172"/>
    </row>
    <row r="246" spans="1:5" s="111" customFormat="1" x14ac:dyDescent="0.25">
      <c r="A246" s="170"/>
      <c r="D246" s="154"/>
      <c r="E246" s="172"/>
    </row>
    <row r="247" spans="1:5" s="111" customFormat="1" x14ac:dyDescent="0.25">
      <c r="A247" s="170"/>
      <c r="D247" s="154"/>
      <c r="E247" s="172"/>
    </row>
    <row r="248" spans="1:5" s="111" customFormat="1" x14ac:dyDescent="0.25">
      <c r="A248" s="170"/>
      <c r="D248" s="154"/>
      <c r="E248" s="172"/>
    </row>
    <row r="249" spans="1:5" s="111" customFormat="1" x14ac:dyDescent="0.25">
      <c r="A249" s="170"/>
      <c r="D249" s="154"/>
      <c r="E249" s="172"/>
    </row>
    <row r="250" spans="1:5" s="111" customFormat="1" x14ac:dyDescent="0.25">
      <c r="A250" s="170"/>
      <c r="D250" s="154"/>
      <c r="E250" s="172"/>
    </row>
    <row r="251" spans="1:5" s="111" customFormat="1" x14ac:dyDescent="0.25">
      <c r="A251" s="170"/>
      <c r="D251" s="154"/>
      <c r="E251" s="172"/>
    </row>
    <row r="252" spans="1:5" s="111" customFormat="1" x14ac:dyDescent="0.25">
      <c r="A252" s="170"/>
      <c r="D252" s="154"/>
      <c r="E252" s="172"/>
    </row>
    <row r="253" spans="1:5" s="111" customFormat="1" x14ac:dyDescent="0.25">
      <c r="A253" s="170"/>
      <c r="D253" s="154"/>
      <c r="E253" s="172"/>
    </row>
    <row r="254" spans="1:5" s="111" customFormat="1" x14ac:dyDescent="0.25">
      <c r="A254" s="170"/>
      <c r="D254" s="154"/>
      <c r="E254" s="172"/>
    </row>
    <row r="255" spans="1:5" s="111" customFormat="1" x14ac:dyDescent="0.25">
      <c r="A255" s="170"/>
      <c r="D255" s="154"/>
      <c r="E255" s="172"/>
    </row>
    <row r="256" spans="1:5" s="111" customFormat="1" x14ac:dyDescent="0.25">
      <c r="A256" s="170"/>
      <c r="D256" s="154"/>
      <c r="E256" s="172"/>
    </row>
    <row r="257" spans="1:5" s="111" customFormat="1" x14ac:dyDescent="0.25">
      <c r="A257" s="170"/>
      <c r="D257" s="154"/>
      <c r="E257" s="172"/>
    </row>
    <row r="258" spans="1:5" s="111" customFormat="1" x14ac:dyDescent="0.25">
      <c r="A258" s="170"/>
      <c r="D258" s="154"/>
      <c r="E258" s="172"/>
    </row>
    <row r="259" spans="1:5" s="111" customFormat="1" x14ac:dyDescent="0.25">
      <c r="A259" s="170"/>
      <c r="D259" s="154"/>
      <c r="E259" s="172"/>
    </row>
    <row r="260" spans="1:5" s="111" customFormat="1" x14ac:dyDescent="0.25">
      <c r="A260" s="170"/>
      <c r="D260" s="154"/>
      <c r="E260" s="172"/>
    </row>
    <row r="261" spans="1:5" s="111" customFormat="1" x14ac:dyDescent="0.25">
      <c r="A261" s="170"/>
      <c r="D261" s="154"/>
      <c r="E261" s="172"/>
    </row>
    <row r="262" spans="1:5" s="111" customFormat="1" x14ac:dyDescent="0.25">
      <c r="A262" s="170"/>
      <c r="D262" s="154"/>
      <c r="E262" s="172"/>
    </row>
    <row r="263" spans="1:5" s="111" customFormat="1" x14ac:dyDescent="0.25">
      <c r="A263" s="170"/>
      <c r="D263" s="154"/>
      <c r="E263" s="172"/>
    </row>
    <row r="264" spans="1:5" s="111" customFormat="1" x14ac:dyDescent="0.25">
      <c r="A264" s="170"/>
      <c r="B264" s="109"/>
      <c r="D264" s="154"/>
      <c r="E264" s="172"/>
    </row>
    <row r="265" spans="1:5" s="111" customFormat="1" x14ac:dyDescent="0.25">
      <c r="A265" s="170"/>
      <c r="B265" s="109"/>
      <c r="D265" s="154"/>
      <c r="E265" s="172"/>
    </row>
    <row r="266" spans="1:5" s="111" customFormat="1" x14ac:dyDescent="0.25">
      <c r="A266" s="175"/>
      <c r="B266" s="109"/>
      <c r="C266" s="109"/>
      <c r="D266" s="176"/>
      <c r="E266" s="177"/>
    </row>
    <row r="267" spans="1:5" s="111" customFormat="1" x14ac:dyDescent="0.25">
      <c r="A267" s="175"/>
      <c r="B267" s="109"/>
      <c r="C267" s="109"/>
      <c r="D267" s="176"/>
      <c r="E267" s="177"/>
    </row>
    <row r="268" spans="1:5" s="111" customFormat="1" x14ac:dyDescent="0.25">
      <c r="A268" s="175"/>
      <c r="B268" s="109"/>
      <c r="C268" s="109"/>
      <c r="D268" s="176"/>
      <c r="E268" s="177"/>
    </row>
    <row r="269" spans="1:5" s="111" customFormat="1" x14ac:dyDescent="0.25">
      <c r="A269" s="175"/>
      <c r="B269" s="109"/>
      <c r="C269" s="109"/>
      <c r="D269" s="176"/>
      <c r="E269" s="177"/>
    </row>
    <row r="270" spans="1:5" s="111" customFormat="1" x14ac:dyDescent="0.25">
      <c r="A270" s="175"/>
      <c r="B270" s="109"/>
      <c r="C270" s="109"/>
      <c r="D270" s="176"/>
      <c r="E270" s="177"/>
    </row>
    <row r="271" spans="1:5" s="111" customFormat="1" x14ac:dyDescent="0.25">
      <c r="A271" s="175"/>
      <c r="B271" s="109"/>
      <c r="C271" s="109"/>
      <c r="D271" s="176"/>
      <c r="E271" s="177"/>
    </row>
    <row r="272" spans="1:5" s="111" customFormat="1" x14ac:dyDescent="0.25">
      <c r="A272" s="175"/>
      <c r="B272" s="109"/>
      <c r="C272" s="109"/>
      <c r="D272" s="176"/>
      <c r="E272" s="177"/>
    </row>
    <row r="273" spans="1:5" s="111" customFormat="1" x14ac:dyDescent="0.25">
      <c r="A273" s="175"/>
      <c r="B273" s="109"/>
      <c r="C273" s="109"/>
      <c r="D273" s="176"/>
      <c r="E273" s="177"/>
    </row>
    <row r="274" spans="1:5" s="111" customFormat="1" x14ac:dyDescent="0.25">
      <c r="A274" s="175"/>
      <c r="B274" s="109"/>
      <c r="C274" s="109"/>
      <c r="D274" s="176"/>
      <c r="E274" s="177"/>
    </row>
    <row r="275" spans="1:5" s="111" customFormat="1" x14ac:dyDescent="0.25">
      <c r="A275" s="175"/>
      <c r="B275" s="109"/>
      <c r="C275" s="109"/>
      <c r="D275" s="176"/>
      <c r="E275" s="177"/>
    </row>
    <row r="276" spans="1:5" s="111" customFormat="1" x14ac:dyDescent="0.25">
      <c r="A276" s="175"/>
      <c r="B276" s="109"/>
      <c r="C276" s="109"/>
      <c r="D276" s="176"/>
      <c r="E276" s="177"/>
    </row>
    <row r="277" spans="1:5" s="111" customFormat="1" x14ac:dyDescent="0.25">
      <c r="A277" s="175"/>
      <c r="B277" s="109"/>
      <c r="C277" s="109"/>
      <c r="D277" s="176"/>
      <c r="E277" s="177"/>
    </row>
    <row r="278" spans="1:5" s="111" customFormat="1" x14ac:dyDescent="0.25">
      <c r="A278" s="175"/>
      <c r="B278" s="109"/>
      <c r="C278" s="109"/>
      <c r="D278" s="176"/>
      <c r="E278" s="177"/>
    </row>
    <row r="279" spans="1:5" s="111" customFormat="1" x14ac:dyDescent="0.25">
      <c r="A279" s="175"/>
      <c r="B279" s="109"/>
      <c r="C279" s="109"/>
      <c r="D279" s="176"/>
      <c r="E279" s="177"/>
    </row>
    <row r="280" spans="1:5" s="111" customFormat="1" x14ac:dyDescent="0.25">
      <c r="A280" s="175"/>
      <c r="B280" s="109"/>
      <c r="C280" s="109"/>
      <c r="D280" s="176"/>
      <c r="E280" s="177"/>
    </row>
    <row r="281" spans="1:5" s="111" customFormat="1" x14ac:dyDescent="0.25">
      <c r="A281" s="175"/>
      <c r="B281" s="109"/>
      <c r="C281" s="109"/>
      <c r="D281" s="176"/>
      <c r="E281" s="177"/>
    </row>
    <row r="282" spans="1:5" s="111" customFormat="1" x14ac:dyDescent="0.25">
      <c r="A282" s="175"/>
      <c r="B282" s="109"/>
      <c r="C282" s="109"/>
      <c r="D282" s="176"/>
      <c r="E282" s="177"/>
    </row>
    <row r="283" spans="1:5" s="111" customFormat="1" x14ac:dyDescent="0.25">
      <c r="A283" s="175"/>
      <c r="B283" s="109"/>
      <c r="C283" s="109"/>
      <c r="D283" s="176"/>
      <c r="E283" s="177"/>
    </row>
    <row r="284" spans="1:5" s="111" customFormat="1" x14ac:dyDescent="0.25">
      <c r="A284" s="175"/>
      <c r="B284" s="109"/>
      <c r="C284" s="109"/>
      <c r="D284" s="176"/>
      <c r="E284" s="177"/>
    </row>
    <row r="285" spans="1:5" s="111" customFormat="1" x14ac:dyDescent="0.25">
      <c r="A285" s="175"/>
      <c r="B285" s="109"/>
      <c r="C285" s="109"/>
      <c r="D285" s="176"/>
      <c r="E285" s="177"/>
    </row>
    <row r="286" spans="1:5" s="111" customFormat="1" x14ac:dyDescent="0.25">
      <c r="A286" s="175"/>
      <c r="B286" s="109"/>
      <c r="C286" s="109"/>
      <c r="D286" s="176"/>
      <c r="E286" s="177"/>
    </row>
    <row r="287" spans="1:5" s="111" customFormat="1" x14ac:dyDescent="0.25">
      <c r="A287" s="175"/>
      <c r="B287" s="109"/>
      <c r="C287" s="109"/>
      <c r="D287" s="176"/>
      <c r="E287" s="177"/>
    </row>
    <row r="288" spans="1:5" s="111" customFormat="1" x14ac:dyDescent="0.25">
      <c r="A288" s="175"/>
      <c r="B288" s="109"/>
      <c r="C288" s="109"/>
      <c r="D288" s="176"/>
      <c r="E288" s="177"/>
    </row>
    <row r="289" spans="1:5" s="111" customFormat="1" x14ac:dyDescent="0.25">
      <c r="A289" s="175"/>
      <c r="B289" s="109"/>
      <c r="C289" s="109"/>
      <c r="D289" s="176"/>
      <c r="E289" s="177"/>
    </row>
    <row r="290" spans="1:5" s="111" customFormat="1" x14ac:dyDescent="0.25">
      <c r="A290" s="175"/>
      <c r="B290" s="109"/>
      <c r="C290" s="109"/>
      <c r="D290" s="176"/>
      <c r="E290" s="177"/>
    </row>
    <row r="291" spans="1:5" s="111" customFormat="1" x14ac:dyDescent="0.25">
      <c r="A291" s="175"/>
      <c r="B291" s="109"/>
      <c r="C291" s="109"/>
      <c r="D291" s="176"/>
      <c r="E291" s="177"/>
    </row>
    <row r="292" spans="1:5" s="111" customFormat="1" x14ac:dyDescent="0.25">
      <c r="A292" s="175"/>
      <c r="B292" s="109"/>
      <c r="C292" s="109"/>
      <c r="D292" s="176"/>
      <c r="E292" s="177"/>
    </row>
    <row r="293" spans="1:5" s="111" customFormat="1" x14ac:dyDescent="0.25">
      <c r="A293" s="175"/>
      <c r="B293" s="109"/>
      <c r="C293" s="109"/>
      <c r="D293" s="176"/>
      <c r="E293" s="177"/>
    </row>
    <row r="294" spans="1:5" s="111" customFormat="1" x14ac:dyDescent="0.25">
      <c r="A294" s="175"/>
      <c r="B294" s="109"/>
      <c r="C294" s="109"/>
      <c r="D294" s="176"/>
      <c r="E294" s="177"/>
    </row>
    <row r="295" spans="1:5" s="111" customFormat="1" x14ac:dyDescent="0.25">
      <c r="A295" s="175"/>
      <c r="B295" s="109"/>
      <c r="C295" s="109"/>
      <c r="D295" s="176"/>
      <c r="E295" s="177"/>
    </row>
    <row r="296" spans="1:5" s="111" customFormat="1" x14ac:dyDescent="0.25">
      <c r="A296" s="175"/>
      <c r="B296" s="109"/>
      <c r="C296" s="109"/>
      <c r="D296" s="176"/>
      <c r="E296" s="177"/>
    </row>
    <row r="297" spans="1:5" s="111" customFormat="1" x14ac:dyDescent="0.25">
      <c r="A297" s="175"/>
      <c r="B297" s="109"/>
      <c r="C297" s="109"/>
      <c r="D297" s="176"/>
      <c r="E297" s="177"/>
    </row>
    <row r="298" spans="1:5" s="111" customFormat="1" x14ac:dyDescent="0.25">
      <c r="A298" s="175"/>
      <c r="B298" s="109"/>
      <c r="C298" s="109"/>
      <c r="D298" s="176"/>
      <c r="E298" s="177"/>
    </row>
    <row r="299" spans="1:5" s="111" customFormat="1" x14ac:dyDescent="0.25">
      <c r="A299" s="175"/>
      <c r="B299" s="109"/>
      <c r="C299" s="109"/>
      <c r="D299" s="176"/>
      <c r="E299" s="177"/>
    </row>
    <row r="300" spans="1:5" s="111" customFormat="1" x14ac:dyDescent="0.25">
      <c r="A300" s="175"/>
      <c r="B300" s="109"/>
      <c r="C300" s="109"/>
      <c r="D300" s="176"/>
      <c r="E300" s="177"/>
    </row>
    <row r="301" spans="1:5" s="111" customFormat="1" x14ac:dyDescent="0.25">
      <c r="A301" s="175"/>
      <c r="B301" s="109"/>
      <c r="C301" s="109"/>
      <c r="D301" s="176"/>
      <c r="E301" s="177"/>
    </row>
    <row r="302" spans="1:5" s="111" customFormat="1" x14ac:dyDescent="0.25">
      <c r="A302" s="175"/>
      <c r="B302" s="109"/>
      <c r="C302" s="109"/>
      <c r="D302" s="176"/>
      <c r="E302" s="177"/>
    </row>
    <row r="303" spans="1:5" s="111" customFormat="1" x14ac:dyDescent="0.25">
      <c r="A303" s="175"/>
      <c r="B303" s="109"/>
      <c r="C303" s="109"/>
      <c r="D303" s="176"/>
      <c r="E303" s="177"/>
    </row>
  </sheetData>
  <mergeCells count="7">
    <mergeCell ref="D165:E165"/>
    <mergeCell ref="D170:E170"/>
    <mergeCell ref="C171:E171"/>
    <mergeCell ref="A5:E5"/>
    <mergeCell ref="A6:E6"/>
    <mergeCell ref="A7:E7"/>
    <mergeCell ref="A8:E8"/>
  </mergeCells>
  <pageMargins left="0.21" right="0.34" top="0.74803149606299213" bottom="0.74803149606299213" header="0.31496062992125984" footer="0.31496062992125984"/>
  <pageSetup paperSize="9" scale="70" orientation="portrait" r:id="rId1"/>
  <rowBreaks count="2" manualBreakCount="2">
    <brk id="66" max="4" man="1"/>
    <brk id="123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74E628-0D58-4F06-B44A-07CF94CFE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4E8B0-4309-4CD9-94E7-3E24298A2ABE}">
  <ds:schemaRefs>
    <ds:schemaRef ds:uri="http://purl.org/dc/terms/"/>
    <ds:schemaRef ds:uri="966e0af8-eb04-4871-9ba3-4bac4d7ba408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310FBF-192B-415F-8155-27DF79071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Diciembre 21</vt:lpstr>
      <vt:lpstr>Enero 2022</vt:lpstr>
      <vt:lpstr>Febrero</vt:lpstr>
      <vt:lpstr>'Diciembre 21'!Área_de_impresión</vt:lpstr>
      <vt:lpstr>'Enero 2022'!Área_de_impresión</vt:lpstr>
      <vt:lpstr>Febrero!Área_de_impresión</vt:lpstr>
      <vt:lpstr>'Diciembre 21'!Títulos_a_imprimir</vt:lpstr>
      <vt:lpstr>'Enero 2022'!Títulos_a_imprimir</vt:lpstr>
      <vt:lpstr>Febrero!Títulos_a_imprimir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2022-03-04T14:09:29Z</cp:lastPrinted>
  <dcterms:created xsi:type="dcterms:W3CDTF">2022-02-03T14:34:08Z</dcterms:created>
  <dcterms:modified xsi:type="dcterms:W3CDTF">2022-03-04T14:10:23Z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