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Diciembre 21" sheetId="1" r:id="rId1"/>
  </sheets>
  <definedNames>
    <definedName name="_xlnm.Print_Area" localSheetId="0">'Diciembre 21'!$A$1:$E$128</definedName>
    <definedName name="_xlnm.Print_Titles" localSheetId="0">'Diciembre 21'!$1:$9</definedName>
  </definedNames>
  <calcPr calcId="145621"/>
</workbook>
</file>

<file path=xl/calcChain.xml><?xml version="1.0" encoding="utf-8"?>
<calcChain xmlns="http://schemas.openxmlformats.org/spreadsheetml/2006/main">
  <c r="E122" i="1" l="1"/>
  <c r="E94" i="1"/>
  <c r="E80" i="1"/>
  <c r="E52" i="1"/>
  <c r="D45" i="1"/>
  <c r="D122" i="1" s="1"/>
</calcChain>
</file>

<file path=xl/comments1.xml><?xml version="1.0" encoding="utf-8"?>
<comments xmlns="http://schemas.openxmlformats.org/spreadsheetml/2006/main">
  <authors>
    <author>Graciela Herrera</author>
  </authors>
  <commentList>
    <comment ref="E40" authorId="0">
      <text>
        <r>
          <rPr>
            <b/>
            <sz val="9"/>
            <color indexed="81"/>
            <rFont val="Tahoma"/>
            <family val="2"/>
          </rPr>
          <t>Graciela Herrera:</t>
        </r>
        <r>
          <rPr>
            <sz val="9"/>
            <color indexed="81"/>
            <rFont val="Tahoma"/>
            <family val="2"/>
          </rPr>
          <t xml:space="preserve">
Reembolso de Impuesto 0.15% en fecha 15-11-2021 por valor de RD$4,704.42</t>
        </r>
      </text>
    </comment>
  </commentList>
</comments>
</file>

<file path=xl/sharedStrings.xml><?xml version="1.0" encoding="utf-8"?>
<sst xmlns="http://schemas.openxmlformats.org/spreadsheetml/2006/main" count="129" uniqueCount="100">
  <si>
    <t xml:space="preserve"> </t>
  </si>
  <si>
    <t>Superintendencia de Pensiones</t>
  </si>
  <si>
    <t>Ingresos y Egresos</t>
  </si>
  <si>
    <t>Banco de Reservas de la República Dominicana</t>
  </si>
  <si>
    <t>Del 01 al 31 de Diciembre del 2021</t>
  </si>
  <si>
    <t>Fecha</t>
  </si>
  <si>
    <t>No. Ck/Transf</t>
  </si>
  <si>
    <t>Descripción</t>
  </si>
  <si>
    <t>Crédito</t>
  </si>
  <si>
    <t>Débido</t>
  </si>
  <si>
    <t>Transferencia desde la Cuenta Operaciones</t>
  </si>
  <si>
    <t>Bono por Antigüedad Belardy Peña</t>
  </si>
  <si>
    <t>Bono Vacacional Gabriel O Cubilete</t>
  </si>
  <si>
    <t>Bono Vacacional Jorge Rivas</t>
  </si>
  <si>
    <t>Bono Vacacional Genesis M. Marte</t>
  </si>
  <si>
    <t>Bono Vacacional Martín Betances</t>
  </si>
  <si>
    <t>Impuesto 0.15%</t>
  </si>
  <si>
    <t>Depósito (Reembolso de Impuesto)</t>
  </si>
  <si>
    <t>Pago Impuestos Retenido a Empleados mes de Diciembre 2021.</t>
  </si>
  <si>
    <t>Pago Retencion de Proveedores  5%, ISR de 10%  mes de Dic 2021.</t>
  </si>
  <si>
    <t>Pago Retencion ITBIS mes de Diciembre  2021.</t>
  </si>
  <si>
    <t>Servicio de Dispersión  mes de Nov 2021</t>
  </si>
  <si>
    <t>Alquiler Nave mes de Dic 2021</t>
  </si>
  <si>
    <t>Transferencia hacia la  Cuenta Nómina</t>
  </si>
  <si>
    <t>Regalía Pascual 2021 Empleados</t>
  </si>
  <si>
    <t>Regalía Pascual 2021 Militares</t>
  </si>
  <si>
    <t>Gratificación Navideña 2021 Empleados</t>
  </si>
  <si>
    <t>Compensación Gasto de Alimentación Militares</t>
  </si>
  <si>
    <t>Nómina Gasto de Combustible y Compensación por Resultado Nov. 2021</t>
  </si>
  <si>
    <t>Bono por Antigüedad Diana Pérez</t>
  </si>
  <si>
    <t>Bono por Antigüedad Feipe Montes de Oca</t>
  </si>
  <si>
    <t>Vida Reservas</t>
  </si>
  <si>
    <t>Servicio de Publicación Resolución no. 212 de la CCRyLI</t>
  </si>
  <si>
    <t>Alquiler de Impresoras y Fotocopiadoras mes de Nov 2021</t>
  </si>
  <si>
    <t>Servicio de Energia Electrica Mes de Nov. 2021</t>
  </si>
  <si>
    <t xml:space="preserve">Adqusición de Materiales de Aseo y Limpieza </t>
  </si>
  <si>
    <t>Servicio de (4) Enmarcado de Certificaciones, desrotulado y rotulado</t>
  </si>
  <si>
    <t>Servicio de Decoración Navideña, montaje de arbolitos y  luces</t>
  </si>
  <si>
    <t>Mantenimiento Sistema de Contabilidad mes de Noviembre  2021.</t>
  </si>
  <si>
    <t>Servicio de Internet de SIPEN  mes de Nov 2021</t>
  </si>
  <si>
    <t>Servicio de Agua Potable de SIPEN, mes de Dic 2021</t>
  </si>
  <si>
    <t>Servicio de Recogida de Basura de SIPEN, mes de Dic 2021</t>
  </si>
  <si>
    <t>Servicio de Servidores en la Nubes para uso de SIPEN, mes de Nov. 2021</t>
  </si>
  <si>
    <t>Apertura de Un (1) Certificado Financiero</t>
  </si>
  <si>
    <t>Nulo</t>
  </si>
  <si>
    <t>Servicio de Publicidad Radial</t>
  </si>
  <si>
    <t xml:space="preserve">Servicio de Publicidad  TV </t>
  </si>
  <si>
    <t>Bono por Antigüedad Valentin Lapaix Familia</t>
  </si>
  <si>
    <t>Bono Vacacional Keyla Jiménez</t>
  </si>
  <si>
    <t>Bono Vacacional Rosy Guerrero</t>
  </si>
  <si>
    <t>Bono Vacacional Cecilia R. de la Cruz</t>
  </si>
  <si>
    <t>Pago final 80% por Contratación p/Rep y Mant del Pergolado de SIPEN</t>
  </si>
  <si>
    <t>Nómina Financiamiento de Vehiculos mes de Diciembre 2021</t>
  </si>
  <si>
    <r>
      <t xml:space="preserve">Transferencia de </t>
    </r>
    <r>
      <rPr>
        <sz val="12"/>
        <rFont val="Calibri"/>
        <family val="2"/>
      </rPr>
      <t>€</t>
    </r>
    <r>
      <rPr>
        <sz val="12"/>
        <rFont val="Times New Roman"/>
        <family val="1"/>
      </rPr>
      <t>170.00 x 67 (Insc. En Master en Dirección y Gestión de Planes
y Fondos de Pensiones a favor de JMPerez e Ialvarez)</t>
    </r>
  </si>
  <si>
    <r>
      <t xml:space="preserve">Comisión por Transferencia de </t>
    </r>
    <r>
      <rPr>
        <sz val="12"/>
        <rFont val="Calibri"/>
        <family val="2"/>
      </rPr>
      <t>€</t>
    </r>
    <r>
      <rPr>
        <sz val="12"/>
        <rFont val="Times New Roman"/>
        <family val="1"/>
      </rPr>
      <t>170.00 x 67 (Insc. En Master en Dirección y Gestión de Planes y Fondos de Pensiones a favor de JMPerez e IAlvarez)</t>
    </r>
  </si>
  <si>
    <t>Bono por Antigüedad Camila Peña</t>
  </si>
  <si>
    <t>Bono por Nacimiento de Hijo Norma R. Soto</t>
  </si>
  <si>
    <t>Bono por nacimiento de Hijo María Vargas</t>
  </si>
  <si>
    <t>Bono por Nacimiento de Hija Roberto Terc</t>
  </si>
  <si>
    <t>Bono por Matrimonio Michelle Fret</t>
  </si>
  <si>
    <t xml:space="preserve">Servicio de Publicidad </t>
  </si>
  <si>
    <t>Servicio de Publicidad TV</t>
  </si>
  <si>
    <t>Adquisición talonarios de caja chica 50/1, para uso de la Institución.</t>
  </si>
  <si>
    <t>Servicio de legalización de documentos de la SIPEN</t>
  </si>
  <si>
    <t>Servicios de recolección de materiales reciclados de SIPEN, mes de Dic 2021</t>
  </si>
  <si>
    <t>Bono por Antigüedad Christy Lied</t>
  </si>
  <si>
    <t>Transferencia de €2,410.00 x 67 (Master en Dirección y Gestión de Planes
y Fondos de Pensiones a favor de ZRoguez)</t>
  </si>
  <si>
    <t>Com. Por Transferencia de €2,410.00 x 67 (Master en Dirección y Gestión de Planes y Fondos de Pensiones a favor de ZRoguez)</t>
  </si>
  <si>
    <t>Compensación Servicio de Seguridad Militar mes de Diciembre 2021</t>
  </si>
  <si>
    <t>Servicio de Publicidad</t>
  </si>
  <si>
    <t>Pago Plan Corporativo de Gimnasio de los Empleados SIPEN Dic. 2021</t>
  </si>
  <si>
    <t>Plan Complementario de Salud de los Empleados mes de Dic 2021</t>
  </si>
  <si>
    <t>Pago de la Seguridad Social de empleados mes de Dic 2021</t>
  </si>
  <si>
    <t>Bono Vacacional Anulka Rojas</t>
  </si>
  <si>
    <t>Dieta Comisiones Médicas mes de Diciembre 2021</t>
  </si>
  <si>
    <t>Gratificación Navideña 2021 CTD</t>
  </si>
  <si>
    <t>Bono Vacacional Alvary Mesa</t>
  </si>
  <si>
    <t>Bono Vacacional Carmen A. Roig</t>
  </si>
  <si>
    <t>Bono Vacacional Diana Perez</t>
  </si>
  <si>
    <t>Bono Vacacional Leandro Gonzalez</t>
  </si>
  <si>
    <t>Servicios telefonicos y de Internet de Sipen,   mes de Dic 2021</t>
  </si>
  <si>
    <t>Servicios Linea de Internetde Sipen,  mes de Dic 2021</t>
  </si>
  <si>
    <t>Servicio de Telecable de Sipen,  mes de Dic 2021</t>
  </si>
  <si>
    <t xml:space="preserve">Reposición de Caja Chica </t>
  </si>
  <si>
    <t xml:space="preserve"> Servicios de Auditor Lider externo p/auditoria Int. ISO9001-2015 </t>
  </si>
  <si>
    <t xml:space="preserve">Encuadernación de 25 carpetas en Pasta, </t>
  </si>
  <si>
    <t>Suministro de Aseo y Limpieza para uso en la Institución</t>
  </si>
  <si>
    <t>Servicio de Floricultura para acto entrega certificado  Diplomado SSDO</t>
  </si>
  <si>
    <t>Servicio de Energia Electrica Mes de Dic . 2021</t>
  </si>
  <si>
    <t xml:space="preserve">Publicación de Resolución No. 215, de la CCRyLI, </t>
  </si>
  <si>
    <t>Publicación del Certificado al Mérito por la Asoc Int. De la SS</t>
  </si>
  <si>
    <t>nulo</t>
  </si>
  <si>
    <t>Comisión Manejo de Cuenta</t>
  </si>
  <si>
    <t>Balance al 31 de Diciembre del 2021</t>
  </si>
  <si>
    <t>Preparado por:</t>
  </si>
  <si>
    <t>Revisado por:</t>
  </si>
  <si>
    <t>Graciela Herrera de la Rosa</t>
  </si>
  <si>
    <t>Ana Zoila Tejada García</t>
  </si>
  <si>
    <t>Encargada de Contabilidad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</si>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</sst>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 wrapText="1"/>
    </xf>
    <xf numFmtId="43" fontId="2" fillId="2" borderId="10" xfId="0" applyNumberFormat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 wrapText="1"/>
    </xf>
    <xf numFmtId="14" fontId="4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1" xfId="0" applyFont="1" applyFill="1" applyBorder="1"/>
    <xf numFmtId="43" fontId="4" fillId="0" borderId="0" xfId="1" applyFont="1" applyFill="1"/>
    <xf numFmtId="43" fontId="4" fillId="0" borderId="12" xfId="1" applyFont="1" applyFill="1" applyBorder="1"/>
    <xf numFmtId="0" fontId="0" fillId="0" borderId="0" xfId="0" applyFont="1" applyFill="1"/>
    <xf numFmtId="43" fontId="4" fillId="0" borderId="11" xfId="1" applyFont="1" applyFill="1" applyBorder="1"/>
    <xf numFmtId="0" fontId="4" fillId="0" borderId="0" xfId="0" applyFont="1" applyFill="1"/>
    <xf numFmtId="0" fontId="5" fillId="0" borderId="11" xfId="0" applyNumberFormat="1" applyFont="1" applyFill="1" applyBorder="1" applyAlignment="1">
      <alignment wrapText="1"/>
    </xf>
    <xf numFmtId="0" fontId="6" fillId="0" borderId="11" xfId="0" applyFont="1" applyFill="1" applyBorder="1"/>
    <xf numFmtId="43" fontId="6" fillId="0" borderId="0" xfId="1" applyFont="1" applyFill="1"/>
    <xf numFmtId="43" fontId="6" fillId="0" borderId="11" xfId="1" applyFont="1" applyFill="1" applyBorder="1"/>
    <xf numFmtId="0" fontId="4" fillId="0" borderId="0" xfId="0" applyFont="1" applyFill="1" applyBorder="1"/>
    <xf numFmtId="14" fontId="6" fillId="0" borderId="1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1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3" xfId="0" applyFont="1" applyFill="1" applyBorder="1"/>
    <xf numFmtId="43" fontId="6" fillId="0" borderId="7" xfId="1" applyFont="1" applyFill="1" applyBorder="1"/>
    <xf numFmtId="43" fontId="6" fillId="0" borderId="13" xfId="1" applyFont="1" applyFill="1" applyBorder="1"/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/>
    <xf numFmtId="14" fontId="6" fillId="0" borderId="5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/>
    <xf numFmtId="43" fontId="8" fillId="0" borderId="15" xfId="1" applyFont="1" applyFill="1" applyBorder="1"/>
    <xf numFmtId="43" fontId="8" fillId="0" borderId="17" xfId="1" applyFont="1" applyFill="1" applyBorder="1"/>
    <xf numFmtId="164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/>
    <xf numFmtId="43" fontId="8" fillId="0" borderId="2" xfId="1" applyFont="1" applyFill="1" applyBorder="1"/>
    <xf numFmtId="43" fontId="4" fillId="0" borderId="3" xfId="1" applyFont="1" applyFill="1" applyBorder="1"/>
    <xf numFmtId="43" fontId="0" fillId="0" borderId="0" xfId="0" applyNumberFormat="1"/>
    <xf numFmtId="164" fontId="4" fillId="0" borderId="4" xfId="0" applyNumberFormat="1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center"/>
    </xf>
    <xf numFmtId="43" fontId="8" fillId="0" borderId="0" xfId="1" applyFont="1" applyFill="1" applyBorder="1"/>
    <xf numFmtId="43" fontId="4" fillId="0" borderId="5" xfId="1" applyFont="1" applyFill="1" applyBorder="1"/>
    <xf numFmtId="16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/>
    <xf numFmtId="16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43" fontId="8" fillId="0" borderId="0" xfId="1" applyFont="1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43" fontId="8" fillId="0" borderId="0" xfId="1" applyFont="1"/>
    <xf numFmtId="43" fontId="4" fillId="0" borderId="0" xfId="1" applyFont="1"/>
    <xf numFmtId="43" fontId="8" fillId="0" borderId="0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/>
    </xf>
    <xf numFmtId="43" fontId="3" fillId="0" borderId="4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3" fillId="0" borderId="5" xfId="0" applyNumberFormat="1" applyFont="1" applyFill="1" applyBorder="1" applyAlignment="1">
      <alignment horizontal="center"/>
    </xf>
    <xf numFmtId="43" fontId="2" fillId="0" borderId="6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0</xdr:rowOff>
    </xdr:from>
    <xdr:to>
      <xdr:col>2</xdr:col>
      <xdr:colOff>4191000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3400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4"/>
  <sheetViews>
    <sheetView tabSelected="1" topLeftCell="A97" zoomScaleNormal="100" workbookViewId="0">
      <selection activeCell="H118" sqref="H118"/>
    </sheetView>
  </sheetViews>
  <sheetFormatPr baseColWidth="10" defaultRowHeight="15.75" x14ac:dyDescent="0.25"/>
  <cols>
    <col min="1" max="1" width="15.42578125" style="64" customWidth="1"/>
    <col min="2" max="2" width="12.28515625" style="63" bestFit="1" customWidth="1"/>
    <col min="3" max="3" width="70.140625" style="63" customWidth="1"/>
    <col min="4" max="4" width="15.5703125" style="65" bestFit="1" customWidth="1"/>
    <col min="5" max="5" width="16.85546875" style="66" bestFit="1" customWidth="1"/>
  </cols>
  <sheetData>
    <row r="1" spans="1:5" x14ac:dyDescent="0.25">
      <c r="A1" s="1" t="s">
        <v>0</v>
      </c>
      <c r="B1" s="2"/>
      <c r="C1" s="2"/>
      <c r="D1" s="3"/>
      <c r="E1" s="4"/>
    </row>
    <row r="2" spans="1:5" x14ac:dyDescent="0.25">
      <c r="A2" s="5"/>
      <c r="B2" s="6"/>
      <c r="C2" s="6"/>
      <c r="D2" s="7"/>
      <c r="E2" s="8"/>
    </row>
    <row r="3" spans="1:5" x14ac:dyDescent="0.25">
      <c r="A3" s="5"/>
      <c r="B3" s="6"/>
      <c r="C3" s="6"/>
      <c r="D3" s="7"/>
      <c r="E3" s="8"/>
    </row>
    <row r="4" spans="1:5" x14ac:dyDescent="0.25">
      <c r="A4" s="5"/>
      <c r="B4" s="6"/>
      <c r="C4" s="6"/>
      <c r="D4" s="7"/>
      <c r="E4" s="8"/>
    </row>
    <row r="5" spans="1:5" x14ac:dyDescent="0.25">
      <c r="A5" s="71" t="s">
        <v>1</v>
      </c>
      <c r="B5" s="72"/>
      <c r="C5" s="72"/>
      <c r="D5" s="72"/>
      <c r="E5" s="73"/>
    </row>
    <row r="6" spans="1:5" ht="15" x14ac:dyDescent="0.25">
      <c r="A6" s="74" t="s">
        <v>2</v>
      </c>
      <c r="B6" s="75"/>
      <c r="C6" s="75"/>
      <c r="D6" s="75"/>
      <c r="E6" s="76"/>
    </row>
    <row r="7" spans="1:5" x14ac:dyDescent="0.25">
      <c r="A7" s="71" t="s">
        <v>3</v>
      </c>
      <c r="B7" s="72"/>
      <c r="C7" s="72"/>
      <c r="D7" s="72"/>
      <c r="E7" s="73"/>
    </row>
    <row r="8" spans="1:5" ht="16.5" thickBot="1" x14ac:dyDescent="0.3">
      <c r="A8" s="77" t="s">
        <v>4</v>
      </c>
      <c r="B8" s="78"/>
      <c r="C8" s="78"/>
      <c r="D8" s="78"/>
      <c r="E8" s="79"/>
    </row>
    <row r="9" spans="1:5" ht="32.25" thickBot="1" x14ac:dyDescent="0.3">
      <c r="A9" s="9" t="s">
        <v>5</v>
      </c>
      <c r="B9" s="10" t="s">
        <v>6</v>
      </c>
      <c r="C9" s="11" t="s">
        <v>7</v>
      </c>
      <c r="D9" s="12" t="s">
        <v>8</v>
      </c>
      <c r="E9" s="13" t="s">
        <v>9</v>
      </c>
    </row>
    <row r="10" spans="1:5" s="19" customFormat="1" x14ac:dyDescent="0.25">
      <c r="A10" s="14">
        <v>44531</v>
      </c>
      <c r="B10" s="15">
        <v>1</v>
      </c>
      <c r="C10" s="16" t="s">
        <v>10</v>
      </c>
      <c r="D10" s="17">
        <v>576000</v>
      </c>
      <c r="E10" s="18"/>
    </row>
    <row r="11" spans="1:5" s="19" customFormat="1" x14ac:dyDescent="0.25">
      <c r="A11" s="14">
        <v>44531</v>
      </c>
      <c r="B11" s="15">
        <v>1</v>
      </c>
      <c r="C11" s="16" t="s">
        <v>11</v>
      </c>
      <c r="D11" s="17"/>
      <c r="E11" s="20">
        <v>83737.5</v>
      </c>
    </row>
    <row r="12" spans="1:5" s="19" customFormat="1" x14ac:dyDescent="0.25">
      <c r="A12" s="14">
        <v>44531</v>
      </c>
      <c r="B12" s="15">
        <v>1</v>
      </c>
      <c r="C12" s="16" t="s">
        <v>12</v>
      </c>
      <c r="D12" s="17"/>
      <c r="E12" s="20">
        <v>15505.28</v>
      </c>
    </row>
    <row r="13" spans="1:5" s="19" customFormat="1" x14ac:dyDescent="0.25">
      <c r="A13" s="14">
        <v>44531</v>
      </c>
      <c r="B13" s="15">
        <v>1</v>
      </c>
      <c r="C13" s="16" t="s">
        <v>13</v>
      </c>
      <c r="D13" s="17"/>
      <c r="E13" s="20">
        <v>104660.85</v>
      </c>
    </row>
    <row r="14" spans="1:5" s="19" customFormat="1" x14ac:dyDescent="0.25">
      <c r="A14" s="14">
        <v>44531</v>
      </c>
      <c r="B14" s="15">
        <v>1</v>
      </c>
      <c r="C14" s="16" t="s">
        <v>14</v>
      </c>
      <c r="D14" s="17"/>
      <c r="E14" s="20">
        <v>34111.699999999997</v>
      </c>
    </row>
    <row r="15" spans="1:5" s="19" customFormat="1" x14ac:dyDescent="0.25">
      <c r="A15" s="14">
        <v>44531</v>
      </c>
      <c r="B15" s="15">
        <v>1</v>
      </c>
      <c r="C15" s="16" t="s">
        <v>15</v>
      </c>
      <c r="D15" s="17"/>
      <c r="E15" s="20">
        <v>10659.88</v>
      </c>
    </row>
    <row r="16" spans="1:5" s="19" customFormat="1" x14ac:dyDescent="0.25">
      <c r="A16" s="14">
        <v>44531</v>
      </c>
      <c r="B16" s="15">
        <v>1</v>
      </c>
      <c r="C16" s="16" t="s">
        <v>16</v>
      </c>
      <c r="D16" s="17"/>
      <c r="E16" s="20">
        <v>325.58</v>
      </c>
    </row>
    <row r="17" spans="1:5" s="19" customFormat="1" x14ac:dyDescent="0.25">
      <c r="A17" s="14">
        <v>44532</v>
      </c>
      <c r="B17" s="15">
        <v>1</v>
      </c>
      <c r="C17" s="16" t="s">
        <v>10</v>
      </c>
      <c r="D17" s="17">
        <v>840000</v>
      </c>
      <c r="E17" s="20"/>
    </row>
    <row r="18" spans="1:5" s="19" customFormat="1" x14ac:dyDescent="0.25">
      <c r="A18" s="14">
        <v>44532</v>
      </c>
      <c r="B18" s="15">
        <v>1</v>
      </c>
      <c r="C18" s="16" t="s">
        <v>17</v>
      </c>
      <c r="D18" s="17">
        <v>6000</v>
      </c>
      <c r="E18" s="20"/>
    </row>
    <row r="19" spans="1:5" s="19" customFormat="1" x14ac:dyDescent="0.25">
      <c r="A19" s="14">
        <v>44532</v>
      </c>
      <c r="B19" s="15">
        <v>23517</v>
      </c>
      <c r="C19" s="16" t="s">
        <v>18</v>
      </c>
      <c r="D19" s="21"/>
      <c r="E19" s="20">
        <v>2664346.0699999998</v>
      </c>
    </row>
    <row r="20" spans="1:5" s="19" customFormat="1" x14ac:dyDescent="0.25">
      <c r="A20" s="14">
        <v>44532</v>
      </c>
      <c r="B20" s="15">
        <v>23518</v>
      </c>
      <c r="C20" s="16" t="s">
        <v>19</v>
      </c>
      <c r="D20" s="21"/>
      <c r="E20" s="20">
        <v>163044.54</v>
      </c>
    </row>
    <row r="21" spans="1:5" s="19" customFormat="1" x14ac:dyDescent="0.25">
      <c r="A21" s="14">
        <v>44532</v>
      </c>
      <c r="B21" s="15">
        <v>23519</v>
      </c>
      <c r="C21" s="16" t="s">
        <v>20</v>
      </c>
      <c r="D21" s="21"/>
      <c r="E21" s="20">
        <v>66596.34</v>
      </c>
    </row>
    <row r="22" spans="1:5" s="19" customFormat="1" x14ac:dyDescent="0.25">
      <c r="A22" s="14">
        <v>44532</v>
      </c>
      <c r="B22" s="15">
        <v>23520</v>
      </c>
      <c r="C22" s="16" t="s">
        <v>21</v>
      </c>
      <c r="D22" s="21"/>
      <c r="E22" s="20">
        <v>400650.67</v>
      </c>
    </row>
    <row r="23" spans="1:5" s="19" customFormat="1" x14ac:dyDescent="0.25">
      <c r="A23" s="14">
        <v>44532</v>
      </c>
      <c r="B23" s="15">
        <v>23521</v>
      </c>
      <c r="C23" s="16" t="s">
        <v>22</v>
      </c>
      <c r="D23" s="21"/>
      <c r="E23" s="20">
        <v>34216.800000000003</v>
      </c>
    </row>
    <row r="24" spans="1:5" s="19" customFormat="1" x14ac:dyDescent="0.25">
      <c r="A24" s="14">
        <v>44532</v>
      </c>
      <c r="B24" s="15">
        <v>1</v>
      </c>
      <c r="C24" s="16" t="s">
        <v>16</v>
      </c>
      <c r="D24" s="21"/>
      <c r="E24" s="20">
        <v>379.77</v>
      </c>
    </row>
    <row r="25" spans="1:5" s="19" customFormat="1" x14ac:dyDescent="0.25">
      <c r="A25" s="14">
        <v>44533</v>
      </c>
      <c r="B25" s="15">
        <v>1</v>
      </c>
      <c r="C25" s="16" t="s">
        <v>10</v>
      </c>
      <c r="D25" s="17">
        <v>4900000</v>
      </c>
      <c r="E25" s="20"/>
    </row>
    <row r="26" spans="1:5" s="19" customFormat="1" x14ac:dyDescent="0.25">
      <c r="A26" s="14">
        <v>44533</v>
      </c>
      <c r="B26" s="15">
        <v>1</v>
      </c>
      <c r="C26" s="16" t="s">
        <v>23</v>
      </c>
      <c r="D26" s="21"/>
      <c r="E26" s="20">
        <v>6049280.7300000004</v>
      </c>
    </row>
    <row r="27" spans="1:5" s="19" customFormat="1" x14ac:dyDescent="0.25">
      <c r="A27" s="14">
        <v>44533</v>
      </c>
      <c r="B27" s="15">
        <v>1</v>
      </c>
      <c r="C27" s="16" t="s">
        <v>24</v>
      </c>
      <c r="D27" s="17"/>
      <c r="E27" s="20">
        <v>14483881.109999999</v>
      </c>
    </row>
    <row r="28" spans="1:5" s="19" customFormat="1" x14ac:dyDescent="0.25">
      <c r="A28" s="14">
        <v>44533</v>
      </c>
      <c r="B28" s="15">
        <v>1</v>
      </c>
      <c r="C28" s="16" t="s">
        <v>25</v>
      </c>
      <c r="D28" s="17"/>
      <c r="E28" s="20">
        <v>598192.32999999996</v>
      </c>
    </row>
    <row r="29" spans="1:5" s="19" customFormat="1" x14ac:dyDescent="0.25">
      <c r="A29" s="14">
        <v>44533</v>
      </c>
      <c r="B29" s="15">
        <v>1</v>
      </c>
      <c r="C29" s="16" t="s">
        <v>26</v>
      </c>
      <c r="D29" s="17"/>
      <c r="E29" s="20">
        <v>43451643.329999998</v>
      </c>
    </row>
    <row r="30" spans="1:5" s="19" customFormat="1" x14ac:dyDescent="0.25">
      <c r="A30" s="14">
        <v>44533</v>
      </c>
      <c r="B30" s="15">
        <v>1</v>
      </c>
      <c r="C30" s="16" t="s">
        <v>27</v>
      </c>
      <c r="D30" s="17"/>
      <c r="E30" s="20">
        <v>118150</v>
      </c>
    </row>
    <row r="31" spans="1:5" s="19" customFormat="1" x14ac:dyDescent="0.25">
      <c r="A31" s="14">
        <v>44533</v>
      </c>
      <c r="B31" s="15">
        <v>1</v>
      </c>
      <c r="C31" s="16" t="s">
        <v>28</v>
      </c>
      <c r="D31" s="17"/>
      <c r="E31" s="20">
        <v>561758.89</v>
      </c>
    </row>
    <row r="32" spans="1:5" s="19" customFormat="1" x14ac:dyDescent="0.25">
      <c r="A32" s="14">
        <v>44533</v>
      </c>
      <c r="B32" s="15">
        <v>1</v>
      </c>
      <c r="C32" s="16" t="s">
        <v>29</v>
      </c>
      <c r="D32" s="17"/>
      <c r="E32" s="20">
        <v>75600</v>
      </c>
    </row>
    <row r="33" spans="1:5" s="19" customFormat="1" x14ac:dyDescent="0.25">
      <c r="A33" s="14">
        <v>44533</v>
      </c>
      <c r="B33" s="15">
        <v>1</v>
      </c>
      <c r="C33" s="16" t="s">
        <v>30</v>
      </c>
      <c r="D33" s="17"/>
      <c r="E33" s="20">
        <v>112035</v>
      </c>
    </row>
    <row r="34" spans="1:5" s="19" customFormat="1" x14ac:dyDescent="0.25">
      <c r="A34" s="14">
        <v>44533</v>
      </c>
      <c r="B34" s="15">
        <v>1</v>
      </c>
      <c r="C34" s="16" t="s">
        <v>16</v>
      </c>
      <c r="D34" s="17"/>
      <c r="E34" s="20">
        <v>84.75</v>
      </c>
    </row>
    <row r="35" spans="1:5" s="19" customFormat="1" x14ac:dyDescent="0.25">
      <c r="A35" s="14">
        <v>44533</v>
      </c>
      <c r="B35" s="15">
        <v>1</v>
      </c>
      <c r="C35" s="16" t="s">
        <v>31</v>
      </c>
      <c r="D35" s="17"/>
      <c r="E35" s="20">
        <v>126</v>
      </c>
    </row>
    <row r="36" spans="1:5" s="19" customFormat="1" x14ac:dyDescent="0.25">
      <c r="A36" s="14">
        <v>44536</v>
      </c>
      <c r="B36" s="15">
        <v>23522</v>
      </c>
      <c r="C36" s="16" t="s">
        <v>32</v>
      </c>
      <c r="D36" s="17"/>
      <c r="E36" s="20">
        <v>259265.13</v>
      </c>
    </row>
    <row r="37" spans="1:5" s="19" customFormat="1" x14ac:dyDescent="0.25">
      <c r="A37" s="14">
        <v>44536</v>
      </c>
      <c r="B37" s="15">
        <v>23523</v>
      </c>
      <c r="C37" s="22" t="s">
        <v>33</v>
      </c>
      <c r="D37" s="17"/>
      <c r="E37" s="20">
        <v>52805.78</v>
      </c>
    </row>
    <row r="38" spans="1:5" s="19" customFormat="1" x14ac:dyDescent="0.25">
      <c r="A38" s="14">
        <v>44536</v>
      </c>
      <c r="B38" s="15">
        <v>23524</v>
      </c>
      <c r="C38" s="16" t="s">
        <v>34</v>
      </c>
      <c r="D38" s="17"/>
      <c r="E38" s="20">
        <v>274430.78999999998</v>
      </c>
    </row>
    <row r="39" spans="1:5" s="19" customFormat="1" x14ac:dyDescent="0.25">
      <c r="A39" s="14">
        <v>44536</v>
      </c>
      <c r="B39" s="15">
        <v>23525</v>
      </c>
      <c r="C39" s="23" t="s">
        <v>35</v>
      </c>
      <c r="D39" s="24"/>
      <c r="E39" s="25">
        <v>17229.11</v>
      </c>
    </row>
    <row r="40" spans="1:5" s="19" customFormat="1" x14ac:dyDescent="0.25">
      <c r="A40" s="14">
        <v>44536</v>
      </c>
      <c r="B40" s="15">
        <v>23526</v>
      </c>
      <c r="C40" s="23" t="s">
        <v>36</v>
      </c>
      <c r="D40" s="24"/>
      <c r="E40" s="25">
        <v>19990.3</v>
      </c>
    </row>
    <row r="41" spans="1:5" s="19" customFormat="1" x14ac:dyDescent="0.25">
      <c r="A41" s="14">
        <v>44536</v>
      </c>
      <c r="B41" s="15">
        <v>23527</v>
      </c>
      <c r="C41" s="23" t="s">
        <v>37</v>
      </c>
      <c r="D41" s="24"/>
      <c r="E41" s="25">
        <v>99000</v>
      </c>
    </row>
    <row r="42" spans="1:5" s="19" customFormat="1" x14ac:dyDescent="0.25">
      <c r="A42" s="14">
        <v>44536</v>
      </c>
      <c r="B42" s="15">
        <v>23528</v>
      </c>
      <c r="C42" s="26" t="s">
        <v>38</v>
      </c>
      <c r="D42" s="24"/>
      <c r="E42" s="25">
        <v>64560</v>
      </c>
    </row>
    <row r="43" spans="1:5" s="19" customFormat="1" x14ac:dyDescent="0.25">
      <c r="A43" s="14">
        <v>44536</v>
      </c>
      <c r="B43" s="15">
        <v>23529</v>
      </c>
      <c r="C43" s="23" t="s">
        <v>39</v>
      </c>
      <c r="D43" s="24"/>
      <c r="E43" s="25">
        <v>9120.61</v>
      </c>
    </row>
    <row r="44" spans="1:5" s="19" customFormat="1" x14ac:dyDescent="0.25">
      <c r="A44" s="27">
        <v>44536</v>
      </c>
      <c r="B44" s="28">
        <v>1</v>
      </c>
      <c r="C44" s="23" t="s">
        <v>16</v>
      </c>
      <c r="D44" s="24"/>
      <c r="E44" s="25">
        <v>89200.12</v>
      </c>
    </row>
    <row r="45" spans="1:5" s="19" customFormat="1" x14ac:dyDescent="0.25">
      <c r="A45" s="27">
        <v>44537</v>
      </c>
      <c r="B45" s="28">
        <v>1</v>
      </c>
      <c r="C45" s="23" t="s">
        <v>10</v>
      </c>
      <c r="D45" s="24">
        <f>9700000+21000000</f>
        <v>30700000</v>
      </c>
      <c r="E45" s="25"/>
    </row>
    <row r="46" spans="1:5" s="19" customFormat="1" x14ac:dyDescent="0.25">
      <c r="A46" s="27">
        <v>44537</v>
      </c>
      <c r="B46" s="28">
        <v>23530</v>
      </c>
      <c r="C46" s="23" t="s">
        <v>40</v>
      </c>
      <c r="D46" s="24"/>
      <c r="E46" s="25">
        <v>2033</v>
      </c>
    </row>
    <row r="47" spans="1:5" s="19" customFormat="1" x14ac:dyDescent="0.25">
      <c r="A47" s="27">
        <v>44537</v>
      </c>
      <c r="B47" s="28">
        <v>23531</v>
      </c>
      <c r="C47" s="23" t="s">
        <v>41</v>
      </c>
      <c r="D47" s="24"/>
      <c r="E47" s="25">
        <v>2052</v>
      </c>
    </row>
    <row r="48" spans="1:5" s="19" customFormat="1" x14ac:dyDescent="0.25">
      <c r="A48" s="27">
        <v>44537</v>
      </c>
      <c r="B48" s="28">
        <v>23532</v>
      </c>
      <c r="C48" s="23" t="s">
        <v>42</v>
      </c>
      <c r="D48" s="24"/>
      <c r="E48" s="25">
        <v>181097.59</v>
      </c>
    </row>
    <row r="49" spans="1:5" s="19" customFormat="1" x14ac:dyDescent="0.25">
      <c r="A49" s="27">
        <v>44537</v>
      </c>
      <c r="B49" s="28">
        <v>1</v>
      </c>
      <c r="C49" s="23" t="s">
        <v>16</v>
      </c>
      <c r="D49" s="24"/>
      <c r="E49" s="25">
        <v>95.02</v>
      </c>
    </row>
    <row r="50" spans="1:5" s="19" customFormat="1" x14ac:dyDescent="0.25">
      <c r="A50" s="27">
        <v>44538</v>
      </c>
      <c r="B50" s="28">
        <v>1</v>
      </c>
      <c r="C50" s="23" t="s">
        <v>10</v>
      </c>
      <c r="D50" s="24">
        <v>2100000</v>
      </c>
      <c r="E50" s="25"/>
    </row>
    <row r="51" spans="1:5" s="19" customFormat="1" x14ac:dyDescent="0.25">
      <c r="A51" s="27">
        <v>44538</v>
      </c>
      <c r="B51" s="28">
        <v>1</v>
      </c>
      <c r="C51" s="23" t="s">
        <v>43</v>
      </c>
      <c r="D51" s="24"/>
      <c r="E51" s="25">
        <v>20000000</v>
      </c>
    </row>
    <row r="52" spans="1:5" s="19" customFormat="1" x14ac:dyDescent="0.25">
      <c r="A52" s="27">
        <v>44538</v>
      </c>
      <c r="B52" s="28">
        <v>1</v>
      </c>
      <c r="C52" s="23" t="s">
        <v>16</v>
      </c>
      <c r="D52" s="24"/>
      <c r="E52" s="25">
        <f>4786.87-4340.98</f>
        <v>445.89000000000033</v>
      </c>
    </row>
    <row r="53" spans="1:5" s="19" customFormat="1" x14ac:dyDescent="0.25">
      <c r="A53" s="27">
        <v>44539</v>
      </c>
      <c r="B53" s="28">
        <v>23533</v>
      </c>
      <c r="C53" s="23" t="s">
        <v>44</v>
      </c>
      <c r="D53" s="24"/>
      <c r="E53" s="25">
        <v>0</v>
      </c>
    </row>
    <row r="54" spans="1:5" s="19" customFormat="1" x14ac:dyDescent="0.25">
      <c r="A54" s="27">
        <v>44539</v>
      </c>
      <c r="B54" s="28">
        <v>23534</v>
      </c>
      <c r="C54" s="23" t="s">
        <v>45</v>
      </c>
      <c r="D54" s="24"/>
      <c r="E54" s="25">
        <v>45000</v>
      </c>
    </row>
    <row r="55" spans="1:5" s="19" customFormat="1" x14ac:dyDescent="0.25">
      <c r="A55" s="27">
        <v>44539</v>
      </c>
      <c r="B55" s="28">
        <v>23535</v>
      </c>
      <c r="C55" s="23" t="s">
        <v>46</v>
      </c>
      <c r="D55" s="24"/>
      <c r="E55" s="25">
        <v>47500</v>
      </c>
    </row>
    <row r="56" spans="1:5" s="19" customFormat="1" x14ac:dyDescent="0.25">
      <c r="A56" s="27">
        <v>44539</v>
      </c>
      <c r="B56" s="28">
        <v>1</v>
      </c>
      <c r="C56" s="23" t="s">
        <v>16</v>
      </c>
      <c r="D56" s="24"/>
      <c r="E56" s="25">
        <v>66.2</v>
      </c>
    </row>
    <row r="57" spans="1:5" s="19" customFormat="1" x14ac:dyDescent="0.25">
      <c r="A57" s="27">
        <v>44540</v>
      </c>
      <c r="B57" s="28">
        <v>1</v>
      </c>
      <c r="C57" s="23" t="s">
        <v>47</v>
      </c>
      <c r="D57" s="24"/>
      <c r="E57" s="25">
        <v>87780</v>
      </c>
    </row>
    <row r="58" spans="1:5" s="19" customFormat="1" x14ac:dyDescent="0.25">
      <c r="A58" s="27">
        <v>44540</v>
      </c>
      <c r="B58" s="28">
        <v>1</v>
      </c>
      <c r="C58" s="23" t="s">
        <v>48</v>
      </c>
      <c r="D58" s="24"/>
      <c r="E58" s="25">
        <v>47969.46</v>
      </c>
    </row>
    <row r="59" spans="1:5" s="19" customFormat="1" x14ac:dyDescent="0.25">
      <c r="A59" s="27">
        <v>44540</v>
      </c>
      <c r="B59" s="28">
        <v>1</v>
      </c>
      <c r="C59" s="23" t="s">
        <v>49</v>
      </c>
      <c r="D59" s="24"/>
      <c r="E59" s="25">
        <v>37309.58</v>
      </c>
    </row>
    <row r="60" spans="1:5" s="19" customFormat="1" x14ac:dyDescent="0.25">
      <c r="A60" s="27">
        <v>44540</v>
      </c>
      <c r="B60" s="28">
        <v>1</v>
      </c>
      <c r="C60" s="23" t="s">
        <v>16</v>
      </c>
      <c r="D60" s="24"/>
      <c r="E60" s="25">
        <v>170.67</v>
      </c>
    </row>
    <row r="61" spans="1:5" s="19" customFormat="1" x14ac:dyDescent="0.25">
      <c r="A61" s="27">
        <v>44543</v>
      </c>
      <c r="B61" s="28">
        <v>1</v>
      </c>
      <c r="C61" s="23" t="s">
        <v>50</v>
      </c>
      <c r="D61" s="24"/>
      <c r="E61" s="25">
        <v>9380.7000000000007</v>
      </c>
    </row>
    <row r="62" spans="1:5" s="19" customFormat="1" ht="16.5" thickBot="1" x14ac:dyDescent="0.3">
      <c r="A62" s="29">
        <v>44543</v>
      </c>
      <c r="B62" s="30">
        <v>23536</v>
      </c>
      <c r="C62" s="31" t="s">
        <v>51</v>
      </c>
      <c r="D62" s="32"/>
      <c r="E62" s="33">
        <v>621583.68000000005</v>
      </c>
    </row>
    <row r="63" spans="1:5" s="19" customFormat="1" x14ac:dyDescent="0.25">
      <c r="A63" s="27">
        <v>44543</v>
      </c>
      <c r="B63" s="28">
        <v>1</v>
      </c>
      <c r="C63" s="23" t="s">
        <v>16</v>
      </c>
      <c r="D63" s="24"/>
      <c r="E63" s="25">
        <v>259.58999999999997</v>
      </c>
    </row>
    <row r="64" spans="1:5" s="19" customFormat="1" x14ac:dyDescent="0.25">
      <c r="A64" s="27">
        <v>44544</v>
      </c>
      <c r="B64" s="28">
        <v>1</v>
      </c>
      <c r="C64" s="23" t="s">
        <v>52</v>
      </c>
      <c r="D64" s="24"/>
      <c r="E64" s="25">
        <v>575250.04</v>
      </c>
    </row>
    <row r="65" spans="1:6" s="19" customFormat="1" ht="47.25" x14ac:dyDescent="0.25">
      <c r="A65" s="27">
        <v>44544</v>
      </c>
      <c r="B65" s="28">
        <v>1</v>
      </c>
      <c r="C65" s="34" t="s">
        <v>53</v>
      </c>
      <c r="D65" s="24"/>
      <c r="E65" s="25">
        <v>11390</v>
      </c>
    </row>
    <row r="66" spans="1:6" s="19" customFormat="1" ht="31.5" x14ac:dyDescent="0.25">
      <c r="A66" s="27">
        <v>44544</v>
      </c>
      <c r="B66" s="28">
        <v>1</v>
      </c>
      <c r="C66" s="34" t="s">
        <v>54</v>
      </c>
      <c r="D66" s="24"/>
      <c r="E66" s="25">
        <v>4020</v>
      </c>
    </row>
    <row r="67" spans="1:6" s="19" customFormat="1" x14ac:dyDescent="0.25">
      <c r="A67" s="27">
        <v>44544</v>
      </c>
      <c r="B67" s="28">
        <v>1</v>
      </c>
      <c r="C67" s="23" t="s">
        <v>16</v>
      </c>
      <c r="D67" s="24"/>
      <c r="E67" s="25">
        <v>577.61</v>
      </c>
    </row>
    <row r="68" spans="1:6" s="19" customFormat="1" x14ac:dyDescent="0.25">
      <c r="A68" s="27">
        <v>44545</v>
      </c>
      <c r="B68" s="28">
        <v>1</v>
      </c>
      <c r="C68" s="23" t="s">
        <v>16</v>
      </c>
      <c r="D68" s="24"/>
      <c r="E68" s="25">
        <v>1617.46</v>
      </c>
    </row>
    <row r="69" spans="1:6" s="19" customFormat="1" x14ac:dyDescent="0.25">
      <c r="A69" s="27">
        <v>44546</v>
      </c>
      <c r="B69" s="28">
        <v>1</v>
      </c>
      <c r="C69" s="23" t="s">
        <v>55</v>
      </c>
      <c r="D69" s="24"/>
      <c r="E69" s="25">
        <v>49087.5</v>
      </c>
    </row>
    <row r="70" spans="1:6" s="19" customFormat="1" x14ac:dyDescent="0.25">
      <c r="A70" s="27">
        <v>44546</v>
      </c>
      <c r="B70" s="28">
        <v>1</v>
      </c>
      <c r="C70" s="23" t="s">
        <v>56</v>
      </c>
      <c r="D70" s="24"/>
      <c r="E70" s="25">
        <v>11250</v>
      </c>
    </row>
    <row r="71" spans="1:6" s="19" customFormat="1" x14ac:dyDescent="0.25">
      <c r="A71" s="27">
        <v>44546</v>
      </c>
      <c r="B71" s="28">
        <v>1</v>
      </c>
      <c r="C71" s="23" t="s">
        <v>57</v>
      </c>
      <c r="D71" s="24"/>
      <c r="E71" s="25">
        <v>11250</v>
      </c>
    </row>
    <row r="72" spans="1:6" s="19" customFormat="1" x14ac:dyDescent="0.25">
      <c r="A72" s="27">
        <v>44546</v>
      </c>
      <c r="B72" s="28">
        <v>1</v>
      </c>
      <c r="C72" s="23" t="s">
        <v>58</v>
      </c>
      <c r="D72" s="24"/>
      <c r="E72" s="25">
        <v>11250</v>
      </c>
    </row>
    <row r="73" spans="1:6" s="19" customFormat="1" x14ac:dyDescent="0.25">
      <c r="A73" s="27">
        <v>44546</v>
      </c>
      <c r="B73" s="28">
        <v>1</v>
      </c>
      <c r="C73" s="23" t="s">
        <v>59</v>
      </c>
      <c r="D73" s="24"/>
      <c r="E73" s="25">
        <v>7500</v>
      </c>
    </row>
    <row r="74" spans="1:6" s="19" customFormat="1" x14ac:dyDescent="0.25">
      <c r="A74" s="27">
        <v>44546</v>
      </c>
      <c r="B74" s="28">
        <v>23537</v>
      </c>
      <c r="C74" s="23" t="s">
        <v>60</v>
      </c>
      <c r="D74" s="24"/>
      <c r="E74" s="25">
        <v>56500</v>
      </c>
    </row>
    <row r="75" spans="1:6" s="19" customFormat="1" x14ac:dyDescent="0.25">
      <c r="A75" s="27">
        <v>44546</v>
      </c>
      <c r="B75" s="28">
        <v>23538</v>
      </c>
      <c r="C75" s="23" t="s">
        <v>61</v>
      </c>
      <c r="D75" s="24"/>
      <c r="E75" s="25">
        <v>45000</v>
      </c>
    </row>
    <row r="76" spans="1:6" s="19" customFormat="1" x14ac:dyDescent="0.25">
      <c r="A76" s="27">
        <v>44546</v>
      </c>
      <c r="B76" s="28">
        <v>23539</v>
      </c>
      <c r="C76" s="23" t="s">
        <v>62</v>
      </c>
      <c r="D76" s="24"/>
      <c r="E76" s="25">
        <v>8475</v>
      </c>
    </row>
    <row r="77" spans="1:6" s="19" customFormat="1" x14ac:dyDescent="0.25">
      <c r="A77" s="27">
        <v>44546</v>
      </c>
      <c r="B77" s="28">
        <v>23540</v>
      </c>
      <c r="C77" s="23" t="s">
        <v>63</v>
      </c>
      <c r="D77" s="24"/>
      <c r="E77" s="25">
        <v>32040</v>
      </c>
    </row>
    <row r="78" spans="1:6" s="19" customFormat="1" x14ac:dyDescent="0.25">
      <c r="A78" s="27">
        <v>44546</v>
      </c>
      <c r="B78" s="35">
        <v>23541</v>
      </c>
      <c r="C78" s="36" t="s">
        <v>64</v>
      </c>
      <c r="D78" s="25"/>
      <c r="E78" s="25">
        <v>8079.5</v>
      </c>
    </row>
    <row r="79" spans="1:6" s="19" customFormat="1" x14ac:dyDescent="0.25">
      <c r="A79" s="37">
        <v>44546</v>
      </c>
      <c r="B79" s="35">
        <v>23542</v>
      </c>
      <c r="C79" s="23" t="s">
        <v>60</v>
      </c>
      <c r="D79" s="25"/>
      <c r="E79" s="25">
        <v>40254.239999999998</v>
      </c>
      <c r="F79" s="38"/>
    </row>
    <row r="80" spans="1:6" s="19" customFormat="1" x14ac:dyDescent="0.25">
      <c r="A80" s="27">
        <v>44546</v>
      </c>
      <c r="B80" s="35">
        <v>1</v>
      </c>
      <c r="C80" s="23" t="s">
        <v>16</v>
      </c>
      <c r="D80" s="24"/>
      <c r="E80" s="25">
        <f>148.5+25.32+51.33</f>
        <v>225.14999999999998</v>
      </c>
    </row>
    <row r="81" spans="1:5" s="19" customFormat="1" x14ac:dyDescent="0.25">
      <c r="A81" s="27">
        <v>44547</v>
      </c>
      <c r="B81" s="28">
        <v>1</v>
      </c>
      <c r="C81" s="23" t="s">
        <v>16</v>
      </c>
      <c r="D81" s="24"/>
      <c r="E81" s="25">
        <v>422.12</v>
      </c>
    </row>
    <row r="82" spans="1:5" s="19" customFormat="1" x14ac:dyDescent="0.25">
      <c r="A82" s="27">
        <v>44550</v>
      </c>
      <c r="B82" s="28">
        <v>1</v>
      </c>
      <c r="C82" s="23" t="s">
        <v>16</v>
      </c>
      <c r="D82" s="24"/>
      <c r="E82" s="25">
        <v>459.48</v>
      </c>
    </row>
    <row r="83" spans="1:5" s="19" customFormat="1" x14ac:dyDescent="0.25">
      <c r="A83" s="27">
        <v>44550</v>
      </c>
      <c r="B83" s="28">
        <v>1</v>
      </c>
      <c r="C83" s="23" t="s">
        <v>65</v>
      </c>
      <c r="D83" s="24"/>
      <c r="E83" s="25">
        <v>120120</v>
      </c>
    </row>
    <row r="84" spans="1:5" s="19" customFormat="1" x14ac:dyDescent="0.25">
      <c r="A84" s="27">
        <v>44550</v>
      </c>
      <c r="B84" s="28">
        <v>1</v>
      </c>
      <c r="C84" s="23" t="s">
        <v>10</v>
      </c>
      <c r="D84" s="24">
        <v>884000</v>
      </c>
      <c r="E84" s="25"/>
    </row>
    <row r="85" spans="1:5" s="19" customFormat="1" x14ac:dyDescent="0.25">
      <c r="A85" s="27">
        <v>44550</v>
      </c>
      <c r="B85" s="28">
        <v>1</v>
      </c>
      <c r="C85" s="23" t="s">
        <v>23</v>
      </c>
      <c r="D85" s="24"/>
      <c r="E85" s="25">
        <v>6020745.4000000004</v>
      </c>
    </row>
    <row r="86" spans="1:5" s="19" customFormat="1" x14ac:dyDescent="0.25">
      <c r="A86" s="27">
        <v>44551</v>
      </c>
      <c r="B86" s="28">
        <v>1</v>
      </c>
      <c r="C86" s="23" t="s">
        <v>17</v>
      </c>
      <c r="D86" s="24">
        <v>6000</v>
      </c>
      <c r="E86" s="25"/>
    </row>
    <row r="87" spans="1:5" s="19" customFormat="1" ht="31.5" x14ac:dyDescent="0.25">
      <c r="A87" s="27">
        <v>44551</v>
      </c>
      <c r="B87" s="28">
        <v>1</v>
      </c>
      <c r="C87" s="34" t="s">
        <v>66</v>
      </c>
      <c r="D87" s="24"/>
      <c r="E87" s="25">
        <v>161470</v>
      </c>
    </row>
    <row r="88" spans="1:5" s="19" customFormat="1" ht="31.5" x14ac:dyDescent="0.25">
      <c r="A88" s="27">
        <v>44551</v>
      </c>
      <c r="B88" s="28">
        <v>1</v>
      </c>
      <c r="C88" s="34" t="s">
        <v>67</v>
      </c>
      <c r="D88" s="24"/>
      <c r="E88" s="25">
        <v>4020</v>
      </c>
    </row>
    <row r="89" spans="1:5" s="19" customFormat="1" x14ac:dyDescent="0.25">
      <c r="A89" s="27">
        <v>44551</v>
      </c>
      <c r="B89" s="28">
        <v>1</v>
      </c>
      <c r="C89" s="23" t="s">
        <v>68</v>
      </c>
      <c r="D89" s="24"/>
      <c r="E89" s="25">
        <v>596406.6</v>
      </c>
    </row>
    <row r="90" spans="1:5" s="19" customFormat="1" x14ac:dyDescent="0.25">
      <c r="A90" s="27">
        <v>44551</v>
      </c>
      <c r="B90" s="28">
        <v>23543</v>
      </c>
      <c r="C90" s="23" t="s">
        <v>69</v>
      </c>
      <c r="D90" s="24"/>
      <c r="E90" s="25">
        <v>40254.239999999998</v>
      </c>
    </row>
    <row r="91" spans="1:5" s="19" customFormat="1" x14ac:dyDescent="0.25">
      <c r="A91" s="27">
        <v>44551</v>
      </c>
      <c r="B91" s="28">
        <v>23544</v>
      </c>
      <c r="C91" s="16" t="s">
        <v>70</v>
      </c>
      <c r="D91" s="24"/>
      <c r="E91" s="25">
        <v>24955</v>
      </c>
    </row>
    <row r="92" spans="1:5" s="19" customFormat="1" x14ac:dyDescent="0.25">
      <c r="A92" s="27">
        <v>44551</v>
      </c>
      <c r="B92" s="28">
        <v>23545</v>
      </c>
      <c r="C92" s="16" t="s">
        <v>71</v>
      </c>
      <c r="D92" s="24"/>
      <c r="E92" s="25">
        <v>175325.09</v>
      </c>
    </row>
    <row r="93" spans="1:5" s="19" customFormat="1" x14ac:dyDescent="0.25">
      <c r="A93" s="27">
        <v>44551</v>
      </c>
      <c r="B93" s="28">
        <v>23546</v>
      </c>
      <c r="C93" s="23" t="s">
        <v>72</v>
      </c>
      <c r="D93" s="24"/>
      <c r="E93" s="25">
        <v>2914227.12</v>
      </c>
    </row>
    <row r="94" spans="1:5" s="19" customFormat="1" x14ac:dyDescent="0.25">
      <c r="A94" s="27">
        <v>44551</v>
      </c>
      <c r="B94" s="28">
        <v>1</v>
      </c>
      <c r="C94" s="23" t="s">
        <v>16</v>
      </c>
      <c r="D94" s="24"/>
      <c r="E94" s="25">
        <f>180.18+84.75</f>
        <v>264.93</v>
      </c>
    </row>
    <row r="95" spans="1:5" s="19" customFormat="1" x14ac:dyDescent="0.25">
      <c r="A95" s="27">
        <v>44552</v>
      </c>
      <c r="B95" s="28">
        <v>1</v>
      </c>
      <c r="C95" s="23" t="s">
        <v>16</v>
      </c>
      <c r="D95" s="24"/>
      <c r="E95" s="25">
        <v>1207.3699999999999</v>
      </c>
    </row>
    <row r="96" spans="1:5" s="19" customFormat="1" x14ac:dyDescent="0.25">
      <c r="A96" s="27">
        <v>44553</v>
      </c>
      <c r="B96" s="28">
        <v>1</v>
      </c>
      <c r="C96" s="23" t="s">
        <v>73</v>
      </c>
      <c r="D96" s="24"/>
      <c r="E96" s="25">
        <v>95939.199999999997</v>
      </c>
    </row>
    <row r="97" spans="1:5" s="19" customFormat="1" x14ac:dyDescent="0.25">
      <c r="A97" s="27">
        <v>44553</v>
      </c>
      <c r="B97" s="28">
        <v>1</v>
      </c>
      <c r="C97" s="23" t="s">
        <v>74</v>
      </c>
      <c r="D97" s="24"/>
      <c r="E97" s="25">
        <v>69000</v>
      </c>
    </row>
    <row r="98" spans="1:5" s="19" customFormat="1" x14ac:dyDescent="0.25">
      <c r="A98" s="27">
        <v>44553</v>
      </c>
      <c r="B98" s="28">
        <v>1</v>
      </c>
      <c r="C98" s="23" t="s">
        <v>75</v>
      </c>
      <c r="D98" s="24"/>
      <c r="E98" s="25">
        <v>24000</v>
      </c>
    </row>
    <row r="99" spans="1:5" s="19" customFormat="1" x14ac:dyDescent="0.25">
      <c r="A99" s="27">
        <v>44554</v>
      </c>
      <c r="B99" s="28">
        <v>1</v>
      </c>
      <c r="C99" s="23" t="s">
        <v>16</v>
      </c>
      <c r="D99" s="24"/>
      <c r="E99" s="25">
        <v>283.41000000000003</v>
      </c>
    </row>
    <row r="100" spans="1:5" s="19" customFormat="1" x14ac:dyDescent="0.25">
      <c r="A100" s="27">
        <v>44557</v>
      </c>
      <c r="B100" s="28">
        <v>1</v>
      </c>
      <c r="C100" s="23" t="s">
        <v>76</v>
      </c>
      <c r="D100" s="24"/>
      <c r="E100" s="25">
        <v>106598.94</v>
      </c>
    </row>
    <row r="101" spans="1:5" s="19" customFormat="1" x14ac:dyDescent="0.25">
      <c r="A101" s="27">
        <v>44557</v>
      </c>
      <c r="B101" s="28">
        <v>1</v>
      </c>
      <c r="C101" s="23" t="s">
        <v>77</v>
      </c>
      <c r="D101" s="24"/>
      <c r="E101" s="25">
        <v>79949.31</v>
      </c>
    </row>
    <row r="102" spans="1:5" s="19" customFormat="1" x14ac:dyDescent="0.25">
      <c r="A102" s="27">
        <v>44557</v>
      </c>
      <c r="B102" s="28">
        <v>1</v>
      </c>
      <c r="C102" s="23" t="s">
        <v>16</v>
      </c>
      <c r="D102" s="24"/>
      <c r="E102" s="25">
        <v>25.84</v>
      </c>
    </row>
    <row r="103" spans="1:5" s="19" customFormat="1" x14ac:dyDescent="0.25">
      <c r="A103" s="27">
        <v>44557</v>
      </c>
      <c r="B103" s="28">
        <v>1</v>
      </c>
      <c r="C103" s="23" t="s">
        <v>78</v>
      </c>
      <c r="D103" s="24"/>
      <c r="E103" s="25">
        <v>139547.76</v>
      </c>
    </row>
    <row r="104" spans="1:5" s="19" customFormat="1" ht="16.5" thickBot="1" x14ac:dyDescent="0.3">
      <c r="A104" s="29">
        <v>44557</v>
      </c>
      <c r="B104" s="30">
        <v>1</v>
      </c>
      <c r="C104" s="31" t="s">
        <v>79</v>
      </c>
      <c r="D104" s="32"/>
      <c r="E104" s="33">
        <v>36437.47</v>
      </c>
    </row>
    <row r="105" spans="1:5" s="19" customFormat="1" x14ac:dyDescent="0.25">
      <c r="A105" s="27">
        <v>44558</v>
      </c>
      <c r="B105" s="28">
        <v>23547</v>
      </c>
      <c r="C105" s="23" t="s">
        <v>80</v>
      </c>
      <c r="D105" s="24"/>
      <c r="E105" s="25">
        <v>27743.75</v>
      </c>
    </row>
    <row r="106" spans="1:5" s="19" customFormat="1" x14ac:dyDescent="0.25">
      <c r="A106" s="27">
        <v>44558</v>
      </c>
      <c r="B106" s="28">
        <v>23548</v>
      </c>
      <c r="C106" s="23" t="s">
        <v>81</v>
      </c>
      <c r="D106" s="24"/>
      <c r="E106" s="25">
        <v>27364.01</v>
      </c>
    </row>
    <row r="107" spans="1:5" s="19" customFormat="1" x14ac:dyDescent="0.25">
      <c r="A107" s="27">
        <v>44558</v>
      </c>
      <c r="B107" s="28">
        <v>23549</v>
      </c>
      <c r="C107" s="23" t="s">
        <v>82</v>
      </c>
      <c r="D107" s="24"/>
      <c r="E107" s="25">
        <v>1696.85</v>
      </c>
    </row>
    <row r="108" spans="1:5" s="19" customFormat="1" x14ac:dyDescent="0.25">
      <c r="A108" s="27">
        <v>44558</v>
      </c>
      <c r="B108" s="28">
        <v>23550</v>
      </c>
      <c r="C108" s="23" t="s">
        <v>83</v>
      </c>
      <c r="D108" s="24"/>
      <c r="E108" s="25">
        <v>30354.74</v>
      </c>
    </row>
    <row r="109" spans="1:5" s="19" customFormat="1" x14ac:dyDescent="0.25">
      <c r="A109" s="27">
        <v>44558</v>
      </c>
      <c r="B109" s="28">
        <v>1</v>
      </c>
      <c r="C109" s="23" t="s">
        <v>16</v>
      </c>
      <c r="D109" s="24"/>
      <c r="E109" s="25">
        <v>4915.1400000000003</v>
      </c>
    </row>
    <row r="110" spans="1:5" s="19" customFormat="1" x14ac:dyDescent="0.25">
      <c r="A110" s="27">
        <v>44559</v>
      </c>
      <c r="B110" s="28">
        <v>1</v>
      </c>
      <c r="C110" s="23" t="s">
        <v>16</v>
      </c>
      <c r="D110" s="24"/>
      <c r="E110" s="25">
        <v>323.37</v>
      </c>
    </row>
    <row r="111" spans="1:5" s="19" customFormat="1" x14ac:dyDescent="0.25">
      <c r="A111" s="27">
        <v>44560</v>
      </c>
      <c r="B111" s="28">
        <v>23551</v>
      </c>
      <c r="C111" s="23" t="s">
        <v>84</v>
      </c>
      <c r="D111" s="24"/>
      <c r="E111" s="25">
        <v>96678.6</v>
      </c>
    </row>
    <row r="112" spans="1:5" s="19" customFormat="1" x14ac:dyDescent="0.25">
      <c r="A112" s="27">
        <v>44560</v>
      </c>
      <c r="B112" s="28">
        <v>23552</v>
      </c>
      <c r="C112" s="23" t="s">
        <v>85</v>
      </c>
      <c r="D112" s="24"/>
      <c r="E112" s="25">
        <v>15561.23</v>
      </c>
    </row>
    <row r="113" spans="1:6" s="19" customFormat="1" x14ac:dyDescent="0.25">
      <c r="A113" s="27">
        <v>44560</v>
      </c>
      <c r="B113" s="28">
        <v>23553</v>
      </c>
      <c r="C113" s="23" t="s">
        <v>86</v>
      </c>
      <c r="D113" s="24"/>
      <c r="E113" s="25">
        <v>73789</v>
      </c>
    </row>
    <row r="114" spans="1:6" s="19" customFormat="1" x14ac:dyDescent="0.25">
      <c r="A114" s="27">
        <v>44560</v>
      </c>
      <c r="B114" s="28">
        <v>23554</v>
      </c>
      <c r="C114" s="23" t="s">
        <v>87</v>
      </c>
      <c r="D114" s="24"/>
      <c r="E114" s="25">
        <v>5028.5</v>
      </c>
    </row>
    <row r="115" spans="1:6" s="19" customFormat="1" x14ac:dyDescent="0.25">
      <c r="A115" s="27">
        <v>44560</v>
      </c>
      <c r="B115" s="28">
        <v>23555</v>
      </c>
      <c r="C115" s="23" t="s">
        <v>88</v>
      </c>
      <c r="D115" s="24"/>
      <c r="E115" s="25">
        <v>258486.75</v>
      </c>
    </row>
    <row r="116" spans="1:6" s="19" customFormat="1" x14ac:dyDescent="0.25">
      <c r="A116" s="27">
        <v>44560</v>
      </c>
      <c r="B116" s="28">
        <v>23556</v>
      </c>
      <c r="C116" s="23" t="s">
        <v>69</v>
      </c>
      <c r="D116" s="24"/>
      <c r="E116" s="25">
        <v>56500</v>
      </c>
    </row>
    <row r="117" spans="1:6" s="19" customFormat="1" x14ac:dyDescent="0.25">
      <c r="A117" s="27">
        <v>44560</v>
      </c>
      <c r="B117" s="28">
        <v>23557</v>
      </c>
      <c r="C117" s="23" t="s">
        <v>45</v>
      </c>
      <c r="D117" s="24"/>
      <c r="E117" s="25">
        <v>45000</v>
      </c>
    </row>
    <row r="118" spans="1:6" s="19" customFormat="1" x14ac:dyDescent="0.25">
      <c r="A118" s="27">
        <v>44560</v>
      </c>
      <c r="B118" s="28">
        <v>23558</v>
      </c>
      <c r="C118" s="23" t="s">
        <v>89</v>
      </c>
      <c r="D118" s="24"/>
      <c r="E118" s="25">
        <v>205918.4</v>
      </c>
    </row>
    <row r="119" spans="1:6" s="19" customFormat="1" x14ac:dyDescent="0.25">
      <c r="A119" s="27">
        <v>44560</v>
      </c>
      <c r="B119" s="28">
        <v>23559</v>
      </c>
      <c r="C119" s="23" t="s">
        <v>90</v>
      </c>
      <c r="D119" s="24"/>
      <c r="E119" s="25">
        <v>294497.77</v>
      </c>
    </row>
    <row r="120" spans="1:6" s="19" customFormat="1" x14ac:dyDescent="0.25">
      <c r="A120" s="27">
        <v>44561</v>
      </c>
      <c r="B120" s="28">
        <v>23560</v>
      </c>
      <c r="C120" s="23" t="s">
        <v>91</v>
      </c>
      <c r="D120" s="24">
        <v>0</v>
      </c>
      <c r="E120" s="25">
        <v>0</v>
      </c>
    </row>
    <row r="121" spans="1:6" s="39" customFormat="1" ht="16.5" thickBot="1" x14ac:dyDescent="0.3">
      <c r="A121" s="27">
        <v>44561</v>
      </c>
      <c r="B121" s="28">
        <v>1</v>
      </c>
      <c r="C121" s="23" t="s">
        <v>92</v>
      </c>
      <c r="D121" s="24"/>
      <c r="E121" s="25">
        <v>175</v>
      </c>
    </row>
    <row r="122" spans="1:6" ht="16.5" thickBot="1" x14ac:dyDescent="0.3">
      <c r="A122" s="80" t="s">
        <v>93</v>
      </c>
      <c r="B122" s="81"/>
      <c r="C122" s="82"/>
      <c r="D122" s="40">
        <f>SUM(D10:D121)</f>
        <v>40012000</v>
      </c>
      <c r="E122" s="41">
        <f>SUM(E10:E121)</f>
        <v>103626791.23000003</v>
      </c>
    </row>
    <row r="123" spans="1:6" x14ac:dyDescent="0.25">
      <c r="A123" s="42"/>
      <c r="B123" s="43"/>
      <c r="C123" s="43"/>
      <c r="D123" s="44"/>
      <c r="E123" s="45"/>
      <c r="F123" s="46"/>
    </row>
    <row r="124" spans="1:6" x14ac:dyDescent="0.25">
      <c r="A124" s="47" t="s">
        <v>94</v>
      </c>
      <c r="B124" s="26"/>
      <c r="C124" s="26"/>
      <c r="D124" s="67" t="s">
        <v>95</v>
      </c>
      <c r="E124" s="68"/>
    </row>
    <row r="125" spans="1:6" x14ac:dyDescent="0.25">
      <c r="A125" s="48"/>
      <c r="B125" s="26"/>
      <c r="C125" s="26"/>
      <c r="D125" s="49"/>
      <c r="E125" s="50"/>
    </row>
    <row r="126" spans="1:6" x14ac:dyDescent="0.25">
      <c r="A126" s="48"/>
      <c r="B126" s="26"/>
      <c r="C126" s="26"/>
      <c r="D126" s="49"/>
      <c r="E126" s="50"/>
    </row>
    <row r="127" spans="1:6" x14ac:dyDescent="0.25">
      <c r="A127" s="47" t="s">
        <v>96</v>
      </c>
      <c r="B127" s="51"/>
      <c r="C127" s="52"/>
      <c r="D127" s="67" t="s">
        <v>97</v>
      </c>
      <c r="E127" s="68"/>
    </row>
    <row r="128" spans="1:6" ht="16.5" thickBot="1" x14ac:dyDescent="0.3">
      <c r="A128" s="53" t="s">
        <v>98</v>
      </c>
      <c r="B128" s="54"/>
      <c r="C128" s="55"/>
      <c r="D128" s="69" t="s">
        <v>99</v>
      </c>
      <c r="E128" s="70"/>
    </row>
    <row r="129" spans="1:5" x14ac:dyDescent="0.25">
      <c r="A129" s="56"/>
      <c r="B129" s="26"/>
      <c r="C129" s="26"/>
      <c r="D129" s="49"/>
      <c r="E129" s="57"/>
    </row>
    <row r="130" spans="1:5" x14ac:dyDescent="0.25">
      <c r="A130" s="58"/>
      <c r="B130" s="59"/>
      <c r="C130" s="21"/>
      <c r="D130" s="60"/>
      <c r="E130" s="17"/>
    </row>
    <row r="131" spans="1:5" x14ac:dyDescent="0.25">
      <c r="A131" s="58"/>
      <c r="B131" s="59"/>
      <c r="C131" s="21"/>
      <c r="D131" s="60"/>
      <c r="E131" s="17"/>
    </row>
    <row r="132" spans="1:5" x14ac:dyDescent="0.25">
      <c r="A132" s="58"/>
      <c r="B132" s="59"/>
      <c r="C132" s="61"/>
      <c r="D132" s="49"/>
      <c r="E132" s="21"/>
    </row>
    <row r="133" spans="1:5" x14ac:dyDescent="0.25">
      <c r="A133" s="58"/>
      <c r="B133" s="59"/>
      <c r="C133" s="61"/>
      <c r="D133" s="49"/>
      <c r="E133" s="21"/>
    </row>
    <row r="134" spans="1:5" x14ac:dyDescent="0.25">
      <c r="A134" s="58"/>
      <c r="B134" s="59"/>
      <c r="C134" s="61"/>
      <c r="D134" s="49"/>
      <c r="E134" s="21"/>
    </row>
    <row r="135" spans="1:5" x14ac:dyDescent="0.25">
      <c r="A135" s="58"/>
      <c r="B135" s="59"/>
      <c r="C135" s="61"/>
      <c r="D135" s="49"/>
      <c r="E135" s="57"/>
    </row>
    <row r="136" spans="1:5" x14ac:dyDescent="0.25">
      <c r="A136" s="58"/>
      <c r="B136" s="59"/>
      <c r="C136" s="61"/>
      <c r="D136" s="49"/>
      <c r="E136" s="57"/>
    </row>
    <row r="137" spans="1:5" x14ac:dyDescent="0.25">
      <c r="A137" s="58"/>
      <c r="B137" s="59"/>
      <c r="C137" s="61"/>
      <c r="D137" s="49"/>
      <c r="E137" s="57"/>
    </row>
    <row r="138" spans="1:5" x14ac:dyDescent="0.25">
      <c r="A138" s="58"/>
      <c r="B138" s="59"/>
      <c r="C138" s="62"/>
      <c r="D138" s="49"/>
      <c r="E138" s="49"/>
    </row>
    <row r="139" spans="1:5" x14ac:dyDescent="0.25">
      <c r="A139" s="58"/>
      <c r="B139" s="26"/>
      <c r="C139" s="62"/>
      <c r="D139" s="49"/>
      <c r="E139" s="49"/>
    </row>
    <row r="140" spans="1:5" x14ac:dyDescent="0.25">
      <c r="A140" s="58"/>
      <c r="B140" s="21"/>
      <c r="C140" s="62"/>
      <c r="D140" s="49"/>
      <c r="E140" s="49"/>
    </row>
    <row r="141" spans="1:5" x14ac:dyDescent="0.25">
      <c r="A141" s="58"/>
      <c r="B141" s="21"/>
      <c r="C141" s="26"/>
      <c r="D141" s="49"/>
      <c r="E141" s="57"/>
    </row>
    <row r="142" spans="1:5" x14ac:dyDescent="0.25">
      <c r="A142" s="58"/>
      <c r="B142" s="21"/>
      <c r="C142" s="21"/>
      <c r="D142" s="60"/>
      <c r="E142" s="17"/>
    </row>
    <row r="143" spans="1:5" x14ac:dyDescent="0.25">
      <c r="A143" s="58"/>
      <c r="B143" s="21"/>
      <c r="C143" s="21"/>
      <c r="D143" s="60"/>
      <c r="E143" s="17"/>
    </row>
    <row r="144" spans="1:5" x14ac:dyDescent="0.25">
      <c r="A144" s="58"/>
      <c r="B144" s="21"/>
      <c r="C144" s="21"/>
      <c r="D144" s="60"/>
      <c r="E144" s="17"/>
    </row>
    <row r="145" spans="1:5" x14ac:dyDescent="0.25">
      <c r="A145" s="58"/>
      <c r="B145" s="21"/>
      <c r="C145" s="21"/>
      <c r="D145" s="60"/>
      <c r="E145" s="17"/>
    </row>
    <row r="146" spans="1:5" x14ac:dyDescent="0.25">
      <c r="A146" s="58"/>
      <c r="B146" s="21"/>
      <c r="C146" s="21"/>
      <c r="D146" s="60"/>
      <c r="E146" s="17"/>
    </row>
    <row r="147" spans="1:5" x14ac:dyDescent="0.25">
      <c r="A147" s="58"/>
      <c r="B147" s="21"/>
      <c r="C147" s="21"/>
      <c r="D147" s="60"/>
      <c r="E147" s="17"/>
    </row>
    <row r="148" spans="1:5" x14ac:dyDescent="0.25">
      <c r="A148" s="58"/>
      <c r="B148" s="21"/>
      <c r="C148" s="21"/>
      <c r="D148" s="60"/>
      <c r="E148" s="17"/>
    </row>
    <row r="149" spans="1:5" x14ac:dyDescent="0.25">
      <c r="A149" s="58"/>
      <c r="B149" s="21"/>
      <c r="C149" s="21"/>
      <c r="D149" s="60"/>
      <c r="E149" s="17"/>
    </row>
    <row r="150" spans="1:5" x14ac:dyDescent="0.25">
      <c r="A150" s="58"/>
      <c r="B150" s="21"/>
      <c r="C150" s="21"/>
      <c r="D150" s="60"/>
      <c r="E150" s="17"/>
    </row>
    <row r="151" spans="1:5" x14ac:dyDescent="0.25">
      <c r="A151" s="58"/>
      <c r="B151" s="21"/>
      <c r="C151" s="21"/>
      <c r="D151" s="60"/>
      <c r="E151" s="17"/>
    </row>
    <row r="152" spans="1:5" x14ac:dyDescent="0.25">
      <c r="A152" s="58"/>
      <c r="B152" s="21"/>
      <c r="C152" s="21"/>
      <c r="D152" s="60"/>
      <c r="E152" s="17"/>
    </row>
    <row r="153" spans="1:5" x14ac:dyDescent="0.25">
      <c r="A153" s="58"/>
      <c r="B153" s="21"/>
      <c r="C153" s="21"/>
      <c r="D153" s="60"/>
      <c r="E153" s="17"/>
    </row>
    <row r="154" spans="1:5" x14ac:dyDescent="0.25">
      <c r="A154" s="58"/>
      <c r="B154" s="21"/>
      <c r="C154" s="21"/>
      <c r="D154" s="60"/>
      <c r="E154" s="17"/>
    </row>
    <row r="155" spans="1:5" x14ac:dyDescent="0.25">
      <c r="A155" s="58"/>
      <c r="B155" s="21"/>
      <c r="C155" s="21"/>
      <c r="D155" s="60"/>
      <c r="E155" s="17"/>
    </row>
    <row r="156" spans="1:5" x14ac:dyDescent="0.25">
      <c r="A156" s="58"/>
      <c r="B156" s="21"/>
      <c r="C156" s="21"/>
      <c r="D156" s="60"/>
      <c r="E156" s="17"/>
    </row>
    <row r="157" spans="1:5" x14ac:dyDescent="0.25">
      <c r="A157" s="58"/>
      <c r="B157" s="21"/>
      <c r="C157" s="21"/>
      <c r="D157" s="60"/>
      <c r="E157" s="17"/>
    </row>
    <row r="158" spans="1:5" x14ac:dyDescent="0.25">
      <c r="A158" s="58"/>
      <c r="B158" s="21"/>
      <c r="C158" s="21"/>
      <c r="D158" s="60"/>
      <c r="E158" s="17"/>
    </row>
    <row r="159" spans="1:5" x14ac:dyDescent="0.25">
      <c r="A159" s="58"/>
      <c r="B159" s="21"/>
      <c r="C159" s="21"/>
      <c r="D159" s="60"/>
      <c r="E159" s="17"/>
    </row>
    <row r="160" spans="1:5" x14ac:dyDescent="0.25">
      <c r="A160" s="58"/>
      <c r="B160" s="21"/>
      <c r="C160" s="21"/>
      <c r="D160" s="60"/>
      <c r="E160" s="17"/>
    </row>
    <row r="161" spans="1:5" x14ac:dyDescent="0.25">
      <c r="A161" s="58"/>
      <c r="B161" s="21"/>
      <c r="C161" s="21"/>
      <c r="D161" s="60"/>
      <c r="E161" s="17"/>
    </row>
    <row r="162" spans="1:5" x14ac:dyDescent="0.25">
      <c r="A162" s="58"/>
      <c r="B162" s="21"/>
      <c r="C162" s="21"/>
      <c r="D162" s="60"/>
      <c r="E162" s="17"/>
    </row>
    <row r="163" spans="1:5" x14ac:dyDescent="0.25">
      <c r="A163" s="58"/>
      <c r="B163" s="21"/>
      <c r="C163" s="21"/>
      <c r="D163" s="60"/>
      <c r="E163" s="17"/>
    </row>
    <row r="164" spans="1:5" x14ac:dyDescent="0.25">
      <c r="A164" s="58"/>
      <c r="B164" s="21"/>
      <c r="C164" s="21"/>
      <c r="D164" s="60"/>
      <c r="E164" s="17"/>
    </row>
    <row r="165" spans="1:5" x14ac:dyDescent="0.25">
      <c r="A165" s="58"/>
      <c r="B165" s="21"/>
      <c r="C165" s="21"/>
      <c r="D165" s="60"/>
      <c r="E165" s="17"/>
    </row>
    <row r="166" spans="1:5" x14ac:dyDescent="0.25">
      <c r="A166" s="58"/>
      <c r="B166" s="21"/>
      <c r="C166" s="21"/>
      <c r="D166" s="60"/>
      <c r="E166" s="17"/>
    </row>
    <row r="167" spans="1:5" x14ac:dyDescent="0.25">
      <c r="A167" s="58"/>
      <c r="B167" s="21"/>
      <c r="C167" s="21"/>
      <c r="D167" s="60"/>
      <c r="E167" s="17"/>
    </row>
    <row r="168" spans="1:5" x14ac:dyDescent="0.25">
      <c r="A168" s="58"/>
      <c r="B168" s="21"/>
      <c r="C168" s="21"/>
      <c r="D168" s="60"/>
      <c r="E168" s="17"/>
    </row>
    <row r="169" spans="1:5" x14ac:dyDescent="0.25">
      <c r="A169" s="58"/>
      <c r="B169" s="21"/>
      <c r="C169" s="21"/>
      <c r="D169" s="60"/>
      <c r="E169" s="17"/>
    </row>
    <row r="170" spans="1:5" x14ac:dyDescent="0.25">
      <c r="A170" s="58"/>
      <c r="B170" s="21"/>
      <c r="C170" s="21"/>
      <c r="D170" s="60"/>
      <c r="E170" s="17"/>
    </row>
    <row r="171" spans="1:5" x14ac:dyDescent="0.25">
      <c r="A171" s="58"/>
      <c r="B171" s="21"/>
      <c r="C171" s="21"/>
      <c r="D171" s="60"/>
      <c r="E171" s="17"/>
    </row>
    <row r="172" spans="1:5" x14ac:dyDescent="0.25">
      <c r="A172" s="58"/>
      <c r="B172" s="21"/>
      <c r="C172" s="21"/>
      <c r="D172" s="60"/>
      <c r="E172" s="17"/>
    </row>
    <row r="173" spans="1:5" x14ac:dyDescent="0.25">
      <c r="A173" s="58"/>
      <c r="B173" s="21"/>
      <c r="C173" s="21"/>
      <c r="D173" s="60"/>
      <c r="E173" s="17"/>
    </row>
    <row r="174" spans="1:5" x14ac:dyDescent="0.25">
      <c r="A174" s="58"/>
      <c r="B174" s="21"/>
      <c r="C174" s="21"/>
      <c r="D174" s="60"/>
      <c r="E174" s="17"/>
    </row>
    <row r="175" spans="1:5" x14ac:dyDescent="0.25">
      <c r="A175" s="58"/>
      <c r="B175" s="21"/>
      <c r="C175" s="21"/>
      <c r="D175" s="60"/>
      <c r="E175" s="17"/>
    </row>
    <row r="176" spans="1:5" x14ac:dyDescent="0.25">
      <c r="A176" s="58"/>
      <c r="B176" s="21"/>
      <c r="C176" s="21"/>
      <c r="D176" s="60"/>
      <c r="E176" s="17"/>
    </row>
    <row r="177" spans="1:5" x14ac:dyDescent="0.25">
      <c r="A177" s="58"/>
      <c r="B177" s="21"/>
      <c r="C177" s="21"/>
      <c r="D177" s="60"/>
      <c r="E177" s="17"/>
    </row>
    <row r="178" spans="1:5" x14ac:dyDescent="0.25">
      <c r="A178" s="58"/>
      <c r="B178" s="21"/>
      <c r="C178" s="21"/>
      <c r="D178" s="60"/>
      <c r="E178" s="17"/>
    </row>
    <row r="179" spans="1:5" x14ac:dyDescent="0.25">
      <c r="A179" s="58"/>
      <c r="B179" s="21"/>
      <c r="C179" s="21"/>
      <c r="D179" s="60"/>
      <c r="E179" s="17"/>
    </row>
    <row r="180" spans="1:5" x14ac:dyDescent="0.25">
      <c r="A180" s="58"/>
      <c r="B180" s="21"/>
      <c r="C180" s="21"/>
      <c r="D180" s="60"/>
      <c r="E180" s="17"/>
    </row>
    <row r="181" spans="1:5" x14ac:dyDescent="0.25">
      <c r="A181" s="58"/>
      <c r="B181" s="21"/>
      <c r="C181" s="21"/>
      <c r="D181" s="60"/>
      <c r="E181" s="17"/>
    </row>
    <row r="182" spans="1:5" x14ac:dyDescent="0.25">
      <c r="A182" s="58"/>
      <c r="B182" s="21"/>
      <c r="C182" s="21"/>
      <c r="D182" s="60"/>
      <c r="E182" s="17"/>
    </row>
    <row r="183" spans="1:5" x14ac:dyDescent="0.25">
      <c r="A183" s="58"/>
      <c r="B183" s="21"/>
      <c r="C183" s="21"/>
      <c r="D183" s="60"/>
      <c r="E183" s="17"/>
    </row>
    <row r="184" spans="1:5" x14ac:dyDescent="0.25">
      <c r="A184" s="58"/>
      <c r="B184" s="21"/>
      <c r="C184" s="21"/>
      <c r="D184" s="60"/>
      <c r="E184" s="17"/>
    </row>
    <row r="185" spans="1:5" x14ac:dyDescent="0.25">
      <c r="A185" s="58"/>
      <c r="B185" s="21"/>
      <c r="C185" s="21"/>
      <c r="D185" s="60"/>
      <c r="E185" s="17"/>
    </row>
    <row r="186" spans="1:5" x14ac:dyDescent="0.25">
      <c r="A186" s="58"/>
      <c r="B186" s="21"/>
      <c r="C186" s="21"/>
      <c r="D186" s="60"/>
      <c r="E186" s="17"/>
    </row>
    <row r="187" spans="1:5" x14ac:dyDescent="0.25">
      <c r="A187" s="58"/>
      <c r="B187" s="21"/>
      <c r="C187" s="21"/>
      <c r="D187" s="60"/>
      <c r="E187" s="17"/>
    </row>
    <row r="188" spans="1:5" x14ac:dyDescent="0.25">
      <c r="A188" s="58"/>
      <c r="B188" s="21"/>
      <c r="C188" s="21"/>
      <c r="D188" s="60"/>
      <c r="E188" s="17"/>
    </row>
    <row r="189" spans="1:5" x14ac:dyDescent="0.25">
      <c r="A189" s="58"/>
      <c r="B189" s="21"/>
      <c r="C189" s="21"/>
      <c r="D189" s="60"/>
      <c r="E189" s="17"/>
    </row>
    <row r="190" spans="1:5" x14ac:dyDescent="0.25">
      <c r="A190" s="58"/>
      <c r="B190" s="21"/>
      <c r="C190" s="21"/>
      <c r="D190" s="60"/>
      <c r="E190" s="17"/>
    </row>
    <row r="191" spans="1:5" x14ac:dyDescent="0.25">
      <c r="A191" s="58"/>
      <c r="B191" s="21"/>
      <c r="C191" s="21"/>
      <c r="D191" s="60"/>
      <c r="E191" s="17"/>
    </row>
    <row r="192" spans="1:5" x14ac:dyDescent="0.25">
      <c r="A192" s="58"/>
      <c r="B192" s="21"/>
      <c r="C192" s="21"/>
      <c r="D192" s="60"/>
      <c r="E192" s="17"/>
    </row>
    <row r="193" spans="1:5" x14ac:dyDescent="0.25">
      <c r="A193" s="58"/>
      <c r="B193" s="21"/>
      <c r="C193" s="21"/>
      <c r="D193" s="60"/>
      <c r="E193" s="17"/>
    </row>
    <row r="194" spans="1:5" x14ac:dyDescent="0.25">
      <c r="A194" s="58"/>
      <c r="B194" s="21"/>
      <c r="C194" s="21"/>
      <c r="D194" s="60"/>
      <c r="E194" s="17"/>
    </row>
    <row r="195" spans="1:5" x14ac:dyDescent="0.25">
      <c r="A195" s="58"/>
      <c r="B195" s="21"/>
      <c r="C195" s="21"/>
      <c r="D195" s="60"/>
      <c r="E195" s="17"/>
    </row>
    <row r="196" spans="1:5" x14ac:dyDescent="0.25">
      <c r="A196" s="58"/>
      <c r="B196" s="21"/>
      <c r="C196" s="21"/>
      <c r="D196" s="60"/>
      <c r="E196" s="17"/>
    </row>
    <row r="197" spans="1:5" x14ac:dyDescent="0.25">
      <c r="A197" s="58"/>
      <c r="B197" s="21"/>
      <c r="C197" s="21"/>
      <c r="D197" s="60"/>
      <c r="E197" s="17"/>
    </row>
    <row r="198" spans="1:5" x14ac:dyDescent="0.25">
      <c r="A198" s="58"/>
      <c r="B198" s="21"/>
      <c r="C198" s="21"/>
      <c r="D198" s="60"/>
      <c r="E198" s="17"/>
    </row>
    <row r="199" spans="1:5" x14ac:dyDescent="0.25">
      <c r="A199" s="58"/>
      <c r="B199" s="21"/>
      <c r="C199" s="21"/>
      <c r="D199" s="60"/>
      <c r="E199" s="17"/>
    </row>
    <row r="200" spans="1:5" x14ac:dyDescent="0.25">
      <c r="A200" s="58"/>
      <c r="B200" s="21"/>
      <c r="C200" s="21"/>
      <c r="D200" s="60"/>
      <c r="E200" s="17"/>
    </row>
    <row r="201" spans="1:5" x14ac:dyDescent="0.25">
      <c r="A201" s="58"/>
      <c r="B201" s="21"/>
      <c r="C201" s="21"/>
      <c r="D201" s="60"/>
      <c r="E201" s="17"/>
    </row>
    <row r="202" spans="1:5" x14ac:dyDescent="0.25">
      <c r="A202" s="58"/>
      <c r="B202" s="21"/>
      <c r="C202" s="21"/>
      <c r="D202" s="60"/>
      <c r="E202" s="17"/>
    </row>
    <row r="203" spans="1:5" x14ac:dyDescent="0.25">
      <c r="A203" s="58"/>
      <c r="B203" s="21"/>
      <c r="C203" s="21"/>
      <c r="D203" s="60"/>
      <c r="E203" s="17"/>
    </row>
    <row r="204" spans="1:5" x14ac:dyDescent="0.25">
      <c r="A204" s="58"/>
      <c r="B204" s="21"/>
      <c r="C204" s="21"/>
      <c r="D204" s="60"/>
      <c r="E204" s="17"/>
    </row>
    <row r="205" spans="1:5" x14ac:dyDescent="0.25">
      <c r="A205" s="58"/>
      <c r="B205" s="21"/>
      <c r="C205" s="21"/>
      <c r="D205" s="60"/>
      <c r="E205" s="17"/>
    </row>
    <row r="206" spans="1:5" x14ac:dyDescent="0.25">
      <c r="A206" s="58"/>
      <c r="B206" s="21"/>
      <c r="C206" s="21"/>
      <c r="D206" s="60"/>
      <c r="E206" s="17"/>
    </row>
    <row r="207" spans="1:5" x14ac:dyDescent="0.25">
      <c r="A207" s="58"/>
      <c r="B207" s="21"/>
      <c r="C207" s="21"/>
      <c r="D207" s="60"/>
      <c r="E207" s="17"/>
    </row>
    <row r="208" spans="1:5" x14ac:dyDescent="0.25">
      <c r="A208" s="58"/>
      <c r="B208" s="21"/>
      <c r="C208" s="21"/>
      <c r="D208" s="60"/>
      <c r="E208" s="17"/>
    </row>
    <row r="209" spans="1:5" x14ac:dyDescent="0.25">
      <c r="A209" s="58"/>
      <c r="B209" s="21"/>
      <c r="C209" s="21"/>
      <c r="D209" s="60"/>
      <c r="E209" s="17"/>
    </row>
    <row r="210" spans="1:5" x14ac:dyDescent="0.25">
      <c r="A210" s="58"/>
      <c r="B210" s="21"/>
      <c r="C210" s="21"/>
      <c r="D210" s="60"/>
      <c r="E210" s="17"/>
    </row>
    <row r="211" spans="1:5" x14ac:dyDescent="0.25">
      <c r="A211" s="58"/>
      <c r="B211" s="21"/>
      <c r="C211" s="21"/>
      <c r="D211" s="60"/>
      <c r="E211" s="17"/>
    </row>
    <row r="212" spans="1:5" x14ac:dyDescent="0.25">
      <c r="A212" s="58"/>
      <c r="B212" s="21"/>
      <c r="C212" s="21"/>
      <c r="D212" s="60"/>
      <c r="E212" s="17"/>
    </row>
    <row r="213" spans="1:5" x14ac:dyDescent="0.25">
      <c r="A213" s="58"/>
      <c r="B213" s="21"/>
      <c r="C213" s="21"/>
      <c r="D213" s="60"/>
      <c r="E213" s="17"/>
    </row>
    <row r="214" spans="1:5" x14ac:dyDescent="0.25">
      <c r="A214" s="58"/>
      <c r="B214" s="21"/>
      <c r="C214" s="21"/>
      <c r="D214" s="60"/>
      <c r="E214" s="17"/>
    </row>
    <row r="215" spans="1:5" x14ac:dyDescent="0.25">
      <c r="A215" s="58"/>
      <c r="B215" s="21"/>
      <c r="C215" s="21"/>
      <c r="D215" s="60"/>
      <c r="E215" s="17"/>
    </row>
    <row r="216" spans="1:5" x14ac:dyDescent="0.25">
      <c r="A216" s="58"/>
      <c r="B216" s="21"/>
      <c r="C216" s="21"/>
      <c r="D216" s="60"/>
      <c r="E216" s="17"/>
    </row>
    <row r="217" spans="1:5" x14ac:dyDescent="0.25">
      <c r="A217" s="58"/>
      <c r="B217" s="21"/>
      <c r="C217" s="21"/>
      <c r="D217" s="60"/>
      <c r="E217" s="17"/>
    </row>
    <row r="218" spans="1:5" x14ac:dyDescent="0.25">
      <c r="A218" s="58"/>
      <c r="B218" s="21"/>
      <c r="C218" s="21"/>
      <c r="D218" s="60"/>
      <c r="E218" s="17"/>
    </row>
    <row r="219" spans="1:5" x14ac:dyDescent="0.25">
      <c r="A219" s="58"/>
      <c r="B219" s="21"/>
      <c r="C219" s="21"/>
      <c r="D219" s="60"/>
      <c r="E219" s="17"/>
    </row>
    <row r="220" spans="1:5" x14ac:dyDescent="0.25">
      <c r="A220" s="58"/>
      <c r="B220" s="21"/>
      <c r="C220" s="21"/>
      <c r="D220" s="60"/>
      <c r="E220" s="17"/>
    </row>
    <row r="221" spans="1:5" x14ac:dyDescent="0.25">
      <c r="A221" s="58"/>
      <c r="B221" s="21"/>
      <c r="C221" s="21"/>
      <c r="D221" s="60"/>
      <c r="E221" s="17"/>
    </row>
    <row r="222" spans="1:5" x14ac:dyDescent="0.25">
      <c r="A222" s="58"/>
      <c r="B222" s="21"/>
      <c r="C222" s="21"/>
      <c r="D222" s="60"/>
      <c r="E222" s="17"/>
    </row>
    <row r="223" spans="1:5" x14ac:dyDescent="0.25">
      <c r="A223" s="58"/>
      <c r="C223" s="21"/>
      <c r="D223" s="60"/>
      <c r="E223" s="17"/>
    </row>
    <row r="224" spans="1:5" x14ac:dyDescent="0.25">
      <c r="A224" s="58"/>
      <c r="C224" s="21"/>
      <c r="D224" s="60"/>
      <c r="E224" s="17"/>
    </row>
  </sheetData>
  <mergeCells count="8">
    <mergeCell ref="D127:E127"/>
    <mergeCell ref="D128:E128"/>
    <mergeCell ref="A5:E5"/>
    <mergeCell ref="A6:E6"/>
    <mergeCell ref="A7:E7"/>
    <mergeCell ref="A8:E8"/>
    <mergeCell ref="A122:C122"/>
    <mergeCell ref="D124:E12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rowBreaks count="2" manualBreakCount="2">
    <brk id="62" max="4" man="1"/>
    <brk id="104" max="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621A9-9B56-4D2C-B3ED-5B46A264E8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D8C0EF-B86D-4DD5-8F44-A9EBF281C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391FD3-F3CD-426C-9B32-70E6366E2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21</vt:lpstr>
      <vt:lpstr>'Diciembre 21'!Área_de_impresión</vt:lpstr>
      <vt:lpstr>'Diciembre 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dcterms:created xsi:type="dcterms:W3CDTF">2022-01-06T14:44:54Z</dcterms:created>
  <dcterms:modified xsi:type="dcterms:W3CDTF">2022-01-06T15:35:22Z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