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orte Semestral DIGECOG/DIGECOG Corte Semestral SISACNOC/Revision Anyer DIGECOG/unir/"/>
    </mc:Choice>
  </mc:AlternateContent>
  <xr:revisionPtr revIDLastSave="0" documentId="8_{B332F50E-542B-42E8-AF69-79AAA5E5B69C}" xr6:coauthVersionLast="47" xr6:coauthVersionMax="47" xr10:uidLastSave="{00000000-0000-0000-0000-000000000000}"/>
  <bookViews>
    <workbookView xWindow="28680" yWindow="-120" windowWidth="29040" windowHeight="15720" xr2:uid="{921B1ECD-9B2C-48F9-8C10-A4BC41B79945}"/>
  </bookViews>
  <sheets>
    <sheet name="Est. de Rendimiento Fin" sheetId="1" r:id="rId1"/>
  </sheets>
  <externalReferences>
    <externalReference r:id="rId2"/>
  </externalReferences>
  <definedNames>
    <definedName name="_xlnm.Print_Area" localSheetId="0">'Est. de Rendimiento Fin'!$A$1:$G$57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7" i="1" s="1"/>
  <c r="D25" i="1"/>
  <c r="D27" i="1" s="1"/>
  <c r="F16" i="1"/>
  <c r="F33" i="1" s="1"/>
  <c r="F14" i="1"/>
  <c r="D14" i="1"/>
  <c r="D16" i="1" s="1"/>
  <c r="D33" i="1" s="1"/>
</calcChain>
</file>

<file path=xl/sharedStrings.xml><?xml version="1.0" encoding="utf-8"?>
<sst xmlns="http://schemas.openxmlformats.org/spreadsheetml/2006/main" count="24" uniqueCount="24">
  <si>
    <t>SUPERINTENDENCIA DE PENSIONES</t>
  </si>
  <si>
    <t>Estado de Rendimiento Financiero</t>
  </si>
  <si>
    <t>Del ejercicio terminado al 30 de junio de 2024 y 2023</t>
  </si>
  <si>
    <t>(Valores en RD$)</t>
  </si>
  <si>
    <t>Ingresos (Notas 19 y 20)</t>
  </si>
  <si>
    <t>Transferencias y donaciones</t>
  </si>
  <si>
    <t>Recargos, multas y otros ingresos</t>
  </si>
  <si>
    <t>Total ingresos</t>
  </si>
  <si>
    <t>Gastos (Notas 21 y 25)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</si>
  <si>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</si>
  <si>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</si>
  <si>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</si>
  <si>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</si>
  <si>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</si>
  <si>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Otros gastos</t>
  </si>
  <si>
    <t>Gastos financieros</t>
  </si>
  <si>
    <t>Total gastos</t>
  </si>
  <si>
    <t>Ganancia (perdida) por diferencia cambiaria</t>
  </si>
  <si>
    <t>Ganancia (perdida) por retiro de Activo</t>
  </si>
  <si>
    <t>Resultado del período (ahorro / desahorro)</t>
  </si>
  <si>
    <t>Firma del Director o Presidente</t>
  </si>
  <si>
    <t>Firma del Financiero</t>
  </si>
  <si>
    <t>Firma de la Contralora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</si>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</sst>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#,##0_ ;\(#,##0\)"/>
    <numFmt numFmtId="166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Aptos Narrow"/>
      <family val="2"/>
      <scheme val="minor"/>
    </font>
    <font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4" fontId="3" fillId="0" borderId="0" xfId="1" applyFont="1"/>
    <xf numFmtId="165" fontId="2" fillId="0" borderId="2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right"/>
    </xf>
    <xf numFmtId="165" fontId="2" fillId="0" borderId="3" xfId="1" applyNumberFormat="1" applyFont="1" applyBorder="1" applyAlignment="1">
      <alignment horizontal="right" vertical="center"/>
    </xf>
    <xf numFmtId="4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center" indent="5"/>
    </xf>
    <xf numFmtId="166" fontId="3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2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48B996EA-C7B2-4A59-81EE-54F00F4C2E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432532</xdr:colOff>
      <xdr:row>0</xdr:row>
      <xdr:rowOff>76200</xdr:rowOff>
    </xdr:from>
    <xdr:to>
      <xdr:col>1</xdr:col>
      <xdr:colOff>1523877</xdr:colOff>
      <xdr:row>4</xdr:row>
      <xdr:rowOff>10125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84503-B552-468F-8B6A-BC677958A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532" y="76200"/>
          <a:ext cx="1853345" cy="734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4/6-%20Junio%202024/2-%20Estado%20de%20Resultado%20Junio%202024.xlsx" TargetMode="External"/><Relationship Id="rId1" Type="http://schemas.openxmlformats.org/officeDocument/2006/relationships/externalLinkPath" Target="https://sipen.sharepoint.com/Contabilidad/ESTADOS%20FINANCIEROS/Estados%20Financieros%202024/6-%20Junio%202024/2-%20Estado%20de%20Resultado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9">
          <cell r="C9">
            <v>231895503.75999999</v>
          </cell>
        </row>
        <row r="10">
          <cell r="C10">
            <v>93738041.609999999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70B6-FE07-4127-A8FB-F6FC016E8AF6}">
  <dimension ref="B3:K56"/>
  <sheetViews>
    <sheetView tabSelected="1" topLeftCell="A10" zoomScaleNormal="100" workbookViewId="0">
      <selection activeCell="B6" sqref="B6:F6"/>
    </sheetView>
  </sheetViews>
  <sheetFormatPr baseColWidth="10" defaultRowHeight="15.75" x14ac:dyDescent="0.25"/>
  <cols>
    <col min="1" max="1" width="11.42578125" style="2"/>
    <col min="2" max="2" width="51.5703125" style="2" customWidth="1"/>
    <col min="3" max="3" width="4.5703125" style="2" customWidth="1"/>
    <col min="4" max="4" width="24.140625" style="2" bestFit="1" customWidth="1"/>
    <col min="5" max="5" width="2.28515625" style="2" customWidth="1"/>
    <col min="6" max="6" width="24.140625" style="2" bestFit="1" customWidth="1"/>
    <col min="7" max="7" width="14.7109375" style="2" bestFit="1" customWidth="1"/>
    <col min="8" max="8" width="11.42578125" style="2"/>
    <col min="9" max="10" width="14.5703125" style="2" bestFit="1" customWidth="1"/>
    <col min="11" max="16384" width="11.42578125" style="2"/>
  </cols>
  <sheetData>
    <row r="3" spans="2:11" x14ac:dyDescent="0.25">
      <c r="B3" s="1" t="s">
        <v>0</v>
      </c>
      <c r="C3" s="1"/>
      <c r="D3" s="1"/>
      <c r="E3" s="1"/>
      <c r="F3" s="1"/>
    </row>
    <row r="4" spans="2:11" x14ac:dyDescent="0.25">
      <c r="B4" s="1" t="s">
        <v>1</v>
      </c>
      <c r="C4" s="1"/>
      <c r="D4" s="1"/>
      <c r="E4" s="1"/>
      <c r="F4" s="1"/>
    </row>
    <row r="5" spans="2:11" x14ac:dyDescent="0.25">
      <c r="B5" s="1" t="s">
        <v>2</v>
      </c>
      <c r="C5" s="1"/>
      <c r="D5" s="1"/>
      <c r="E5" s="1"/>
      <c r="F5" s="1"/>
    </row>
    <row r="6" spans="2:11" x14ac:dyDescent="0.25">
      <c r="B6" s="1" t="s">
        <v>3</v>
      </c>
      <c r="C6" s="1"/>
      <c r="D6" s="1"/>
      <c r="E6" s="1"/>
      <c r="F6" s="1"/>
    </row>
    <row r="7" spans="2:11" x14ac:dyDescent="0.25">
      <c r="B7" s="3"/>
      <c r="C7" s="3"/>
      <c r="D7" s="3"/>
      <c r="E7" s="3"/>
      <c r="F7" s="3"/>
    </row>
    <row r="8" spans="2:11" x14ac:dyDescent="0.25">
      <c r="B8" s="3"/>
      <c r="C8" s="3"/>
      <c r="D8" s="3"/>
      <c r="E8" s="3"/>
      <c r="F8" s="3"/>
    </row>
    <row r="9" spans="2:11" x14ac:dyDescent="0.25">
      <c r="B9" s="3"/>
      <c r="C9" s="3"/>
      <c r="D9" s="3"/>
      <c r="E9" s="3"/>
      <c r="F9" s="3"/>
    </row>
    <row r="10" spans="2:11" ht="16.5" thickBot="1" x14ac:dyDescent="0.3">
      <c r="B10" s="4"/>
      <c r="C10" s="4"/>
      <c r="D10" s="4"/>
      <c r="E10" s="4"/>
      <c r="F10" s="4"/>
    </row>
    <row r="11" spans="2:11" x14ac:dyDescent="0.25">
      <c r="B11" s="3"/>
      <c r="C11" s="3"/>
      <c r="D11" s="3"/>
      <c r="E11" s="3"/>
      <c r="F11" s="3"/>
    </row>
    <row r="12" spans="2:11" ht="16.5" thickBot="1" x14ac:dyDescent="0.3">
      <c r="D12" s="4">
        <v>2024</v>
      </c>
      <c r="E12" s="3"/>
      <c r="F12" s="4">
        <v>2023</v>
      </c>
    </row>
    <row r="13" spans="2:11" x14ac:dyDescent="0.25">
      <c r="B13" s="5" t="s">
        <v>4</v>
      </c>
      <c r="C13" s="5"/>
    </row>
    <row r="14" spans="2:11" x14ac:dyDescent="0.25">
      <c r="B14" s="6" t="s">
        <v>5</v>
      </c>
      <c r="C14" s="6"/>
      <c r="D14" s="7">
        <f>SUM('[1]ESTADO DE RESULTADOS'!$C$9:$C$10)</f>
        <v>325633545.37</v>
      </c>
      <c r="E14" s="7"/>
      <c r="F14" s="7">
        <f>SUM(425988356.2,172195293.25)</f>
        <v>598183649.45000005</v>
      </c>
      <c r="I14" s="8"/>
      <c r="J14" s="8"/>
      <c r="K14" s="8"/>
    </row>
    <row r="15" spans="2:11" x14ac:dyDescent="0.25">
      <c r="B15" s="6" t="s">
        <v>6</v>
      </c>
      <c r="C15" s="6"/>
      <c r="D15" s="7">
        <v>7833405.7999999998</v>
      </c>
      <c r="E15" s="7"/>
      <c r="F15" s="7">
        <v>10305803.98</v>
      </c>
      <c r="I15" s="8"/>
      <c r="J15" s="8"/>
      <c r="K15" s="8"/>
    </row>
    <row r="16" spans="2:11" ht="16.5" thickBot="1" x14ac:dyDescent="0.3">
      <c r="B16" s="5" t="s">
        <v>7</v>
      </c>
      <c r="C16" s="5"/>
      <c r="D16" s="9">
        <f>SUM(D14:D15)</f>
        <v>333466951.17000002</v>
      </c>
      <c r="E16" s="10"/>
      <c r="F16" s="9">
        <f>SUM(F14:F15)</f>
        <v>608489453.43000007</v>
      </c>
      <c r="I16" s="8"/>
      <c r="J16" s="8"/>
      <c r="K16" s="8"/>
    </row>
    <row r="17" spans="2:11" x14ac:dyDescent="0.25">
      <c r="B17" s="5"/>
      <c r="C17" s="5"/>
      <c r="D17" s="10"/>
      <c r="E17" s="10"/>
      <c r="F17" s="10"/>
      <c r="I17" s="8"/>
      <c r="J17" s="8"/>
      <c r="K17" s="8"/>
    </row>
    <row r="18" spans="2:11" x14ac:dyDescent="0.25">
      <c r="B18" s="11"/>
      <c r="C18" s="11"/>
      <c r="D18" s="12"/>
      <c r="E18" s="12"/>
      <c r="F18" s="12"/>
      <c r="I18" s="8"/>
      <c r="J18" s="8"/>
      <c r="K18" s="8"/>
    </row>
    <row r="19" spans="2:11" x14ac:dyDescent="0.25">
      <c r="B19" s="5" t="s">
        <v>8</v>
      </c>
      <c r="C19" s="5"/>
      <c r="D19" s="12"/>
      <c r="E19" s="12"/>
      <c r="F19" s="12"/>
    </row>
    <row r="20" spans="2:11" x14ac:dyDescent="0.25">
      <c r="B20" s="6" t="s">
        <v>9</v>
      </c>
      <c r="C20" s="6"/>
      <c r="D20" s="7">
        <v>-209931537.05000001</v>
      </c>
      <c r="E20" s="7"/>
      <c r="F20" s="7">
        <v>-489175813.23000002</v>
      </c>
    </row>
    <row r="21" spans="2:11" x14ac:dyDescent="0.25">
      <c r="B21" s="6" t="s">
        <v>10</v>
      </c>
      <c r="C21" s="6"/>
      <c r="D21" s="7">
        <v>-1384327.5</v>
      </c>
      <c r="E21" s="7"/>
      <c r="F21" s="7">
        <v>-3004674.7</v>
      </c>
    </row>
    <row r="22" spans="2:11" x14ac:dyDescent="0.25">
      <c r="B22" s="6" t="s">
        <v>11</v>
      </c>
      <c r="C22" s="6"/>
      <c r="D22" s="7">
        <v>-6052203.6100000003</v>
      </c>
      <c r="E22" s="7"/>
      <c r="F22" s="7">
        <v>-14619736.779999999</v>
      </c>
    </row>
    <row r="23" spans="2:11" x14ac:dyDescent="0.25">
      <c r="B23" s="6" t="s">
        <v>12</v>
      </c>
      <c r="C23" s="6"/>
      <c r="D23" s="7">
        <v>-6062428.6699999999</v>
      </c>
      <c r="E23" s="7"/>
      <c r="F23" s="7">
        <v>-5097614.16</v>
      </c>
    </row>
    <row r="24" spans="2:11" x14ac:dyDescent="0.25">
      <c r="B24" s="6" t="s">
        <v>13</v>
      </c>
      <c r="C24" s="6"/>
      <c r="D24" s="7">
        <v>0</v>
      </c>
      <c r="E24" s="7"/>
      <c r="F24" s="7">
        <v>0</v>
      </c>
    </row>
    <row r="25" spans="2:11" x14ac:dyDescent="0.25">
      <c r="B25" s="6" t="s">
        <v>14</v>
      </c>
      <c r="C25" s="6"/>
      <c r="D25" s="7">
        <f>SUM(-35017910.12)-D26</f>
        <v>-34844588.779999994</v>
      </c>
      <c r="E25" s="7"/>
      <c r="F25" s="7">
        <f>SUM(-91911761.73)-F26</f>
        <v>-91723079.950000003</v>
      </c>
    </row>
    <row r="26" spans="2:11" x14ac:dyDescent="0.25">
      <c r="B26" s="6" t="s">
        <v>15</v>
      </c>
      <c r="C26" s="6"/>
      <c r="D26" s="7">
        <v>-173321.34</v>
      </c>
      <c r="E26" s="7"/>
      <c r="F26" s="7">
        <v>-188681.78</v>
      </c>
    </row>
    <row r="27" spans="2:11" ht="16.5" thickBot="1" x14ac:dyDescent="0.3">
      <c r="B27" s="5" t="s">
        <v>16</v>
      </c>
      <c r="C27" s="5"/>
      <c r="D27" s="9">
        <f>SUM(D20:D26)</f>
        <v>-258448406.95000002</v>
      </c>
      <c r="E27" s="10"/>
      <c r="F27" s="9">
        <f>SUM(F20:F26)</f>
        <v>-603809600.60000002</v>
      </c>
    </row>
    <row r="28" spans="2:11" x14ac:dyDescent="0.25">
      <c r="B28" s="5"/>
      <c r="C28" s="5"/>
      <c r="D28" s="10"/>
      <c r="E28" s="10"/>
      <c r="F28" s="10"/>
    </row>
    <row r="29" spans="2:11" x14ac:dyDescent="0.25">
      <c r="B29" s="11"/>
      <c r="C29" s="11"/>
      <c r="D29" s="12"/>
      <c r="E29" s="12"/>
      <c r="F29" s="12"/>
    </row>
    <row r="30" spans="2:11" x14ac:dyDescent="0.25">
      <c r="B30" s="6" t="s">
        <v>17</v>
      </c>
      <c r="C30" s="6"/>
      <c r="D30" s="7">
        <v>-39445.589999999997</v>
      </c>
      <c r="E30" s="7"/>
      <c r="F30" s="7">
        <v>-40567.68</v>
      </c>
    </row>
    <row r="31" spans="2:11" x14ac:dyDescent="0.25">
      <c r="B31" s="6" t="s">
        <v>18</v>
      </c>
      <c r="C31" s="6"/>
      <c r="D31" s="12"/>
      <c r="E31" s="12"/>
      <c r="F31" s="7">
        <v>-2023583</v>
      </c>
    </row>
    <row r="32" spans="2:11" x14ac:dyDescent="0.25">
      <c r="B32" s="11"/>
      <c r="C32" s="11"/>
      <c r="D32" s="12"/>
      <c r="E32" s="12"/>
      <c r="F32" s="12"/>
    </row>
    <row r="33" spans="2:8" ht="16.5" thickBot="1" x14ac:dyDescent="0.3">
      <c r="B33" s="5" t="s">
        <v>19</v>
      </c>
      <c r="C33" s="5"/>
      <c r="D33" s="13">
        <f>SUM(D16,D27,D30,D31)</f>
        <v>74979098.629999995</v>
      </c>
      <c r="E33" s="10"/>
      <c r="F33" s="13">
        <f>SUM(F16,F27,F30,F31)</f>
        <v>2615702.1500000432</v>
      </c>
      <c r="G33" s="14"/>
      <c r="H33" s="15"/>
    </row>
    <row r="34" spans="2:8" ht="16.5" thickTop="1" x14ac:dyDescent="0.25">
      <c r="B34" s="11"/>
      <c r="C34" s="11"/>
      <c r="D34" s="16"/>
      <c r="E34" s="16"/>
      <c r="F34" s="16"/>
    </row>
    <row r="35" spans="2:8" x14ac:dyDescent="0.25">
      <c r="B35" s="17"/>
      <c r="C35" s="17"/>
      <c r="D35" s="18"/>
      <c r="E35" s="18"/>
      <c r="F35" s="18"/>
    </row>
    <row r="36" spans="2:8" x14ac:dyDescent="0.25">
      <c r="B36" s="17"/>
      <c r="C36" s="17"/>
      <c r="D36" s="18"/>
      <c r="E36" s="18"/>
      <c r="F36" s="18"/>
    </row>
    <row r="37" spans="2:8" x14ac:dyDescent="0.25">
      <c r="B37" s="17"/>
      <c r="C37" s="17"/>
      <c r="D37" s="18"/>
      <c r="E37" s="18"/>
      <c r="F37" s="18"/>
    </row>
    <row r="38" spans="2:8" x14ac:dyDescent="0.25">
      <c r="B38" s="6"/>
      <c r="C38" s="6"/>
      <c r="D38" s="19"/>
      <c r="E38" s="19"/>
      <c r="F38" s="19"/>
    </row>
    <row r="39" spans="2:8" x14ac:dyDescent="0.25">
      <c r="B39" s="6"/>
      <c r="C39" s="6"/>
      <c r="D39" s="19"/>
      <c r="E39" s="19"/>
      <c r="F39" s="19"/>
    </row>
    <row r="40" spans="2:8" x14ac:dyDescent="0.25">
      <c r="B40" s="20"/>
      <c r="C40" s="20"/>
      <c r="D40" s="21"/>
      <c r="E40" s="21"/>
      <c r="F40" s="21"/>
    </row>
    <row r="42" spans="2:8" ht="16.5" thickBot="1" x14ac:dyDescent="0.3">
      <c r="B42" s="22"/>
      <c r="C42" s="23"/>
      <c r="D42" s="24"/>
      <c r="E42" s="24"/>
      <c r="F42" s="24"/>
    </row>
    <row r="43" spans="2:8" x14ac:dyDescent="0.25">
      <c r="B43" s="25" t="s">
        <v>20</v>
      </c>
      <c r="C43" s="25"/>
      <c r="D43" s="26" t="s">
        <v>21</v>
      </c>
      <c r="E43" s="26"/>
      <c r="F43" s="26"/>
    </row>
    <row r="44" spans="2:8" x14ac:dyDescent="0.25">
      <c r="B44" s="23"/>
      <c r="C44" s="23"/>
    </row>
    <row r="45" spans="2:8" x14ac:dyDescent="0.25">
      <c r="B45" s="23"/>
      <c r="C45" s="23"/>
    </row>
    <row r="46" spans="2:8" x14ac:dyDescent="0.25">
      <c r="B46" s="23"/>
      <c r="C46" s="23"/>
    </row>
    <row r="47" spans="2:8" x14ac:dyDescent="0.25">
      <c r="B47" s="23"/>
      <c r="C47" s="23"/>
    </row>
    <row r="49" spans="2:6" x14ac:dyDescent="0.25">
      <c r="B49" s="23"/>
      <c r="C49" s="23"/>
    </row>
    <row r="50" spans="2:6" x14ac:dyDescent="0.25">
      <c r="B50" s="27"/>
      <c r="C50" s="27"/>
    </row>
    <row r="51" spans="2:6" ht="16.5" thickBot="1" x14ac:dyDescent="0.3">
      <c r="B51" s="24"/>
      <c r="D51" s="24"/>
      <c r="E51" s="24"/>
      <c r="F51" s="24"/>
    </row>
    <row r="52" spans="2:6" x14ac:dyDescent="0.25">
      <c r="B52" s="25" t="s">
        <v>22</v>
      </c>
      <c r="C52" s="25"/>
      <c r="D52" s="26" t="s">
        <v>23</v>
      </c>
      <c r="E52" s="26"/>
      <c r="F52" s="26"/>
    </row>
    <row r="53" spans="2:6" x14ac:dyDescent="0.25">
      <c r="B53" s="25"/>
      <c r="C53" s="25"/>
      <c r="D53" s="25"/>
      <c r="E53" s="25"/>
      <c r="F53" s="25"/>
    </row>
    <row r="56" spans="2:6" x14ac:dyDescent="0.25">
      <c r="B56" s="25"/>
      <c r="C56" s="25"/>
    </row>
  </sheetData>
  <mergeCells count="6">
    <mergeCell ref="B3:F3"/>
    <mergeCell ref="B4:F4"/>
    <mergeCell ref="B5:F5"/>
    <mergeCell ref="B6:F6"/>
    <mergeCell ref="D43:F43"/>
    <mergeCell ref="D52:F52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8737B-717A-407D-9734-F4C2401F1C99}"/>
</file>

<file path=customXml/itemProps2.xml><?xml version="1.0" encoding="utf-8"?>
<ds:datastoreItem xmlns:ds="http://schemas.openxmlformats.org/officeDocument/2006/customXml" ds:itemID="{F8DE8D72-0DFD-4A9C-8018-D4E6C4964925}"/>
</file>

<file path=customXml/itemProps3.xml><?xml version="1.0" encoding="utf-8"?>
<ds:datastoreItem xmlns:ds="http://schemas.openxmlformats.org/officeDocument/2006/customXml" ds:itemID="{9B2C2467-8B5B-47E6-A44B-0C03A5026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Est. de Rendimiento Fin</vt:lpstr>
      <vt:lpstr>'Est. de Rendimiento Fin'!Área_de_impresión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2024-07-19T20:43:56Z</dcterms:created>
  <dcterms:modified xsi:type="dcterms:W3CDTF">2024-07-19T20:46:04Z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