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ierre Fiscal 2024/DIGECOG Cierre Semestral SISACNOC Diciembre 2024 Portal Transparencia/"/>
    </mc:Choice>
  </mc:AlternateContent>
  <xr:revisionPtr revIDLastSave="0" documentId="8_{D2ACB4D0-593B-4B35-B4DB-3A0DD5864F26}" xr6:coauthVersionLast="47" xr6:coauthVersionMax="47" xr10:uidLastSave="{00000000-0000-0000-0000-000000000000}"/>
  <bookViews>
    <workbookView xWindow="-120" yWindow="-120" windowWidth="29040" windowHeight="15720" xr2:uid="{E0ACD96C-6A19-4C7B-9B44-0F992865AE1D}"/>
  </bookViews>
  <sheets>
    <sheet name="Estado de Situ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D39" i="1"/>
  <c r="D37" i="1"/>
  <c r="D40" i="1" s="1"/>
  <c r="D41" i="1" s="1"/>
  <c r="D32" i="1"/>
  <c r="F30" i="1"/>
  <c r="F32" i="1" s="1"/>
  <c r="F41" i="1" s="1"/>
  <c r="D30" i="1"/>
  <c r="F21" i="1"/>
  <c r="F19" i="1"/>
  <c r="D19" i="1"/>
  <c r="D21" i="1" s="1"/>
  <c r="F16" i="1"/>
  <c r="F23" i="1" s="1"/>
  <c r="D16" i="1"/>
  <c r="D23" i="1" s="1"/>
</calcChain>
</file>

<file path=xl/sharedStrings.xml><?xml version="1.0" encoding="utf-8"?>
<sst xmlns="http://schemas.openxmlformats.org/spreadsheetml/2006/main" count="33" uniqueCount="33">
  <si>
    <t>SUPERINTENDENCIA DE PENSIONES</t>
  </si>
  <si>
    <t>Estado de Situación Financiera</t>
  </si>
  <si>
    <t>Al 31 de Diciembre de 2024 y 2023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</si>
  <si>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</si>
  <si>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</si>
  <si>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</si>
  <si>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</si>
  <si>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</si>
  <si>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Cuenta por cobrar a corto plazo (Notas 9)</t>
  </si>
  <si>
    <t>Inventarios (Nota 10)</t>
  </si>
  <si>
    <t>Pagos anticipados (Nota 11)</t>
  </si>
  <si>
    <t>Total activos corrientes</t>
  </si>
  <si>
    <t>Activos no corrientes</t>
  </si>
  <si>
    <t>Propiedad, planta y equipo neto (Nota 12)</t>
  </si>
  <si>
    <t>Activos intangibles (Nota 13)</t>
  </si>
  <si>
    <t>Total activos no corrientes</t>
  </si>
  <si>
    <t>Total activos</t>
  </si>
  <si>
    <t>Pasivos corrientes</t>
  </si>
  <si>
    <t>Cuentas por pagar a corto plazo (Nota 14)</t>
  </si>
  <si>
    <t>Retenciones y acumulaciones por pagar (Nota 15)</t>
  </si>
  <si>
    <t>Beneficios a empleados a corto plazo (Nota 16)</t>
  </si>
  <si>
    <t>Otros pasivos corrientes (Nota 17)</t>
  </si>
  <si>
    <t>Total pasivos corrientes</t>
  </si>
  <si>
    <t>Total pasivos</t>
  </si>
  <si>
    <t>Activos Netos/Patrimonio (Notas 18)</t>
  </si>
  <si>
    <t>Capital</t>
  </si>
  <si>
    <t xml:space="preserve">Resultados positivos (ahorro)/negativo (desahorro) </t>
  </si>
  <si>
    <t>Resultado acumulado periodos Anteriores</t>
  </si>
  <si>
    <t>Total Resultado Acumulado</t>
  </si>
  <si>
    <t>Patrimonio Neto</t>
  </si>
  <si>
    <t>Total Activos Netos/Patrimonio mas Pasivos</t>
  </si>
  <si>
    <t>Firma del Director  o Presidente</t>
  </si>
  <si>
    <t>Firma del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</si>
</sst>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[Red]\-#,##0.00\ "/>
    <numFmt numFmtId="167" formatCode="#,##0_ ;\-#,##0\ "/>
    <numFmt numFmtId="168" formatCode="#,##0_ ;\(#,##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1" applyNumberFormat="1" applyFont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7" fontId="4" fillId="0" borderId="0" xfId="1" applyNumberFormat="1" applyFont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165" fontId="3" fillId="0" borderId="0" xfId="1" applyNumberFormat="1" applyFont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4" fontId="3" fillId="0" borderId="0" xfId="1" applyFont="1"/>
    <xf numFmtId="165" fontId="4" fillId="0" borderId="1" xfId="1" applyNumberFormat="1" applyFont="1" applyBorder="1" applyAlignment="1">
      <alignment horizontal="right" vertical="center" wrapText="1"/>
    </xf>
    <xf numFmtId="168" fontId="2" fillId="0" borderId="0" xfId="1" applyNumberFormat="1" applyFont="1" applyBorder="1" applyAlignment="1">
      <alignment horizontal="right" vertical="center" wrapText="1"/>
    </xf>
    <xf numFmtId="168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0" fontId="6" fillId="0" borderId="0" xfId="0" applyFont="1"/>
    <xf numFmtId="164" fontId="6" fillId="0" borderId="0" xfId="1" applyFont="1"/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498475</xdr:colOff>
      <xdr:row>0</xdr:row>
      <xdr:rowOff>28575</xdr:rowOff>
    </xdr:from>
    <xdr:to>
      <xdr:col>1</xdr:col>
      <xdr:colOff>1589820</xdr:colOff>
      <xdr:row>3</xdr:row>
      <xdr:rowOff>150558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1207A-E9AA-4462-B6B8-84EBE92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" y="28575"/>
          <a:ext cx="1876205" cy="7163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IPEN\DIGECOG\Cierre%20Fiscal%202024\Firmas\Estados%20Financieros%20Completo%20Cierre%20Fiscal%202024%20SIPEN%20Sisacnoc_Firmado.xlsx" TargetMode="External"/><Relationship Id="rId1" Type="http://schemas.openxmlformats.org/officeDocument/2006/relationships/externalLinkPath" Target="file:///D:\SIPEN\DIGECOG\Cierre%20Fiscal%202024\Firmas\Estados%20Financieros%20Completo%20Cierre%20Fiscal%202024%20SIPEN%20Sisacnoc_Firm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Cambio del Patrimonio"/>
      <sheetName val="Flujo de Efectivo"/>
      <sheetName val="Estado Comparativo"/>
      <sheetName val="NOTAS 7 AL 48 "/>
      <sheetName val="02-19 a Arqueo de Caja"/>
      <sheetName val="02-02 Conc Bac Operativa"/>
      <sheetName val="02-02 Conc Bac Regular"/>
      <sheetName val="02-02 Conc Bac Nomina"/>
      <sheetName val="02-02 Conc Bac Dolares"/>
      <sheetName val="02-02 Conc Bac Inv JMMB"/>
      <sheetName val="02-43a Inv Materiales Oficina"/>
      <sheetName val="02-43b Inv Materiales Diversos"/>
      <sheetName val="02-45 Inversiones Financ."/>
      <sheetName val="02-37 Obras en Proceso"/>
    </sheetNames>
    <sheetDataSet>
      <sheetData sheetId="0"/>
      <sheetData sheetId="1">
        <row r="32">
          <cell r="D32">
            <v>83260164.640000045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F5F3-B082-4A5B-8740-76BA12724C95}">
  <dimension ref="A1:I57"/>
  <sheetViews>
    <sheetView tabSelected="1" zoomScale="80" zoomScaleNormal="80" workbookViewId="0">
      <selection activeCell="I30" sqref="I30"/>
    </sheetView>
  </sheetViews>
  <sheetFormatPr baseColWidth="10" defaultColWidth="11.42578125" defaultRowHeight="15.75" x14ac:dyDescent="0.25"/>
  <cols>
    <col min="1" max="1" width="11.42578125" style="2"/>
    <col min="2" max="2" width="58.140625" style="2" customWidth="1"/>
    <col min="3" max="3" width="3.42578125" style="2" customWidth="1"/>
    <col min="4" max="4" width="27.5703125" style="2" customWidth="1"/>
    <col min="5" max="5" width="3" style="2" customWidth="1"/>
    <col min="6" max="6" width="27.42578125" style="2" customWidth="1"/>
    <col min="7" max="7" width="12.85546875" style="2" customWidth="1"/>
    <col min="8" max="8" width="11.42578125" style="2"/>
    <col min="9" max="9" width="18.5703125" style="21" bestFit="1" customWidth="1"/>
    <col min="10" max="16384" width="11.42578125" style="2"/>
  </cols>
  <sheetData>
    <row r="1" spans="1:7" x14ac:dyDescent="0.25">
      <c r="A1" s="33" t="s">
        <v>0</v>
      </c>
      <c r="B1" s="33"/>
      <c r="C1" s="33"/>
      <c r="D1" s="33"/>
      <c r="E1" s="33"/>
      <c r="F1" s="33"/>
      <c r="G1" s="33"/>
    </row>
    <row r="2" spans="1:7" x14ac:dyDescent="0.25">
      <c r="B2" s="33" t="s">
        <v>1</v>
      </c>
      <c r="C2" s="33"/>
      <c r="D2" s="33"/>
      <c r="E2" s="33"/>
      <c r="F2" s="33"/>
    </row>
    <row r="3" spans="1:7" x14ac:dyDescent="0.25">
      <c r="B3" s="33" t="s">
        <v>2</v>
      </c>
      <c r="C3" s="33"/>
      <c r="D3" s="33"/>
      <c r="E3" s="33"/>
      <c r="F3" s="33"/>
    </row>
    <row r="4" spans="1:7" x14ac:dyDescent="0.25">
      <c r="B4" s="33" t="s">
        <v>3</v>
      </c>
      <c r="C4" s="33"/>
      <c r="D4" s="33"/>
      <c r="E4" s="33"/>
      <c r="F4" s="33"/>
    </row>
    <row r="5" spans="1:7" x14ac:dyDescent="0.25">
      <c r="B5" s="1"/>
      <c r="C5" s="1"/>
      <c r="D5" s="1"/>
      <c r="E5" s="1"/>
      <c r="F5" s="1"/>
    </row>
    <row r="6" spans="1:7" ht="16.5" thickBot="1" x14ac:dyDescent="0.3">
      <c r="B6" s="3"/>
      <c r="C6" s="3"/>
      <c r="D6" s="3"/>
      <c r="E6" s="3"/>
      <c r="F6" s="3"/>
    </row>
    <row r="7" spans="1:7" x14ac:dyDescent="0.25">
      <c r="B7" s="1"/>
      <c r="C7" s="1"/>
      <c r="D7" s="1"/>
      <c r="E7" s="1"/>
      <c r="F7" s="1"/>
    </row>
    <row r="8" spans="1:7" ht="12.75" customHeight="1" thickBot="1" x14ac:dyDescent="0.3">
      <c r="B8" s="4"/>
      <c r="C8" s="4"/>
      <c r="D8" s="5">
        <v>2024</v>
      </c>
      <c r="E8" s="6"/>
      <c r="F8" s="5">
        <v>2023</v>
      </c>
    </row>
    <row r="9" spans="1:7" x14ac:dyDescent="0.25">
      <c r="B9" s="7" t="s">
        <v>4</v>
      </c>
      <c r="C9" s="7"/>
      <c r="D9" s="4"/>
      <c r="E9" s="4"/>
      <c r="F9" s="4"/>
    </row>
    <row r="10" spans="1:7" x14ac:dyDescent="0.25">
      <c r="B10" s="7" t="s">
        <v>5</v>
      </c>
      <c r="C10" s="7"/>
      <c r="D10" s="4"/>
      <c r="E10" s="4"/>
      <c r="F10" s="4"/>
    </row>
    <row r="11" spans="1:7" x14ac:dyDescent="0.25">
      <c r="B11" t="s">
        <v>6</v>
      </c>
      <c r="C11" s="8"/>
      <c r="D11" s="9">
        <v>108976208.73</v>
      </c>
      <c r="E11" s="9"/>
      <c r="F11" s="9">
        <v>81626016.099999994</v>
      </c>
    </row>
    <row r="12" spans="1:7" x14ac:dyDescent="0.25">
      <c r="B12" s="8" t="s">
        <v>7</v>
      </c>
      <c r="C12" s="8"/>
      <c r="D12" s="9">
        <v>40000000</v>
      </c>
      <c r="E12" s="9"/>
      <c r="F12" s="10">
        <v>0</v>
      </c>
    </row>
    <row r="13" spans="1:7" x14ac:dyDescent="0.25">
      <c r="B13" s="8" t="s">
        <v>8</v>
      </c>
      <c r="C13" s="8"/>
      <c r="D13" s="9">
        <v>558030.55000000005</v>
      </c>
      <c r="E13" s="9"/>
      <c r="F13" s="9">
        <v>3768604.06</v>
      </c>
    </row>
    <row r="14" spans="1:7" x14ac:dyDescent="0.25">
      <c r="B14" s="8" t="s">
        <v>9</v>
      </c>
      <c r="C14" s="8"/>
      <c r="D14" s="9">
        <v>1810957</v>
      </c>
      <c r="E14" s="9"/>
      <c r="F14" s="9">
        <v>792331.1</v>
      </c>
    </row>
    <row r="15" spans="1:7" x14ac:dyDescent="0.25">
      <c r="B15" s="8" t="s">
        <v>10</v>
      </c>
      <c r="C15" s="8"/>
      <c r="D15" s="11">
        <v>1270847.1000000001</v>
      </c>
      <c r="E15" s="11"/>
      <c r="F15" s="11">
        <v>1834196.61</v>
      </c>
    </row>
    <row r="16" spans="1:7" ht="16.5" thickBot="1" x14ac:dyDescent="0.3">
      <c r="B16" s="7" t="s">
        <v>11</v>
      </c>
      <c r="C16" s="7"/>
      <c r="D16" s="12">
        <f>SUM(D11:D15)</f>
        <v>152616043.38000003</v>
      </c>
      <c r="E16" s="13"/>
      <c r="F16" s="12">
        <f>SUM(F11:F15)</f>
        <v>88021147.86999999</v>
      </c>
    </row>
    <row r="17" spans="2:6" ht="6.75" customHeight="1" x14ac:dyDescent="0.25">
      <c r="B17" s="7"/>
      <c r="C17" s="7"/>
      <c r="D17" s="13"/>
      <c r="E17" s="13"/>
      <c r="F17" s="13"/>
    </row>
    <row r="18" spans="2:6" x14ac:dyDescent="0.25">
      <c r="B18" s="7" t="s">
        <v>12</v>
      </c>
      <c r="C18" s="7"/>
      <c r="D18" s="14"/>
      <c r="E18" s="14"/>
      <c r="F18" s="14"/>
    </row>
    <row r="19" spans="2:6" x14ac:dyDescent="0.25">
      <c r="B19" s="8" t="s">
        <v>13</v>
      </c>
      <c r="C19" s="8"/>
      <c r="D19" s="15">
        <f>241592882-87648877</f>
        <v>153944005</v>
      </c>
      <c r="E19" s="9"/>
      <c r="F19" s="9">
        <f>119684515.03+22686370.24+0.3</f>
        <v>142370885.57000002</v>
      </c>
    </row>
    <row r="20" spans="2:6" x14ac:dyDescent="0.25">
      <c r="B20" s="8" t="s">
        <v>14</v>
      </c>
      <c r="C20" s="8"/>
      <c r="D20" s="9">
        <v>2282708.7000000002</v>
      </c>
      <c r="E20" s="9"/>
      <c r="F20" s="9">
        <v>2282708.7400000002</v>
      </c>
    </row>
    <row r="21" spans="2:6" x14ac:dyDescent="0.25">
      <c r="B21" s="7" t="s">
        <v>15</v>
      </c>
      <c r="C21" s="7"/>
      <c r="D21" s="13">
        <f>SUM(D19:D20)</f>
        <v>156226713.69999999</v>
      </c>
      <c r="E21" s="13"/>
      <c r="F21" s="13">
        <f>SUM(F19:F20)</f>
        <v>144653594.31000003</v>
      </c>
    </row>
    <row r="22" spans="2:6" ht="9" customHeight="1" x14ac:dyDescent="0.25">
      <c r="B22" s="7"/>
      <c r="C22" s="7"/>
      <c r="D22" s="13"/>
      <c r="E22" s="13"/>
      <c r="F22" s="13"/>
    </row>
    <row r="23" spans="2:6" ht="16.5" thickBot="1" x14ac:dyDescent="0.3">
      <c r="B23" s="7" t="s">
        <v>16</v>
      </c>
      <c r="C23" s="7"/>
      <c r="D23" s="16">
        <f>+D16+D21</f>
        <v>308842757.08000004</v>
      </c>
      <c r="E23" s="13"/>
      <c r="F23" s="16">
        <f>+F16+F21</f>
        <v>232674742.18000001</v>
      </c>
    </row>
    <row r="24" spans="2:6" ht="16.5" thickTop="1" x14ac:dyDescent="0.25">
      <c r="B24" s="34" t="s">
        <v>17</v>
      </c>
      <c r="C24" s="17"/>
      <c r="D24" s="18"/>
      <c r="E24" s="18"/>
      <c r="F24" s="18"/>
    </row>
    <row r="25" spans="2:6" x14ac:dyDescent="0.25">
      <c r="B25" s="34"/>
      <c r="C25" s="17"/>
      <c r="D25" s="9"/>
      <c r="E25" s="9"/>
      <c r="F25" s="9"/>
    </row>
    <row r="26" spans="2:6" x14ac:dyDescent="0.25">
      <c r="B26" s="8" t="s">
        <v>18</v>
      </c>
      <c r="C26" s="8"/>
      <c r="D26" s="9">
        <v>2953019.55</v>
      </c>
      <c r="E26" s="9"/>
      <c r="F26" s="9">
        <v>10171865.050000001</v>
      </c>
    </row>
    <row r="27" spans="2:6" x14ac:dyDescent="0.25">
      <c r="B27" s="8" t="s">
        <v>19</v>
      </c>
      <c r="C27" s="8"/>
      <c r="D27" s="9">
        <v>13000516.949999999</v>
      </c>
      <c r="E27" s="9"/>
      <c r="F27" s="9">
        <v>16299023.27</v>
      </c>
    </row>
    <row r="28" spans="2:6" x14ac:dyDescent="0.25">
      <c r="B28" s="8" t="s">
        <v>20</v>
      </c>
      <c r="C28" s="8"/>
      <c r="D28" s="9">
        <v>4800000</v>
      </c>
      <c r="E28" s="9"/>
      <c r="F28" s="10">
        <v>0</v>
      </c>
    </row>
    <row r="29" spans="2:6" x14ac:dyDescent="0.25">
      <c r="B29" s="8" t="s">
        <v>21</v>
      </c>
      <c r="C29" s="8"/>
      <c r="D29" s="19">
        <v>370262.5</v>
      </c>
      <c r="E29" s="9"/>
      <c r="F29" s="19">
        <v>717124.5</v>
      </c>
    </row>
    <row r="30" spans="2:6" x14ac:dyDescent="0.25">
      <c r="B30" s="7" t="s">
        <v>22</v>
      </c>
      <c r="C30" s="7"/>
      <c r="D30" s="13">
        <f>SUM(D26:D29)</f>
        <v>21123799</v>
      </c>
      <c r="E30" s="13"/>
      <c r="F30" s="13">
        <f>SUM(F26:F29)</f>
        <v>27188012.82</v>
      </c>
    </row>
    <row r="31" spans="2:6" ht="8.25" customHeight="1" x14ac:dyDescent="0.25">
      <c r="B31" s="7"/>
      <c r="C31" s="7"/>
      <c r="D31" s="13"/>
      <c r="E31" s="13"/>
      <c r="F31" s="13"/>
    </row>
    <row r="32" spans="2:6" x14ac:dyDescent="0.25">
      <c r="B32" s="7" t="s">
        <v>23</v>
      </c>
      <c r="C32" s="7"/>
      <c r="D32" s="20">
        <f>SUM(D30)</f>
        <v>21123799</v>
      </c>
      <c r="E32" s="13"/>
      <c r="F32" s="20">
        <f>SUM(F30)</f>
        <v>27188012.82</v>
      </c>
    </row>
    <row r="33" spans="2:9" ht="9" customHeight="1" x14ac:dyDescent="0.25">
      <c r="B33" s="7"/>
      <c r="C33" s="7"/>
      <c r="D33" s="13"/>
      <c r="E33" s="13"/>
      <c r="F33" s="13"/>
    </row>
    <row r="34" spans="2:9" x14ac:dyDescent="0.25">
      <c r="B34" s="7" t="s">
        <v>24</v>
      </c>
      <c r="C34" s="7"/>
      <c r="D34" s="18"/>
      <c r="E34" s="18"/>
      <c r="F34" s="18"/>
    </row>
    <row r="35" spans="2:9" ht="12.75" customHeight="1" x14ac:dyDescent="0.25">
      <c r="B35" s="8" t="s">
        <v>25</v>
      </c>
      <c r="C35" s="8"/>
      <c r="D35" s="9">
        <v>9450837.6500000004</v>
      </c>
      <c r="E35" s="9"/>
      <c r="F35" s="9">
        <v>9450837.6500000004</v>
      </c>
    </row>
    <row r="36" spans="2:9" ht="8.25" customHeight="1" x14ac:dyDescent="0.25">
      <c r="B36" s="8"/>
      <c r="C36" s="8"/>
      <c r="D36" s="9"/>
      <c r="E36" s="9"/>
      <c r="F36" s="9"/>
    </row>
    <row r="37" spans="2:9" x14ac:dyDescent="0.25">
      <c r="B37" s="8" t="s">
        <v>26</v>
      </c>
      <c r="C37" s="8"/>
      <c r="D37" s="9">
        <f>+'[1]Est. de Rendimiento Fin'!D32</f>
        <v>83260164.640000045</v>
      </c>
      <c r="E37" s="9"/>
      <c r="F37" s="9">
        <v>2615702.15</v>
      </c>
    </row>
    <row r="38" spans="2:9" ht="16.5" thickBot="1" x14ac:dyDescent="0.3">
      <c r="B38" s="8" t="s">
        <v>27</v>
      </c>
      <c r="C38" s="8"/>
      <c r="D38" s="22">
        <v>195007955.47999999</v>
      </c>
      <c r="E38" s="11"/>
      <c r="F38" s="22">
        <v>193420189.25999999</v>
      </c>
    </row>
    <row r="39" spans="2:9" x14ac:dyDescent="0.25">
      <c r="B39" s="17" t="s">
        <v>28</v>
      </c>
      <c r="C39" s="17"/>
      <c r="D39" s="23">
        <f>SUM(D37:D38)</f>
        <v>278268120.12</v>
      </c>
      <c r="E39" s="24"/>
      <c r="F39" s="23">
        <f>SUM(F37:F38)</f>
        <v>196035891.41</v>
      </c>
    </row>
    <row r="40" spans="2:9" s="26" customFormat="1" x14ac:dyDescent="0.25">
      <c r="B40" s="17" t="s">
        <v>29</v>
      </c>
      <c r="C40" s="17"/>
      <c r="D40" s="20">
        <f>SUM(D35:D38)</f>
        <v>287718957.77000004</v>
      </c>
      <c r="E40" s="25"/>
      <c r="F40" s="20">
        <f>SUM(F35:F38)</f>
        <v>205486729.06</v>
      </c>
      <c r="I40" s="27"/>
    </row>
    <row r="41" spans="2:9" ht="16.5" thickBot="1" x14ac:dyDescent="0.3">
      <c r="B41" s="7" t="s">
        <v>30</v>
      </c>
      <c r="C41" s="7"/>
      <c r="D41" s="16">
        <f>SUM(D32+D40)</f>
        <v>308842756.77000004</v>
      </c>
      <c r="E41" s="13"/>
      <c r="F41" s="16">
        <f>SUM(F32+F40)</f>
        <v>232674741.88</v>
      </c>
    </row>
    <row r="42" spans="2:9" ht="16.5" thickTop="1" x14ac:dyDescent="0.25">
      <c r="D42" s="28"/>
      <c r="F42" s="28"/>
    </row>
    <row r="43" spans="2:9" x14ac:dyDescent="0.25">
      <c r="D43" s="28"/>
      <c r="F43" s="28"/>
    </row>
    <row r="44" spans="2:9" x14ac:dyDescent="0.25">
      <c r="D44" s="28"/>
      <c r="F44" s="28"/>
    </row>
    <row r="45" spans="2:9" x14ac:dyDescent="0.25">
      <c r="D45" s="28"/>
      <c r="F45" s="28"/>
    </row>
    <row r="46" spans="2:9" x14ac:dyDescent="0.25">
      <c r="D46" s="28"/>
      <c r="F46" s="28"/>
    </row>
    <row r="48" spans="2:9" ht="16.5" thickBot="1" x14ac:dyDescent="0.3">
      <c r="B48" s="29"/>
      <c r="C48" s="30"/>
      <c r="D48" s="31"/>
      <c r="E48" s="31"/>
      <c r="F48" s="31"/>
    </row>
    <row r="49" spans="2:6" x14ac:dyDescent="0.25">
      <c r="B49" s="30" t="s">
        <v>31</v>
      </c>
      <c r="C49" s="30"/>
      <c r="D49" s="32" t="s">
        <v>32</v>
      </c>
      <c r="E49" s="32"/>
      <c r="F49" s="32"/>
    </row>
    <row r="56" spans="2:6" ht="16.5" thickBot="1" x14ac:dyDescent="0.3">
      <c r="B56" s="29"/>
      <c r="C56" s="30"/>
      <c r="D56" s="31"/>
      <c r="E56" s="31"/>
      <c r="F56" s="31"/>
    </row>
    <row r="57" spans="2:6" x14ac:dyDescent="0.25">
      <c r="B57" s="30"/>
      <c r="C57" s="30"/>
      <c r="D57" s="32"/>
      <c r="E57" s="32"/>
      <c r="F57" s="32"/>
    </row>
  </sheetData>
  <mergeCells count="7">
    <mergeCell ref="D57:F57"/>
    <mergeCell ref="A1:G1"/>
    <mergeCell ref="B2:F2"/>
    <mergeCell ref="B3:F3"/>
    <mergeCell ref="B4:F4"/>
    <mergeCell ref="B24:B25"/>
    <mergeCell ref="D49:F49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CDEAD5-0A31-4CE1-823A-0546AC7195DA}"/>
</file>

<file path=customXml/itemProps2.xml><?xml version="1.0" encoding="utf-8"?>
<ds:datastoreItem xmlns:ds="http://schemas.openxmlformats.org/officeDocument/2006/customXml" ds:itemID="{6FFE0760-8587-4B44-B0CC-E2C3BB2425F2}"/>
</file>

<file path=customXml/itemProps3.xml><?xml version="1.0" encoding="utf-8"?>
<ds:datastoreItem xmlns:ds="http://schemas.openxmlformats.org/officeDocument/2006/customXml" ds:itemID="{88EAF87D-957C-4CE2-B071-26409EDF0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2025-01-28T01:38:10Z</dcterms:created>
  <dcterms:modified xsi:type="dcterms:W3CDTF">2025-02-18T16:50:29Z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