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DIGECOG-Informes Financieros/Portal/"/>
    </mc:Choice>
  </mc:AlternateContent>
  <xr:revisionPtr revIDLastSave="6" documentId="8_{8FB9142C-37BB-4B20-9A5D-700E850D7FC2}" xr6:coauthVersionLast="47" xr6:coauthVersionMax="47" xr10:uidLastSave="{C7AC9BF9-9768-4A0A-AC36-4F37BF33CAEA}"/>
  <bookViews>
    <workbookView xWindow="-120" yWindow="-120" windowWidth="29040" windowHeight="15720" xr2:uid="{00000000-000D-0000-FFFF-FFFF00000000}"/>
  </bookViews>
  <sheets>
    <sheet name="EFE-Flujo de Efectivo (2)" sheetId="2" r:id="rId1"/>
  </sheets>
  <externalReferences>
    <externalReference r:id="rId2"/>
  </externalReferences>
  <definedNames>
    <definedName name="_xlnm._FilterDatabase" localSheetId="0" hidden="1">'EFE-Flujo de Efectivo (2)'!$A$6:$G$65</definedName>
    <definedName name="_xlnm.Print_Area" localSheetId="0">'EFE-Flujo de Efectivo (2)'!$A$1:$F$77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2" l="1"/>
  <c r="D18" i="2"/>
  <c r="F42" i="2" l="1"/>
  <c r="D35" i="2"/>
  <c r="D42" i="2" s="1"/>
  <c r="F25" i="2"/>
  <c r="F59" i="2" s="1"/>
  <c r="F61" i="2" s="1"/>
  <c r="D25" i="2"/>
  <c r="D59" i="2" s="1"/>
  <c r="D61" i="2" s="1"/>
  <c r="I61" i="2" s="1"/>
</calcChain>
</file>

<file path=xl/sharedStrings.xml><?xml version="1.0" encoding="utf-8"?>
<sst xmlns="http://schemas.openxmlformats.org/spreadsheetml/2006/main" count="62" uniqueCount="56">
  <si>
    <t>SUPERINTENDENCIA DE PENSIONES</t>
  </si>
  <si>
    <t>Estado de Flujo de Efectivo</t>
  </si>
  <si>
    <t>(Valores en RD$)</t>
  </si>
  <si>
    <t>Flujos de efectivo procedentes de actividades de operación (AOP)</t>
  </si>
  <si>
    <t>Cobros impuestos</t>
  </si>
  <si>
    <t>Cobros de subvenciones, transferencias, y otras asignaciones</t>
  </si>
  <si>
    <t>Cobros de seguros por primas, reclamos y otros</t>
  </si>
  <si>
    <t>Cobros por contratos mantenidos para negocios o intercambio</t>
  </si>
  <si>
    <t>Cobros de intereses financieros</t>
  </si>
  <si>
    <t>Otros cobros</t>
  </si>
  <si>
    <t>Pagos a otras entidades para financiar sus operaciones (Transferencias)</t>
  </si>
  <si>
    <t>Pagos a los trabajadores o en beneficio de ellos</t>
  </si>
  <si>
    <t>Pagos de pensiones y jubilaciones</t>
  </si>
  <si>
    <t>Pagos por contratos mantenidos para negocios o intercambio</t>
  </si>
  <si>
    <t xml:space="preserve">Pagos de intereses </t>
  </si>
  <si>
    <t xml:space="preserve">Otros pagos </t>
  </si>
  <si>
    <t>Flujos de efectivo netos de las actividades de operación</t>
  </si>
  <si>
    <t xml:space="preserve"> </t>
  </si>
  <si>
    <t>Flujos de efectivo de las actividades de inversión (AINV)</t>
  </si>
  <si>
    <t xml:space="preserve">Cobros por venta de propiedad, planta y equipo </t>
  </si>
  <si>
    <t>Cobros por venta de intangibles y otros activos de largo plazo</t>
  </si>
  <si>
    <t>Cobros por títulos patrimoniales o de deuda y participación en asociaciones</t>
  </si>
  <si>
    <t>Cobros por reembolsos de préstamos o anticipos hechos a terceros</t>
  </si>
  <si>
    <t>Cobros por conceptos de contratos a futuro, a plazo, opciones o permuta</t>
  </si>
  <si>
    <t xml:space="preserve">Pagos por adquisición de propiedad, planta y equipo </t>
  </si>
  <si>
    <t>Pagos por adquisición de títulos patrimoniales o de deuda y participación en asociaciones</t>
  </si>
  <si>
    <t>Pagos por otorgamiento de préstamos o anticipos hechos a terceros</t>
  </si>
  <si>
    <t>Pagos por conceptos de contratos a futuro, a plazo, opciones o permuta</t>
  </si>
  <si>
    <t>Pagos por costos de construcciones y desarrollos en proceso</t>
  </si>
  <si>
    <t xml:space="preserve">Flujos de efectivo netos por las actividades de inversión </t>
  </si>
  <si>
    <t>Flujos de efectivo de las actividades de financiación</t>
  </si>
  <si>
    <t>Cobro por emisión de títulos de deudas, bonos</t>
  </si>
  <si>
    <t>Cobro por préstamos, pagarés, hipotecas</t>
  </si>
  <si>
    <t>Cobro por aporte de accionista</t>
  </si>
  <si>
    <t>Cobro de los arrendatarios por contratos de arrendamientos financieros</t>
  </si>
  <si>
    <t>Pago reembolso en efectivo de los montos recibidos en emisión de títulos de deudas, bonos</t>
  </si>
  <si>
    <t>Pago reembolso en efectivo de los montos recibidos en préstamos, pagarés, hipotecas</t>
  </si>
  <si>
    <t>Pago reembolso de efectivo recibió por aporte de accionista</t>
  </si>
  <si>
    <t xml:space="preserve">Pago por distribución/dividendos al gobierno </t>
  </si>
  <si>
    <t>Pago de los arrendatarios por contratos de arrendamientos financieros</t>
  </si>
  <si>
    <t>Flujos de efectivo netos por las actividades de financiación</t>
  </si>
  <si>
    <t xml:space="preserve">Incremento/(Disminución) neta en efectivo y equivalentes al efectivo </t>
  </si>
  <si>
    <t xml:space="preserve">Efectivo y equivalentes al efectivo al principio del período </t>
  </si>
  <si>
    <t xml:space="preserve">Efectivo y equivalentes al efectivo al final del período </t>
  </si>
  <si>
    <t>Nota:</t>
  </si>
  <si>
    <t>Firma:</t>
  </si>
  <si>
    <t>Encargada de Contabilidad</t>
  </si>
  <si>
    <t>Superintendente de Pensiones</t>
  </si>
  <si>
    <t>Del Ejercicio terminado al 30 de Junio 2023 y 2022</t>
  </si>
  <si>
    <t>Otros Ingresos</t>
  </si>
  <si>
    <t>Contribuciones de la Seguridad Social</t>
  </si>
  <si>
    <t>Cobros por venta de bienes, servicios y arrendamientos</t>
  </si>
  <si>
    <t>Pagos por Contribuciones a la Seguridad Social</t>
  </si>
  <si>
    <t xml:space="preserve">Pagos a Proveedores </t>
  </si>
  <si>
    <t>Contralora</t>
  </si>
  <si>
    <r>
      <t xml:space="preserve">Los pagos a trabajadores o en beneficio de ellos  se le sumó las Retenciones por Pagar al 31-12-2022 pagadas en el mes de enero 2023.
En Pago a Proveedoresse sumó los Impuestos por pagar al 31-12-2022.
En Otros pagos se sumó los Pagos Pagados por Adelantados pendientes de Amortizar y las Cuentas por cobrar.
</t>
    </r>
    <r>
      <rPr>
        <b/>
        <sz val="11"/>
        <color theme="1"/>
        <rFont val="Times New Roman"/>
        <family val="1"/>
      </rPr>
      <t xml:space="preserve">El Balance al inicio del periodo varía con relación al cierre pues se separó del equivalente a Efectivo las inversiones a Corto Plazo. </t>
    </r>
    <r>
      <rPr>
        <sz val="11"/>
        <color theme="1"/>
        <rFont val="Times New Roman"/>
        <family val="1"/>
      </rPr>
      <t xml:space="preserve">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</si>
</sst>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.00\ _P_t_s_-;\-* #,##0.00\ _P_t_s_-;_-* &quot;-&quot;??\ _P_t_s_-;_-@_-"/>
    <numFmt numFmtId="166" formatCode="_(&quot;RD$&quot;* #,##0.00_);_(&quot;RD$&quot;* \(#,##0.00\);_(&quot;RD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6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2"/>
      <name val="Times New Roman"/>
      <family val="1"/>
    </font>
    <font>
      <sz val="11"/>
      <name val="Arial"/>
      <family val="2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color theme="0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18" fillId="0" borderId="0"/>
    <xf numFmtId="0" fontId="17" fillId="0" borderId="0"/>
    <xf numFmtId="0" fontId="1" fillId="0" borderId="0"/>
    <xf numFmtId="0" fontId="17" fillId="0" borderId="0"/>
    <xf numFmtId="0" fontId="19" fillId="0" borderId="0">
      <alignment vertical="top"/>
    </xf>
  </cellStyleXfs>
  <cellXfs count="66">
    <xf numFmtId="0" fontId="0" fillId="0" borderId="0" xfId="0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41" fontId="5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39" fontId="8" fillId="0" borderId="0" xfId="0" applyNumberFormat="1" applyFont="1" applyAlignment="1">
      <alignment vertical="center"/>
    </xf>
    <xf numFmtId="39" fontId="5" fillId="0" borderId="0" xfId="0" applyNumberFormat="1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 wrapText="1"/>
    </xf>
    <xf numFmtId="41" fontId="5" fillId="0" borderId="0" xfId="0" applyNumberFormat="1" applyFont="1"/>
    <xf numFmtId="41" fontId="5" fillId="0" borderId="0" xfId="0" applyNumberFormat="1" applyFont="1" applyAlignment="1">
      <alignment horizontal="left" vertical="center" indent="5"/>
    </xf>
    <xf numFmtId="41" fontId="9" fillId="0" borderId="0" xfId="0" applyNumberFormat="1" applyFont="1"/>
    <xf numFmtId="43" fontId="0" fillId="0" borderId="0" xfId="1" applyFont="1" applyBorder="1"/>
    <xf numFmtId="41" fontId="9" fillId="0" borderId="0" xfId="0" applyNumberFormat="1" applyFont="1" applyAlignment="1">
      <alignment vertical="center"/>
    </xf>
    <xf numFmtId="41" fontId="9" fillId="0" borderId="0" xfId="0" applyNumberFormat="1" applyFont="1" applyAlignment="1">
      <alignment horizontal="left" vertical="center"/>
    </xf>
    <xf numFmtId="43" fontId="0" fillId="0" borderId="0" xfId="1" applyFont="1" applyBorder="1" applyAlignment="1">
      <alignment vertical="center"/>
    </xf>
    <xf numFmtId="41" fontId="9" fillId="0" borderId="0" xfId="0" applyNumberFormat="1" applyFont="1" applyAlignment="1">
      <alignment horizontal="left" vertical="center" indent="5"/>
    </xf>
    <xf numFmtId="41" fontId="0" fillId="0" borderId="0" xfId="0" applyNumberFormat="1"/>
    <xf numFmtId="0" fontId="8" fillId="0" borderId="0" xfId="0" applyFont="1" applyAlignment="1">
      <alignment horizontal="left" vertical="top"/>
    </xf>
    <xf numFmtId="0" fontId="5" fillId="0" borderId="0" xfId="0" applyFont="1" applyAlignment="1">
      <alignment wrapText="1"/>
    </xf>
    <xf numFmtId="43" fontId="0" fillId="0" borderId="0" xfId="0" applyNumberFormat="1" applyAlignment="1">
      <alignment vertical="center"/>
    </xf>
    <xf numFmtId="164" fontId="0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0" fillId="0" borderId="0" xfId="0" applyNumberFormat="1"/>
    <xf numFmtId="41" fontId="9" fillId="0" borderId="1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41" fontId="0" fillId="0" borderId="0" xfId="0" applyNumberFormat="1" applyAlignment="1">
      <alignment vertical="center"/>
    </xf>
    <xf numFmtId="41" fontId="8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43" fontId="0" fillId="0" borderId="0" xfId="0" applyNumberFormat="1"/>
    <xf numFmtId="43" fontId="2" fillId="2" borderId="0" xfId="0" applyNumberFormat="1" applyFont="1" applyFill="1"/>
    <xf numFmtId="41" fontId="11" fillId="0" borderId="0" xfId="0" applyNumberFormat="1" applyFont="1" applyAlignment="1">
      <alignment horizontal="left" vertical="center" indent="5"/>
    </xf>
    <xf numFmtId="0" fontId="10" fillId="0" borderId="0" xfId="0" applyFont="1" applyAlignment="1">
      <alignment horizontal="left" vertical="center" indent="5"/>
    </xf>
    <xf numFmtId="0" fontId="5" fillId="0" borderId="0" xfId="0" applyFont="1" applyAlignment="1">
      <alignment horizontal="justify" vertical="top"/>
    </xf>
    <xf numFmtId="0" fontId="5" fillId="0" borderId="0" xfId="0" applyFont="1" applyAlignment="1">
      <alignment horizontal="left" vertical="center"/>
    </xf>
    <xf numFmtId="41" fontId="5" fillId="0" borderId="1" xfId="0" applyNumberFormat="1" applyFont="1" applyBorder="1" applyAlignment="1">
      <alignment vertical="center"/>
    </xf>
    <xf numFmtId="41" fontId="5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center"/>
    </xf>
    <xf numFmtId="0" fontId="13" fillId="0" borderId="0" xfId="0" applyFont="1"/>
    <xf numFmtId="2" fontId="13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indent="4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 indent="3"/>
    </xf>
    <xf numFmtId="0" fontId="9" fillId="0" borderId="0" xfId="0" applyFont="1"/>
    <xf numFmtId="4" fontId="1" fillId="0" borderId="0" xfId="1" applyNumberFormat="1" applyAlignment="1">
      <alignment horizontal="right"/>
    </xf>
    <xf numFmtId="0" fontId="15" fillId="0" borderId="0" xfId="0" applyFont="1"/>
    <xf numFmtId="0" fontId="1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3" fontId="5" fillId="0" borderId="0" xfId="1" applyFont="1" applyBorder="1" applyAlignment="1">
      <alignment vertical="center"/>
    </xf>
    <xf numFmtId="0" fontId="8" fillId="0" borderId="0" xfId="0" applyFont="1" applyAlignment="1">
      <alignment vertical="center"/>
    </xf>
    <xf numFmtId="41" fontId="9" fillId="0" borderId="1" xfId="0" applyNumberFormat="1" applyFont="1" applyBorder="1"/>
    <xf numFmtId="164" fontId="5" fillId="0" borderId="0" xfId="1" applyNumberFormat="1" applyFont="1" applyFill="1" applyBorder="1" applyAlignment="1">
      <alignment vertical="center"/>
    </xf>
    <xf numFmtId="41" fontId="1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indent="4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 indent="3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/>
    </xf>
  </cellXfs>
  <cellStyles count="14">
    <cellStyle name="Comma_Hoja de trabajo flujo 2007" xfId="2" xr:uid="{00000000-0005-0000-0000-000000000000}"/>
    <cellStyle name="Millares" xfId="1" builtinId="3"/>
    <cellStyle name="Millares 2" xfId="3" xr:uid="{00000000-0005-0000-0000-000002000000}"/>
    <cellStyle name="Millares 3" xfId="4" xr:uid="{00000000-0005-0000-0000-000003000000}"/>
    <cellStyle name="Millares 3 2" xfId="5" xr:uid="{00000000-0005-0000-0000-000004000000}"/>
    <cellStyle name="Millares 4" xfId="6" xr:uid="{00000000-0005-0000-0000-000005000000}"/>
    <cellStyle name="Millares 5" xfId="7" xr:uid="{00000000-0005-0000-0000-000006000000}"/>
    <cellStyle name="Moneda 2" xfId="8" xr:uid="{00000000-0005-0000-0000-000007000000}"/>
    <cellStyle name="Normal" xfId="0" builtinId="0"/>
    <cellStyle name="Normal 2" xfId="9" xr:uid="{00000000-0005-0000-0000-000009000000}"/>
    <cellStyle name="Normal 2 2" xfId="10" xr:uid="{00000000-0005-0000-0000-00000A000000}"/>
    <cellStyle name="Normal 2 2 2" xfId="11" xr:uid="{00000000-0005-0000-0000-00000B000000}"/>
    <cellStyle name="Normal 3" xfId="12" xr:uid="{00000000-0005-0000-0000-00000C000000}"/>
    <cellStyle name="Normal 4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Contabilidad/ESTADOS%20FINANCIEROS/DIGECOG-Informes%20Financieros/Portal/Estado%20Situaci&#243;n%20Financiera%20Junio%202023.xlsx" TargetMode="External"/><Relationship Id="rId1" Type="http://schemas.openxmlformats.org/officeDocument/2006/relationships/externalLinkPath" Target="Estado%20Situaci&#243;n%20Financiera%20Jun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F - Situación Financiera"/>
    </sheetNames>
    <sheetDataSet>
      <sheetData sheetId="0">
        <row r="8">
          <cell r="D8">
            <v>8080289.0899999999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E8A98-6CAC-493D-A4BA-89F968B8DC29}">
  <dimension ref="A1:O96"/>
  <sheetViews>
    <sheetView tabSelected="1" zoomScaleNormal="100" workbookViewId="0">
      <selection activeCell="I66" sqref="I66"/>
    </sheetView>
  </sheetViews>
  <sheetFormatPr baseColWidth="10" defaultColWidth="11.42578125" defaultRowHeight="15" x14ac:dyDescent="0.25"/>
  <cols>
    <col min="1" max="1" width="7.28515625" style="1" customWidth="1"/>
    <col min="2" max="2" width="49.28515625" style="1" customWidth="1"/>
    <col min="3" max="3" width="4.28515625" style="1" customWidth="1"/>
    <col min="4" max="4" width="22.7109375" style="1" customWidth="1"/>
    <col min="5" max="5" width="4.28515625" style="1" customWidth="1"/>
    <col min="6" max="6" width="35.7109375" style="1" customWidth="1"/>
    <col min="7" max="7" width="2.7109375" style="1" customWidth="1"/>
    <col min="8" max="8" width="12.5703125" style="2" bestFit="1" customWidth="1"/>
    <col min="9" max="9" width="15.5703125" style="2" bestFit="1" customWidth="1"/>
    <col min="10" max="10" width="11.42578125" style="2"/>
    <col min="11" max="11" width="12" style="2" bestFit="1" customWidth="1"/>
    <col min="12" max="12" width="23.5703125" style="2" customWidth="1"/>
    <col min="13" max="13" width="15.140625" style="2" bestFit="1" customWidth="1"/>
    <col min="14" max="14" width="13.140625" style="2" bestFit="1" customWidth="1"/>
    <col min="15" max="15" width="14.140625" style="2" bestFit="1" customWidth="1"/>
    <col min="16" max="16384" width="11.42578125" style="2"/>
  </cols>
  <sheetData>
    <row r="1" spans="1:15" ht="15.75" x14ac:dyDescent="0.25">
      <c r="A1" s="63" t="s">
        <v>0</v>
      </c>
      <c r="B1" s="63"/>
      <c r="C1" s="63"/>
      <c r="D1" s="63"/>
      <c r="E1" s="63"/>
      <c r="F1" s="63"/>
    </row>
    <row r="2" spans="1:15" ht="15.75" x14ac:dyDescent="0.25">
      <c r="A2" s="63" t="s">
        <v>1</v>
      </c>
      <c r="B2" s="63"/>
      <c r="C2" s="63"/>
      <c r="D2" s="63"/>
      <c r="E2" s="63"/>
      <c r="F2" s="63"/>
    </row>
    <row r="3" spans="1:15" ht="15.75" x14ac:dyDescent="0.25">
      <c r="A3" s="63" t="s">
        <v>48</v>
      </c>
      <c r="B3" s="63"/>
      <c r="C3" s="63"/>
      <c r="D3" s="63"/>
      <c r="E3" s="63"/>
      <c r="F3" s="63"/>
    </row>
    <row r="4" spans="1:15" ht="15.75" x14ac:dyDescent="0.25">
      <c r="A4" s="63" t="s">
        <v>2</v>
      </c>
      <c r="B4" s="63"/>
      <c r="C4" s="63"/>
      <c r="D4" s="63"/>
      <c r="E4" s="63"/>
      <c r="F4" s="63"/>
    </row>
    <row r="5" spans="1:15" x14ac:dyDescent="0.25">
      <c r="B5" s="3"/>
      <c r="C5" s="3"/>
      <c r="D5" s="4"/>
    </row>
    <row r="6" spans="1:15" x14ac:dyDescent="0.25">
      <c r="D6" s="5">
        <v>2023</v>
      </c>
      <c r="E6" s="6"/>
      <c r="F6" s="5">
        <v>2022</v>
      </c>
    </row>
    <row r="7" spans="1:15" x14ac:dyDescent="0.25">
      <c r="A7" s="7" t="s">
        <v>3</v>
      </c>
      <c r="B7" s="8"/>
      <c r="C7" s="8"/>
      <c r="D7" s="9"/>
      <c r="E7" s="10"/>
      <c r="F7" s="10"/>
    </row>
    <row r="8" spans="1:15" customFormat="1" hidden="1" x14ac:dyDescent="0.25">
      <c r="A8" s="11"/>
      <c r="B8" s="12" t="s">
        <v>4</v>
      </c>
      <c r="C8" s="1"/>
      <c r="D8" s="13">
        <v>0</v>
      </c>
      <c r="E8" s="14"/>
      <c r="F8" s="13">
        <v>0</v>
      </c>
      <c r="G8" s="11"/>
    </row>
    <row r="9" spans="1:15" customFormat="1" x14ac:dyDescent="0.25">
      <c r="A9" s="11"/>
      <c r="B9" s="12" t="s">
        <v>50</v>
      </c>
      <c r="C9" s="1"/>
      <c r="D9" s="15">
        <v>288161570.88999999</v>
      </c>
      <c r="E9" s="15"/>
      <c r="F9" s="15">
        <v>261676615</v>
      </c>
      <c r="G9" s="11"/>
      <c r="H9" s="2"/>
      <c r="I9" s="16"/>
      <c r="L9" s="2"/>
      <c r="M9" s="2"/>
      <c r="N9" s="2"/>
      <c r="O9" s="2"/>
    </row>
    <row r="10" spans="1:15" customFormat="1" hidden="1" x14ac:dyDescent="0.25">
      <c r="A10" s="11"/>
      <c r="B10" s="12" t="s">
        <v>51</v>
      </c>
      <c r="C10" s="1"/>
      <c r="D10" s="15">
        <v>0</v>
      </c>
      <c r="F10" s="15">
        <v>0</v>
      </c>
      <c r="G10" s="11"/>
      <c r="I10" s="16"/>
      <c r="L10" s="2"/>
      <c r="M10" s="2"/>
      <c r="N10" s="2"/>
      <c r="O10" s="2"/>
    </row>
    <row r="11" spans="1:15" ht="30" hidden="1" x14ac:dyDescent="0.25">
      <c r="B11" s="12" t="s">
        <v>5</v>
      </c>
      <c r="D11" s="17"/>
      <c r="E11" s="18"/>
      <c r="F11" s="17">
        <v>0</v>
      </c>
      <c r="I11" s="19"/>
    </row>
    <row r="12" spans="1:15" customFormat="1" hidden="1" x14ac:dyDescent="0.25">
      <c r="A12" s="11"/>
      <c r="B12" s="12" t="s">
        <v>6</v>
      </c>
      <c r="C12" s="1"/>
      <c r="D12" s="15"/>
      <c r="E12" s="20"/>
      <c r="F12" s="15">
        <v>0</v>
      </c>
      <c r="G12" s="11"/>
      <c r="I12" s="16"/>
      <c r="L12" s="2"/>
      <c r="M12" s="2"/>
      <c r="N12" s="2"/>
      <c r="O12" s="2"/>
    </row>
    <row r="13" spans="1:15" customFormat="1" ht="30" hidden="1" x14ac:dyDescent="0.25">
      <c r="A13" s="11"/>
      <c r="B13" s="12" t="s">
        <v>7</v>
      </c>
      <c r="C13" s="1"/>
      <c r="D13" s="15"/>
      <c r="E13" s="20"/>
      <c r="F13" s="15">
        <v>0</v>
      </c>
      <c r="G13" s="11"/>
      <c r="I13" s="2"/>
      <c r="L13" s="2"/>
      <c r="M13" s="2"/>
      <c r="N13" s="2"/>
      <c r="O13" s="2"/>
    </row>
    <row r="14" spans="1:15" customFormat="1" hidden="1" x14ac:dyDescent="0.25">
      <c r="A14" s="11"/>
      <c r="B14" s="12" t="s">
        <v>8</v>
      </c>
      <c r="C14" s="1"/>
      <c r="D14" s="15"/>
      <c r="E14" s="20"/>
      <c r="F14" s="15">
        <v>0</v>
      </c>
      <c r="G14" s="11"/>
      <c r="I14" s="2"/>
      <c r="L14" s="2"/>
      <c r="M14" s="2"/>
      <c r="N14" s="2"/>
      <c r="O14" s="2"/>
    </row>
    <row r="15" spans="1:15" customFormat="1" x14ac:dyDescent="0.25">
      <c r="A15" s="11"/>
      <c r="B15" s="12" t="s">
        <v>49</v>
      </c>
      <c r="C15" s="1"/>
      <c r="D15" s="15">
        <v>3913672.7</v>
      </c>
      <c r="E15" s="20"/>
      <c r="F15" s="15">
        <v>1992023</v>
      </c>
      <c r="G15" s="11"/>
      <c r="H15" s="21"/>
      <c r="I15" s="16"/>
      <c r="L15" s="2"/>
      <c r="M15" s="2"/>
      <c r="N15" s="2"/>
      <c r="O15" s="2"/>
    </row>
    <row r="16" spans="1:15" customFormat="1" hidden="1" x14ac:dyDescent="0.25">
      <c r="A16" s="22"/>
      <c r="B16" s="23"/>
      <c r="C16" s="11"/>
      <c r="D16" s="15"/>
      <c r="E16" s="15"/>
      <c r="F16" s="15"/>
      <c r="G16" s="11"/>
      <c r="H16" s="21"/>
      <c r="I16" s="2"/>
      <c r="L16" s="2"/>
      <c r="M16" s="2"/>
      <c r="N16" s="2"/>
      <c r="O16" s="2"/>
    </row>
    <row r="17" spans="1:15" customFormat="1" ht="30" hidden="1" x14ac:dyDescent="0.25">
      <c r="A17" s="11"/>
      <c r="B17" s="12" t="s">
        <v>10</v>
      </c>
      <c r="C17" s="1"/>
      <c r="D17" s="15"/>
      <c r="E17" s="20"/>
      <c r="F17" s="15">
        <v>0</v>
      </c>
      <c r="G17" s="11"/>
      <c r="H17" s="21"/>
      <c r="I17" s="2"/>
      <c r="L17" s="2"/>
      <c r="M17" s="2"/>
      <c r="N17" s="2"/>
      <c r="O17" s="2"/>
    </row>
    <row r="18" spans="1:15" x14ac:dyDescent="0.25">
      <c r="B18" s="12" t="s">
        <v>11</v>
      </c>
      <c r="D18" s="17">
        <f>+-230425591.08-6051565</f>
        <v>-236477156.08000001</v>
      </c>
      <c r="E18" s="17"/>
      <c r="F18" s="17">
        <v>-149306701</v>
      </c>
      <c r="I18" s="16"/>
    </row>
    <row r="19" spans="1:15" customFormat="1" x14ac:dyDescent="0.25">
      <c r="A19" s="11"/>
      <c r="B19" s="12" t="s">
        <v>52</v>
      </c>
      <c r="C19" s="1"/>
      <c r="D19" s="15">
        <v>-14315500.67</v>
      </c>
      <c r="E19" s="15"/>
      <c r="F19" s="15">
        <v>-12980070</v>
      </c>
      <c r="G19" s="11"/>
      <c r="I19" s="16"/>
      <c r="L19" s="2"/>
      <c r="M19" s="2"/>
      <c r="N19" s="2"/>
      <c r="O19" s="2"/>
    </row>
    <row r="20" spans="1:15" customFormat="1" hidden="1" x14ac:dyDescent="0.25">
      <c r="A20" s="11"/>
      <c r="B20" s="12" t="s">
        <v>12</v>
      </c>
      <c r="C20" s="1"/>
      <c r="D20" s="15"/>
      <c r="E20" s="20"/>
      <c r="F20" s="15">
        <v>0</v>
      </c>
      <c r="G20" s="11"/>
      <c r="I20" s="16"/>
      <c r="L20" s="2"/>
      <c r="M20" s="2"/>
      <c r="N20" s="2"/>
      <c r="O20" s="2"/>
    </row>
    <row r="21" spans="1:15" x14ac:dyDescent="0.25">
      <c r="B21" s="12" t="s">
        <v>53</v>
      </c>
      <c r="D21" s="17">
        <f>-25724792.06+81719</f>
        <v>-25643073.059999999</v>
      </c>
      <c r="E21" s="17"/>
      <c r="F21" s="17">
        <v>-23594272</v>
      </c>
      <c r="I21"/>
    </row>
    <row r="22" spans="1:15" customFormat="1" ht="30" hidden="1" x14ac:dyDescent="0.25">
      <c r="A22" s="11"/>
      <c r="B22" s="12" t="s">
        <v>13</v>
      </c>
      <c r="C22" s="1"/>
      <c r="D22" s="15"/>
      <c r="E22" s="20"/>
      <c r="F22" s="15">
        <v>0</v>
      </c>
      <c r="G22" s="11"/>
      <c r="I22" s="25"/>
      <c r="J22" s="21"/>
      <c r="L22" s="2"/>
      <c r="M22" s="2"/>
      <c r="N22" s="2"/>
      <c r="O22" s="2"/>
    </row>
    <row r="23" spans="1:15" customFormat="1" hidden="1" x14ac:dyDescent="0.25">
      <c r="A23" s="11"/>
      <c r="B23" s="12" t="s">
        <v>14</v>
      </c>
      <c r="C23" s="1"/>
      <c r="D23" s="15"/>
      <c r="E23" s="20"/>
      <c r="F23" s="15"/>
      <c r="G23" s="11"/>
      <c r="I23" s="26"/>
      <c r="J23" s="27"/>
      <c r="L23" s="2"/>
      <c r="M23" s="2"/>
      <c r="N23" s="2"/>
      <c r="O23" s="2"/>
    </row>
    <row r="24" spans="1:15" x14ac:dyDescent="0.25">
      <c r="B24" s="12" t="s">
        <v>15</v>
      </c>
      <c r="D24" s="28">
        <v>-7065357.4500000002</v>
      </c>
      <c r="E24" s="17"/>
      <c r="F24" s="28">
        <v>-3089859</v>
      </c>
      <c r="G24" s="29"/>
      <c r="I24" s="26"/>
      <c r="J24" s="30"/>
    </row>
    <row r="25" spans="1:15" x14ac:dyDescent="0.25">
      <c r="A25" s="7" t="s">
        <v>16</v>
      </c>
      <c r="D25" s="31">
        <f>SUM(D9:D24)</f>
        <v>8574156.329999961</v>
      </c>
      <c r="E25" s="31"/>
      <c r="F25" s="31">
        <f>SUM(F9:F24)</f>
        <v>74697736</v>
      </c>
      <c r="I25" s="16"/>
      <c r="J25" s="30"/>
      <c r="K25" s="32"/>
    </row>
    <row r="26" spans="1:15" x14ac:dyDescent="0.25">
      <c r="B26" s="1" t="s">
        <v>17</v>
      </c>
      <c r="D26" s="4"/>
      <c r="E26" s="4"/>
      <c r="F26" s="4"/>
      <c r="I26" s="31"/>
      <c r="K26" s="24"/>
    </row>
    <row r="27" spans="1:15" x14ac:dyDescent="0.25">
      <c r="A27" s="7" t="s">
        <v>18</v>
      </c>
      <c r="B27" s="8"/>
      <c r="C27" s="8"/>
      <c r="D27" s="31"/>
      <c r="E27" s="4"/>
      <c r="F27" s="4"/>
      <c r="I27" s="16"/>
      <c r="K27" s="24"/>
    </row>
    <row r="28" spans="1:15" customFormat="1" hidden="1" x14ac:dyDescent="0.25">
      <c r="A28" s="11"/>
      <c r="B28" s="12" t="s">
        <v>19</v>
      </c>
      <c r="C28" s="1"/>
      <c r="D28" s="1"/>
      <c r="E28" s="14"/>
      <c r="F28" s="13">
        <v>0</v>
      </c>
      <c r="G28" s="11"/>
      <c r="I28" s="21"/>
      <c r="L28" s="2"/>
      <c r="M28" s="2"/>
      <c r="N28" s="2"/>
      <c r="O28" s="2"/>
    </row>
    <row r="29" spans="1:15" customFormat="1" ht="30" hidden="1" x14ac:dyDescent="0.25">
      <c r="A29" s="11"/>
      <c r="B29" s="12" t="s">
        <v>20</v>
      </c>
      <c r="C29" s="1"/>
      <c r="D29" s="13">
        <v>0</v>
      </c>
      <c r="E29" s="14"/>
      <c r="F29" s="13">
        <v>0</v>
      </c>
      <c r="G29" s="11"/>
      <c r="L29" s="2"/>
      <c r="M29" s="2"/>
      <c r="N29" s="2"/>
      <c r="O29" s="2"/>
    </row>
    <row r="30" spans="1:15" customFormat="1" ht="30" hidden="1" x14ac:dyDescent="0.25">
      <c r="A30" s="11"/>
      <c r="B30" s="12" t="s">
        <v>21</v>
      </c>
      <c r="C30" s="1"/>
      <c r="D30" s="13">
        <v>0</v>
      </c>
      <c r="E30" s="14"/>
      <c r="F30" s="13">
        <v>0</v>
      </c>
      <c r="G30" s="11"/>
      <c r="I30" s="24"/>
      <c r="L30" s="2"/>
      <c r="M30" s="2"/>
      <c r="N30" s="2"/>
      <c r="O30" s="2"/>
    </row>
    <row r="31" spans="1:15" customFormat="1" ht="30" hidden="1" x14ac:dyDescent="0.25">
      <c r="A31" s="11"/>
      <c r="B31" s="12" t="s">
        <v>22</v>
      </c>
      <c r="C31" s="1"/>
      <c r="D31" s="13">
        <v>0</v>
      </c>
      <c r="E31" s="14"/>
      <c r="F31" s="13">
        <v>0</v>
      </c>
      <c r="G31" s="11"/>
      <c r="I31" s="2"/>
      <c r="L31" s="2"/>
      <c r="M31" s="2"/>
      <c r="N31" s="2"/>
      <c r="O31" s="2"/>
    </row>
    <row r="32" spans="1:15" customFormat="1" ht="30" hidden="1" x14ac:dyDescent="0.25">
      <c r="A32" s="11"/>
      <c r="B32" s="12" t="s">
        <v>23</v>
      </c>
      <c r="C32" s="1"/>
      <c r="D32" s="13">
        <v>0</v>
      </c>
      <c r="E32" s="14"/>
      <c r="F32" s="13"/>
      <c r="G32" s="11"/>
      <c r="I32" s="2"/>
      <c r="L32" s="2"/>
      <c r="M32" s="2"/>
      <c r="N32" s="2"/>
      <c r="O32" s="2"/>
    </row>
    <row r="33" spans="1:15" customFormat="1" hidden="1" x14ac:dyDescent="0.25">
      <c r="A33" s="11"/>
      <c r="B33" s="12" t="s">
        <v>9</v>
      </c>
      <c r="C33" s="1"/>
      <c r="D33" s="1"/>
      <c r="E33" s="14"/>
      <c r="F33" s="15">
        <v>0</v>
      </c>
      <c r="G33" s="11"/>
      <c r="I33" s="2"/>
      <c r="L33" s="2"/>
      <c r="M33" s="2"/>
      <c r="N33" s="2"/>
      <c r="O33" s="2"/>
    </row>
    <row r="34" spans="1:15" customFormat="1" hidden="1" x14ac:dyDescent="0.25">
      <c r="A34" s="22"/>
      <c r="B34" s="23"/>
      <c r="C34" s="11"/>
      <c r="D34" s="13"/>
      <c r="E34" s="13"/>
      <c r="F34" s="13"/>
      <c r="G34" s="11"/>
      <c r="I34" s="16"/>
      <c r="L34" s="2"/>
      <c r="M34" s="2"/>
      <c r="N34" s="2"/>
      <c r="O34" s="2"/>
    </row>
    <row r="35" spans="1:15" x14ac:dyDescent="0.25">
      <c r="B35" s="12" t="s">
        <v>24</v>
      </c>
      <c r="D35" s="15">
        <f>-1359621.51</f>
        <v>-1359621.51</v>
      </c>
      <c r="E35" s="18"/>
      <c r="F35" s="15">
        <v>-15187</v>
      </c>
      <c r="I35" s="33"/>
    </row>
    <row r="36" spans="1:15" ht="30" x14ac:dyDescent="0.25">
      <c r="B36" s="12" t="s">
        <v>28</v>
      </c>
      <c r="D36" s="56">
        <v>-9848602.7300000004</v>
      </c>
      <c r="E36" s="18"/>
      <c r="F36" s="56">
        <v>-9942248</v>
      </c>
      <c r="I36" s="21"/>
    </row>
    <row r="37" spans="1:15" customFormat="1" ht="30" hidden="1" x14ac:dyDescent="0.25">
      <c r="A37" s="11"/>
      <c r="B37" s="12" t="s">
        <v>25</v>
      </c>
      <c r="C37" s="1"/>
      <c r="D37" s="13">
        <v>0</v>
      </c>
      <c r="E37" s="14"/>
      <c r="F37" s="13">
        <v>0</v>
      </c>
      <c r="G37" s="11"/>
      <c r="I37" s="33"/>
      <c r="L37" s="2"/>
      <c r="M37" s="2"/>
      <c r="N37" s="2"/>
      <c r="O37" s="2"/>
    </row>
    <row r="38" spans="1:15" customFormat="1" ht="30" hidden="1" x14ac:dyDescent="0.25">
      <c r="A38" s="11"/>
      <c r="B38" s="12" t="s">
        <v>26</v>
      </c>
      <c r="C38" s="1"/>
      <c r="D38" s="13">
        <v>0</v>
      </c>
      <c r="E38" s="14"/>
      <c r="F38" s="13">
        <v>0</v>
      </c>
      <c r="G38" s="11"/>
      <c r="I38" s="21"/>
      <c r="L38" s="2"/>
      <c r="M38" s="2"/>
      <c r="N38" s="2"/>
      <c r="O38" s="2"/>
    </row>
    <row r="39" spans="1:15" customFormat="1" ht="30" hidden="1" x14ac:dyDescent="0.25">
      <c r="A39" s="11"/>
      <c r="B39" s="12" t="s">
        <v>27</v>
      </c>
      <c r="C39" s="1"/>
      <c r="D39" s="13">
        <v>0</v>
      </c>
      <c r="E39" s="14"/>
      <c r="F39" s="13">
        <v>0</v>
      </c>
      <c r="G39" s="11"/>
      <c r="I39" s="34"/>
      <c r="L39" s="2"/>
      <c r="M39" s="2"/>
      <c r="N39" s="2"/>
      <c r="O39" s="2"/>
    </row>
    <row r="40" spans="1:15" customFormat="1" ht="30" hidden="1" x14ac:dyDescent="0.25">
      <c r="A40" s="11"/>
      <c r="B40" s="12" t="s">
        <v>28</v>
      </c>
      <c r="C40" s="1"/>
      <c r="D40" s="4"/>
      <c r="E40" s="1"/>
      <c r="F40" s="57"/>
      <c r="G40" s="11"/>
      <c r="L40" s="2"/>
      <c r="M40" s="2"/>
      <c r="N40" s="2"/>
      <c r="O40" s="2"/>
    </row>
    <row r="41" spans="1:15" customFormat="1" hidden="1" x14ac:dyDescent="0.25">
      <c r="A41" s="11"/>
      <c r="B41" s="12" t="s">
        <v>15</v>
      </c>
      <c r="C41" s="1"/>
      <c r="D41" s="17"/>
      <c r="E41" s="35"/>
      <c r="F41" s="58"/>
      <c r="G41" s="36"/>
      <c r="I41" s="2"/>
      <c r="L41" s="2"/>
      <c r="M41" s="2"/>
      <c r="N41" s="2"/>
      <c r="O41" s="2"/>
    </row>
    <row r="42" spans="1:15" x14ac:dyDescent="0.25">
      <c r="A42" s="7" t="s">
        <v>29</v>
      </c>
      <c r="D42" s="31">
        <f>SUM(D35:D41)</f>
        <v>-11208224.24</v>
      </c>
      <c r="E42" s="31"/>
      <c r="F42" s="31">
        <f>SUM(F28:F41)</f>
        <v>-9957435</v>
      </c>
    </row>
    <row r="43" spans="1:15" x14ac:dyDescent="0.25">
      <c r="A43" s="7"/>
      <c r="D43" s="4"/>
      <c r="E43" s="4"/>
      <c r="F43" s="4"/>
      <c r="I43"/>
    </row>
    <row r="44" spans="1:15" customFormat="1" hidden="1" x14ac:dyDescent="0.25">
      <c r="A44" s="22" t="s">
        <v>30</v>
      </c>
      <c r="B44" s="37"/>
      <c r="C44" s="37"/>
      <c r="D44" s="31"/>
      <c r="E44" s="4"/>
      <c r="F44" s="4"/>
      <c r="G44" s="1"/>
      <c r="L44" s="2"/>
      <c r="M44" s="2"/>
      <c r="N44" s="2"/>
      <c r="O44" s="2"/>
    </row>
    <row r="45" spans="1:15" customFormat="1" hidden="1" x14ac:dyDescent="0.25">
      <c r="A45" s="11"/>
      <c r="B45" s="12" t="s">
        <v>31</v>
      </c>
      <c r="C45" s="1"/>
      <c r="D45" s="13">
        <v>0</v>
      </c>
      <c r="E45" s="14"/>
      <c r="F45" s="13">
        <v>0</v>
      </c>
      <c r="G45" s="11"/>
      <c r="L45" s="2"/>
      <c r="M45" s="2"/>
      <c r="N45" s="2"/>
      <c r="O45" s="2"/>
    </row>
    <row r="46" spans="1:15" customFormat="1" hidden="1" x14ac:dyDescent="0.25">
      <c r="A46" s="11"/>
      <c r="B46" s="12" t="s">
        <v>32</v>
      </c>
      <c r="C46" s="1"/>
      <c r="D46" s="13">
        <v>0</v>
      </c>
      <c r="E46" s="14"/>
      <c r="F46" s="13">
        <v>0</v>
      </c>
      <c r="G46" s="11"/>
      <c r="L46" s="2"/>
      <c r="M46" s="2"/>
      <c r="N46" s="2"/>
      <c r="O46" s="2"/>
    </row>
    <row r="47" spans="1:15" customFormat="1" hidden="1" x14ac:dyDescent="0.25">
      <c r="A47" s="11"/>
      <c r="B47" s="12" t="s">
        <v>33</v>
      </c>
      <c r="C47" s="1"/>
      <c r="D47" s="13">
        <v>0</v>
      </c>
      <c r="E47" s="14"/>
      <c r="F47" s="13">
        <v>0</v>
      </c>
      <c r="G47" s="11"/>
      <c r="L47" s="2"/>
      <c r="M47" s="2"/>
      <c r="N47" s="2"/>
      <c r="O47" s="2"/>
    </row>
    <row r="48" spans="1:15" customFormat="1" ht="30" hidden="1" x14ac:dyDescent="0.25">
      <c r="A48" s="11"/>
      <c r="B48" s="12" t="s">
        <v>34</v>
      </c>
      <c r="C48" s="1"/>
      <c r="D48" s="13">
        <v>0</v>
      </c>
      <c r="E48" s="14"/>
      <c r="F48" s="13">
        <v>0</v>
      </c>
      <c r="G48" s="11"/>
      <c r="I48" s="2"/>
      <c r="L48" s="2"/>
      <c r="M48" s="2"/>
      <c r="N48" s="2"/>
      <c r="O48" s="2"/>
    </row>
    <row r="49" spans="1:15" customFormat="1" hidden="1" x14ac:dyDescent="0.25">
      <c r="A49" s="11"/>
      <c r="B49" s="12" t="s">
        <v>9</v>
      </c>
      <c r="C49" s="1"/>
      <c r="D49" s="13">
        <v>0</v>
      </c>
      <c r="E49" s="14"/>
      <c r="F49" s="13">
        <v>0</v>
      </c>
      <c r="G49" s="11"/>
      <c r="I49" s="2"/>
      <c r="L49" s="2"/>
      <c r="M49" s="2"/>
      <c r="N49" s="2"/>
      <c r="O49" s="2"/>
    </row>
    <row r="50" spans="1:15" customFormat="1" hidden="1" x14ac:dyDescent="0.25">
      <c r="A50" s="22"/>
      <c r="B50" s="23"/>
      <c r="C50" s="11"/>
      <c r="D50" s="13"/>
      <c r="E50" s="13"/>
      <c r="F50" s="13"/>
      <c r="G50" s="11"/>
      <c r="L50" s="2"/>
      <c r="M50" s="2"/>
      <c r="N50" s="2"/>
      <c r="O50" s="2"/>
    </row>
    <row r="51" spans="1:15" customFormat="1" ht="30" hidden="1" x14ac:dyDescent="0.25">
      <c r="A51" s="11"/>
      <c r="B51" s="12" t="s">
        <v>35</v>
      </c>
      <c r="C51" s="1"/>
      <c r="D51" s="13">
        <v>0</v>
      </c>
      <c r="E51" s="14"/>
      <c r="F51" s="13">
        <v>0</v>
      </c>
      <c r="G51" s="11"/>
      <c r="L51" s="2"/>
      <c r="M51" s="2"/>
      <c r="N51" s="2"/>
      <c r="O51" s="2"/>
    </row>
    <row r="52" spans="1:15" customFormat="1" ht="30" hidden="1" x14ac:dyDescent="0.25">
      <c r="A52" s="11"/>
      <c r="B52" s="12" t="s">
        <v>36</v>
      </c>
      <c r="C52" s="1"/>
      <c r="D52" s="13">
        <v>0</v>
      </c>
      <c r="E52" s="14"/>
      <c r="F52" s="13">
        <v>0</v>
      </c>
      <c r="G52" s="11"/>
      <c r="L52" s="2"/>
      <c r="M52" s="2"/>
      <c r="N52" s="2"/>
      <c r="O52" s="2"/>
    </row>
    <row r="53" spans="1:15" customFormat="1" ht="30" hidden="1" x14ac:dyDescent="0.25">
      <c r="A53" s="11"/>
      <c r="B53" s="12" t="s">
        <v>37</v>
      </c>
      <c r="C53" s="1"/>
      <c r="D53" s="13">
        <v>0</v>
      </c>
      <c r="E53" s="14"/>
      <c r="F53" s="13">
        <v>0</v>
      </c>
      <c r="G53" s="11"/>
      <c r="L53" s="2"/>
      <c r="M53" s="2"/>
      <c r="N53" s="2"/>
      <c r="O53" s="2"/>
    </row>
    <row r="54" spans="1:15" customFormat="1" hidden="1" x14ac:dyDescent="0.25">
      <c r="A54" s="11"/>
      <c r="B54" s="12" t="s">
        <v>38</v>
      </c>
      <c r="C54" s="1"/>
      <c r="D54" s="13">
        <v>0</v>
      </c>
      <c r="E54" s="14"/>
      <c r="F54" s="13">
        <v>0</v>
      </c>
      <c r="G54" s="11"/>
      <c r="L54" s="2"/>
      <c r="M54" s="2"/>
      <c r="N54" s="2"/>
      <c r="O54" s="2"/>
    </row>
    <row r="55" spans="1:15" customFormat="1" ht="30" hidden="1" x14ac:dyDescent="0.25">
      <c r="A55" s="11"/>
      <c r="B55" s="12" t="s">
        <v>39</v>
      </c>
      <c r="C55" s="1"/>
      <c r="D55" s="13">
        <v>0</v>
      </c>
      <c r="E55" s="14"/>
      <c r="F55" s="13">
        <v>0</v>
      </c>
      <c r="G55" s="11"/>
      <c r="L55" s="2"/>
      <c r="M55" s="2"/>
      <c r="N55" s="2"/>
      <c r="O55" s="2"/>
    </row>
    <row r="56" spans="1:15" customFormat="1" hidden="1" x14ac:dyDescent="0.25">
      <c r="A56" s="11"/>
      <c r="B56" s="12" t="s">
        <v>15</v>
      </c>
      <c r="C56" s="1"/>
      <c r="D56" s="4"/>
      <c r="E56" s="14"/>
      <c r="F56" s="13"/>
      <c r="G56" s="36"/>
      <c r="L56" s="2"/>
      <c r="M56" s="2"/>
      <c r="N56" s="2"/>
      <c r="O56" s="2"/>
    </row>
    <row r="57" spans="1:15" customFormat="1" hidden="1" x14ac:dyDescent="0.25">
      <c r="A57" s="22" t="s">
        <v>40</v>
      </c>
      <c r="B57" s="11"/>
      <c r="C57" s="11"/>
      <c r="D57" s="31">
        <v>0</v>
      </c>
      <c r="E57" s="14"/>
      <c r="F57" s="31">
        <v>0</v>
      </c>
      <c r="G57" s="11"/>
      <c r="L57" s="2"/>
      <c r="M57" s="2"/>
      <c r="N57" s="2"/>
      <c r="O57" s="2"/>
    </row>
    <row r="58" spans="1:15" customFormat="1" x14ac:dyDescent="0.25">
      <c r="A58" s="22"/>
      <c r="B58" s="11"/>
      <c r="C58" s="11"/>
      <c r="D58" s="13"/>
      <c r="E58" s="13"/>
      <c r="F58" s="13"/>
      <c r="G58" s="11"/>
      <c r="L58" s="2"/>
      <c r="M58" s="2"/>
      <c r="N58" s="2"/>
      <c r="O58" s="2"/>
    </row>
    <row r="59" spans="1:15" x14ac:dyDescent="0.25">
      <c r="A59" s="38" t="s">
        <v>41</v>
      </c>
      <c r="D59" s="4">
        <f>+D25+D42</f>
        <v>-2634067.9100000393</v>
      </c>
      <c r="E59" s="4"/>
      <c r="F59" s="4">
        <f>+F25+F42</f>
        <v>64740301</v>
      </c>
      <c r="I59"/>
    </row>
    <row r="60" spans="1:15" x14ac:dyDescent="0.25">
      <c r="A60" s="1" t="s">
        <v>42</v>
      </c>
      <c r="D60" s="39">
        <v>10714357.449999999</v>
      </c>
      <c r="E60" s="40"/>
      <c r="F60" s="39">
        <v>60553768</v>
      </c>
      <c r="I60"/>
    </row>
    <row r="61" spans="1:15" x14ac:dyDescent="0.25">
      <c r="A61" s="7" t="s">
        <v>43</v>
      </c>
      <c r="D61" s="31">
        <f>SUM(D59:D60)</f>
        <v>8080289.53999996</v>
      </c>
      <c r="E61" s="31"/>
      <c r="F61" s="31">
        <f>SUM(F59:F60)</f>
        <v>125294069</v>
      </c>
      <c r="I61" s="21">
        <f>+D61-'[1]ESF - Situación Financiera'!$D$8</f>
        <v>0.44999996013939381</v>
      </c>
    </row>
    <row r="62" spans="1:15" x14ac:dyDescent="0.25">
      <c r="A62" s="7"/>
      <c r="D62" s="10"/>
      <c r="E62" s="10"/>
      <c r="F62" s="10"/>
      <c r="I62" s="21"/>
    </row>
    <row r="63" spans="1:15" x14ac:dyDescent="0.25">
      <c r="D63" s="4"/>
      <c r="I63"/>
    </row>
    <row r="64" spans="1:15" x14ac:dyDescent="0.25">
      <c r="F64" s="4"/>
      <c r="H64" s="1"/>
      <c r="I64"/>
    </row>
    <row r="65" spans="1:15" x14ac:dyDescent="0.25">
      <c r="B65" s="7"/>
      <c r="C65" s="7"/>
      <c r="D65" s="4"/>
      <c r="F65" s="4"/>
    </row>
    <row r="66" spans="1:15" ht="84.75" customHeight="1" x14ac:dyDescent="0.25">
      <c r="A66" s="55" t="s">
        <v>44</v>
      </c>
      <c r="B66" s="64" t="s">
        <v>55</v>
      </c>
      <c r="C66" s="64"/>
      <c r="D66" s="64"/>
      <c r="E66" s="64"/>
      <c r="F66" s="64"/>
    </row>
    <row r="67" spans="1:15" x14ac:dyDescent="0.25">
      <c r="B67" s="7"/>
      <c r="C67" s="7"/>
      <c r="D67" s="4"/>
      <c r="F67" s="4"/>
    </row>
    <row r="68" spans="1:15" x14ac:dyDescent="0.25">
      <c r="B68" s="7"/>
      <c r="C68" s="7"/>
      <c r="D68" s="4"/>
      <c r="F68" s="4"/>
    </row>
    <row r="69" spans="1:15" x14ac:dyDescent="0.25">
      <c r="D69" s="4"/>
      <c r="F69" s="4"/>
    </row>
    <row r="70" spans="1:15" ht="15.75" x14ac:dyDescent="0.25">
      <c r="B70" s="41"/>
      <c r="C70" s="41"/>
      <c r="D70" s="65"/>
      <c r="E70" s="65"/>
      <c r="F70" s="65"/>
      <c r="G70" s="11"/>
    </row>
    <row r="71" spans="1:15" s="42" customFormat="1" x14ac:dyDescent="0.25">
      <c r="A71" s="59" t="s">
        <v>45</v>
      </c>
      <c r="B71" s="59"/>
      <c r="C71" s="60" t="s">
        <v>45</v>
      </c>
      <c r="D71" s="60"/>
      <c r="E71" s="59" t="s">
        <v>45</v>
      </c>
      <c r="F71" s="59"/>
      <c r="K71" s="43"/>
    </row>
    <row r="72" spans="1:15" s="42" customFormat="1" x14ac:dyDescent="0.25">
      <c r="A72" s="44"/>
      <c r="B72" s="44"/>
      <c r="C72" s="45"/>
      <c r="D72" s="45"/>
      <c r="E72" s="44"/>
      <c r="F72" s="44"/>
      <c r="K72" s="43"/>
    </row>
    <row r="73" spans="1:15" s="42" customFormat="1" x14ac:dyDescent="0.25">
      <c r="A73" s="44"/>
      <c r="B73" s="44"/>
      <c r="C73" s="45"/>
      <c r="D73" s="45"/>
      <c r="E73" s="44"/>
      <c r="F73" s="44"/>
      <c r="K73" s="43"/>
    </row>
    <row r="74" spans="1:15" s="42" customFormat="1" x14ac:dyDescent="0.25">
      <c r="A74" s="44"/>
      <c r="B74" s="44"/>
      <c r="C74" s="44"/>
      <c r="D74" s="44"/>
      <c r="E74" s="44"/>
      <c r="F74" s="46"/>
      <c r="K74" s="43"/>
    </row>
    <row r="75" spans="1:15" s="42" customFormat="1" x14ac:dyDescent="0.25">
      <c r="A75" s="44"/>
      <c r="B75" s="44"/>
      <c r="C75" s="47"/>
      <c r="D75" s="47"/>
      <c r="E75" s="47"/>
      <c r="K75" s="43"/>
    </row>
    <row r="76" spans="1:15" s="42" customFormat="1" x14ac:dyDescent="0.25">
      <c r="A76" s="48"/>
      <c r="B76" s="48"/>
      <c r="C76" s="49"/>
      <c r="D76" s="49"/>
      <c r="E76" s="49"/>
      <c r="L76" s="50"/>
      <c r="O76" s="43"/>
    </row>
    <row r="77" spans="1:15" s="42" customFormat="1" x14ac:dyDescent="0.25">
      <c r="A77" s="61" t="s">
        <v>46</v>
      </c>
      <c r="B77" s="61"/>
      <c r="C77" s="62" t="s">
        <v>54</v>
      </c>
      <c r="D77" s="62"/>
      <c r="E77" s="51" t="s">
        <v>47</v>
      </c>
      <c r="F77" s="51"/>
      <c r="L77" s="50"/>
      <c r="O77" s="43"/>
    </row>
    <row r="78" spans="1:15" x14ac:dyDescent="0.25">
      <c r="D78" s="52"/>
      <c r="E78" s="52"/>
      <c r="F78" s="52"/>
      <c r="G78" s="52"/>
      <c r="H78" s="53"/>
      <c r="I78" s="53"/>
      <c r="J78" s="53"/>
    </row>
    <row r="79" spans="1:15" x14ac:dyDescent="0.25">
      <c r="D79" s="52"/>
      <c r="E79" s="52"/>
      <c r="F79" s="52"/>
      <c r="G79" s="52"/>
      <c r="H79" s="53"/>
      <c r="I79" s="53"/>
      <c r="J79" s="53"/>
    </row>
    <row r="86" spans="4:6" x14ac:dyDescent="0.25">
      <c r="D86" s="54"/>
      <c r="E86" s="54"/>
      <c r="F86" s="54"/>
    </row>
    <row r="87" spans="4:6" x14ac:dyDescent="0.25">
      <c r="D87" s="54"/>
      <c r="E87" s="54"/>
      <c r="F87" s="54"/>
    </row>
    <row r="88" spans="4:6" x14ac:dyDescent="0.25">
      <c r="D88" s="54"/>
      <c r="E88" s="54"/>
      <c r="F88" s="54"/>
    </row>
    <row r="89" spans="4:6" x14ac:dyDescent="0.25">
      <c r="D89" s="54"/>
      <c r="E89" s="54"/>
      <c r="F89" s="54"/>
    </row>
    <row r="90" spans="4:6" x14ac:dyDescent="0.25">
      <c r="D90" s="54"/>
      <c r="E90" s="54"/>
      <c r="F90" s="54"/>
    </row>
    <row r="91" spans="4:6" x14ac:dyDescent="0.25">
      <c r="D91" s="54"/>
      <c r="E91" s="54"/>
      <c r="F91" s="54"/>
    </row>
    <row r="92" spans="4:6" x14ac:dyDescent="0.25">
      <c r="D92" s="54"/>
      <c r="E92" s="54"/>
      <c r="F92" s="54"/>
    </row>
    <row r="93" spans="4:6" x14ac:dyDescent="0.25">
      <c r="D93" s="54"/>
      <c r="E93" s="54"/>
      <c r="F93" s="54"/>
    </row>
    <row r="94" spans="4:6" x14ac:dyDescent="0.25">
      <c r="D94" s="54"/>
      <c r="E94" s="54"/>
      <c r="F94" s="54"/>
    </row>
    <row r="95" spans="4:6" x14ac:dyDescent="0.25">
      <c r="D95" s="54"/>
      <c r="E95" s="54"/>
      <c r="F95" s="54"/>
    </row>
    <row r="96" spans="4:6" x14ac:dyDescent="0.25">
      <c r="D96" s="54"/>
      <c r="E96" s="54"/>
      <c r="F96" s="54"/>
    </row>
  </sheetData>
  <mergeCells count="11">
    <mergeCell ref="D70:F70"/>
    <mergeCell ref="A1:F1"/>
    <mergeCell ref="A2:F2"/>
    <mergeCell ref="A3:F3"/>
    <mergeCell ref="A4:F4"/>
    <mergeCell ref="B66:F66"/>
    <mergeCell ref="A71:B71"/>
    <mergeCell ref="C71:D71"/>
    <mergeCell ref="E71:F71"/>
    <mergeCell ref="A77:B77"/>
    <mergeCell ref="C77:D77"/>
  </mergeCells>
  <printOptions horizontalCentered="1"/>
  <pageMargins left="0.35433070866141736" right="0.35433070866141736" top="0.82677165354330717" bottom="0.35433070866141736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3" ma:contentTypeDescription="Crear nuevo documento." ma:contentTypeScope="" ma:versionID="69acfb6d0e888517514a28fa254614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2497bd79e83648725b1201f6a6b5ec59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D48675-AD23-419B-B30E-81E82040A4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024F19-4954-4CB1-ABC5-82F14BC8F602}">
  <ds:schemaRefs>
    <ds:schemaRef ds:uri="http://schemas.microsoft.com/office/2006/documentManagement/types"/>
    <ds:schemaRef ds:uri="966e0af8-eb04-4871-9ba3-4bac4d7ba408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metadata/properties"/>
    <ds:schemaRef ds:uri="28489dc2-50cf-493e-a704-cb1420394a7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BCD87B4-6A87-4388-BCAC-6F4F7ED76D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EFE-Flujo de Efectivo (2)</vt:lpstr>
      <vt:lpstr>'EFE-Flujo de Efectivo (2)'!Área_de_impresión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Herrera</dc:creator>
  <cp:lastModifiedBy>Graciela Herrera</cp:lastModifiedBy>
  <dcterms:created xsi:type="dcterms:W3CDTF">2022-07-14T15:28:11Z</dcterms:created>
  <dcterms:modified xsi:type="dcterms:W3CDTF">2023-07-21T18:25:49Z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MediaServiceImageTags">
    <vt:lpwstr/>
  </property>
</Properties>
</file>