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20115" windowHeight="8265"/>
  </bookViews>
  <sheets>
    <sheet name="Estado Comparativo" sheetId="1" r:id="rId1"/>
  </sheets>
  <calcPr calcId="145621"/>
</workbook>
</file>

<file path=xl/calcChain.xml><?xml version="1.0" encoding="utf-8"?>
<calcChain xmlns="http://schemas.openxmlformats.org/spreadsheetml/2006/main">
  <c r="F26" i="1" l="1"/>
  <c r="F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D17" i="1"/>
  <c r="E17" i="1" s="1"/>
  <c r="C17" i="1"/>
  <c r="C27" i="1" s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F27" i="1" s="1"/>
  <c r="E7" i="1"/>
  <c r="E27" i="1" s="1"/>
  <c r="D7" i="1"/>
  <c r="D27" i="1" s="1"/>
  <c r="C7" i="1"/>
</calcChain>
</file>

<file path=xl/sharedStrings.xml><?xml version="1.0" encoding="utf-8"?>
<sst xmlns="http://schemas.openxmlformats.org/spreadsheetml/2006/main" count="36" uniqueCount="35">
  <si>
    <t xml:space="preserve">Estado de Comparación de los Importes Presupuestados y Realizados </t>
  </si>
  <si>
    <t>Durante el Año Terminado el 30 de Junio del 2022</t>
  </si>
  <si>
    <t>Presupuesto sobre la Base de Efectivo</t>
  </si>
  <si>
    <t>(Clasificación de Ingresos y Gastos por Objeto)</t>
  </si>
  <si>
    <r>
      <rPr>
        <b/>
        <sz val="11"/>
        <rFont val="Times New Roman"/>
        <family val="1"/>
      </rPr>
      <t>Concepto</t>
    </r>
  </si>
  <si>
    <r>
      <rPr>
        <b/>
        <sz val="11"/>
        <rFont val="Times New Roman"/>
        <family val="1"/>
      </rPr>
      <t>Presupuesto Reformado (A)</t>
    </r>
  </si>
  <si>
    <r>
      <rPr>
        <b/>
        <sz val="11"/>
        <rFont val="Times New Roman"/>
        <family val="1"/>
      </rPr>
      <t>Presupuesto Ejecutado (B)</t>
    </r>
  </si>
  <si>
    <t>% de Variac Ejecución (C=B/A)</t>
  </si>
  <si>
    <t>Variación (D=A-B)</t>
  </si>
  <si>
    <r>
      <rPr>
        <b/>
        <sz val="11"/>
        <rFont val="Times New Roman"/>
        <family val="1"/>
      </rPr>
      <t>Ingresos totales</t>
    </r>
  </si>
  <si>
    <r>
      <rPr>
        <sz val="11"/>
        <rFont val="Times New Roman"/>
        <family val="1"/>
      </rPr>
      <t>Impuestos</t>
    </r>
  </si>
  <si>
    <r>
      <rPr>
        <sz val="11"/>
        <rFont val="Times New Roman"/>
        <family val="1"/>
      </rPr>
      <t>Contribuciones Sociales</t>
    </r>
  </si>
  <si>
    <r>
      <rPr>
        <sz val="11"/>
        <rFont val="Times New Roman"/>
        <family val="1"/>
      </rPr>
      <t>Donaciones</t>
    </r>
  </si>
  <si>
    <r>
      <rPr>
        <sz val="11"/>
        <rFont val="Times New Roman"/>
        <family val="1"/>
      </rPr>
      <t>Transferencias</t>
    </r>
  </si>
  <si>
    <r>
      <rPr>
        <sz val="11"/>
        <rFont val="Times New Roman"/>
        <family val="1"/>
      </rPr>
      <t>Ingresos por contraprestación</t>
    </r>
  </si>
  <si>
    <r>
      <rPr>
        <sz val="11"/>
        <rFont val="Times New Roman"/>
        <family val="1"/>
      </rPr>
      <t>Otros ingresos</t>
    </r>
  </si>
  <si>
    <r>
      <rPr>
        <sz val="11"/>
        <rFont val="Times New Roman"/>
        <family val="1"/>
      </rPr>
      <t>Venta de activos no financieros</t>
    </r>
  </si>
  <si>
    <r>
      <rPr>
        <sz val="11"/>
        <rFont val="Times New Roman"/>
        <family val="1"/>
      </rPr>
      <t>Activos financieros con fines de política</t>
    </r>
  </si>
  <si>
    <r>
      <rPr>
        <sz val="11"/>
        <rFont val="Times New Roman"/>
        <family val="1"/>
      </rPr>
      <t>Ingresos a especificar</t>
    </r>
  </si>
  <si>
    <r>
      <rPr>
        <b/>
        <sz val="11"/>
        <rFont val="Times New Roman"/>
        <family val="1"/>
      </rPr>
      <t>Gastos totales</t>
    </r>
  </si>
  <si>
    <r>
      <rPr>
        <sz val="11"/>
        <rFont val="Times New Roman"/>
        <family val="1"/>
      </rPr>
      <t>Remuneraciones y contribuciones</t>
    </r>
  </si>
  <si>
    <r>
      <rPr>
        <sz val="11"/>
        <rFont val="Times New Roman"/>
        <family val="1"/>
      </rPr>
      <t>Contratación de servicios</t>
    </r>
  </si>
  <si>
    <r>
      <rPr>
        <sz val="11"/>
        <rFont val="Times New Roman"/>
        <family val="1"/>
      </rPr>
      <t>Materiales y suministros</t>
    </r>
  </si>
  <si>
    <r>
      <rPr>
        <sz val="11"/>
        <rFont val="Times New Roman"/>
        <family val="1"/>
      </rPr>
      <t>Transferencias corrientes</t>
    </r>
  </si>
  <si>
    <r>
      <rPr>
        <sz val="11"/>
        <rFont val="Times New Roman"/>
        <family val="1"/>
      </rPr>
      <t>Transferencias de capital</t>
    </r>
  </si>
  <si>
    <r>
      <rPr>
        <sz val="11"/>
        <rFont val="Times New Roman"/>
        <family val="1"/>
      </rPr>
      <t>Bienes muebles, inmuebles e intangibles</t>
    </r>
  </si>
  <si>
    <r>
      <rPr>
        <sz val="11"/>
        <rFont val="Times New Roman"/>
        <family val="1"/>
      </rPr>
      <t>Obras</t>
    </r>
  </si>
  <si>
    <t>Adquisición de Activos Financieros con fines de Políticas</t>
  </si>
  <si>
    <r>
      <rPr>
        <sz val="11"/>
        <rFont val="Times New Roman"/>
        <family val="1"/>
      </rPr>
      <t>Gastos financieros</t>
    </r>
  </si>
  <si>
    <r>
      <rPr>
        <b/>
        <sz val="12"/>
        <color rgb="FF231F20"/>
        <rFont val="Times New Roman"/>
        <family val="1"/>
      </rPr>
      <t>Resultado financiero (1-2)</t>
    </r>
  </si>
  <si>
    <t>Firma:</t>
  </si>
  <si>
    <t xml:space="preserve">   Firma:</t>
  </si>
  <si>
    <t>Encargada de Contabilidad</t>
  </si>
  <si>
    <t xml:space="preserve">   Contralor</t>
  </si>
  <si>
    <t>Superintendente de Pensiones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</si>
</sst>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_(* #,##0_);_(* \(#,##0\);_(* &quot;-&quot;??_);_(@_)"/>
    <numFmt numFmtId="166" formatCode="###0;###0"/>
    <numFmt numFmtId="167" formatCode="###0.0;###0.0"/>
    <numFmt numFmtId="168" formatCode="_(* #,##0_);_(* \(#,##0\);_(* &quot;-&quot;_);_(@_)"/>
    <numFmt numFmtId="169" formatCode="_-* #,##0.00\ _P_t_s_-;\-* #,##0.00\ _P_t_s_-;_-* &quot;-&quot;??\ _P_t_s_-;_-@_-"/>
    <numFmt numFmtId="170" formatCode="_(&quot;RD$&quot;* #,##0.00_);_(&quot;RD$&quot;* \(#,##0.00\);_(&quot;RD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31F20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Times New Roman"/>
      <family val="2"/>
    </font>
    <font>
      <sz val="11"/>
      <color rgb="FF000000"/>
      <name val="Times New Roman"/>
      <family val="2"/>
    </font>
    <font>
      <sz val="11"/>
      <name val="Times New Roman"/>
      <family val="1"/>
    </font>
    <font>
      <b/>
      <sz val="12"/>
      <name val="Times New Roman"/>
      <family val="1"/>
    </font>
    <font>
      <b/>
      <sz val="12"/>
      <color rgb="FF231F20"/>
      <name val="Times New Roman"/>
      <family val="1"/>
    </font>
    <font>
      <sz val="11"/>
      <name val="Arial"/>
      <family val="2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indexed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0" fontId="13" fillId="0" borderId="0"/>
    <xf numFmtId="0" fontId="12" fillId="0" borderId="0"/>
    <xf numFmtId="0" fontId="1" fillId="0" borderId="0"/>
    <xf numFmtId="0" fontId="12" fillId="0" borderId="0"/>
    <xf numFmtId="0" fontId="14" fillId="0" borderId="0">
      <alignment vertical="top"/>
    </xf>
  </cellStyleXfs>
  <cellXfs count="36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165" fontId="4" fillId="0" borderId="0" xfId="1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166" fontId="5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9" fontId="4" fillId="0" borderId="0" xfId="2" applyFont="1" applyFill="1" applyBorder="1" applyAlignment="1">
      <alignment horizontal="center" vertical="top" wrapText="1"/>
    </xf>
    <xf numFmtId="164" fontId="0" fillId="0" borderId="0" xfId="1" applyFont="1" applyBorder="1"/>
    <xf numFmtId="167" fontId="6" fillId="0" borderId="0" xfId="0" applyNumberFormat="1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165" fontId="7" fillId="0" borderId="0" xfId="1" applyNumberFormat="1" applyFont="1" applyFill="1" applyBorder="1" applyAlignment="1">
      <alignment horizontal="center" vertical="top" wrapText="1"/>
    </xf>
    <xf numFmtId="9" fontId="7" fillId="0" borderId="0" xfId="2" applyFont="1" applyFill="1" applyBorder="1" applyAlignment="1">
      <alignment horizontal="center" vertical="top" wrapText="1"/>
    </xf>
    <xf numFmtId="168" fontId="0" fillId="0" borderId="0" xfId="0" applyNumberFormat="1" applyBorder="1"/>
    <xf numFmtId="0" fontId="0" fillId="0" borderId="0" xfId="0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center" wrapText="1"/>
    </xf>
    <xf numFmtId="165" fontId="4" fillId="0" borderId="0" xfId="1" applyNumberFormat="1" applyFont="1" applyFill="1" applyBorder="1" applyAlignment="1">
      <alignment horizontal="center" vertical="center" wrapText="1"/>
    </xf>
    <xf numFmtId="9" fontId="4" fillId="0" borderId="0" xfId="0" applyNumberFormat="1" applyFont="1" applyFill="1" applyBorder="1" applyAlignment="1">
      <alignment horizontal="center" vertical="center" wrapText="1"/>
    </xf>
    <xf numFmtId="165" fontId="0" fillId="0" borderId="0" xfId="1" applyNumberFormat="1" applyFont="1" applyBorder="1"/>
    <xf numFmtId="0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left" indent="4"/>
    </xf>
    <xf numFmtId="0" fontId="10" fillId="0" borderId="0" xfId="0" applyNumberFormat="1" applyFont="1" applyFill="1" applyBorder="1"/>
    <xf numFmtId="2" fontId="10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left" indent="4"/>
    </xf>
    <xf numFmtId="0" fontId="4" fillId="0" borderId="0" xfId="0" applyNumberFormat="1" applyFont="1" applyFill="1" applyBorder="1"/>
    <xf numFmtId="0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left" indent="3"/>
    </xf>
    <xf numFmtId="0" fontId="7" fillId="0" borderId="0" xfId="0" applyNumberFormat="1" applyFont="1" applyFill="1" applyBorder="1"/>
    <xf numFmtId="4" fontId="1" fillId="0" borderId="0" xfId="1" applyNumberFormat="1" applyBorder="1" applyAlignment="1">
      <alignment horizontal="right"/>
    </xf>
    <xf numFmtId="0" fontId="11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left" indent="3"/>
    </xf>
  </cellXfs>
  <cellStyles count="15">
    <cellStyle name="Comma_Hoja de trabajo flujo 2007" xfId="3"/>
    <cellStyle name="Millares" xfId="1" builtinId="3"/>
    <cellStyle name="Millares 2" xfId="4"/>
    <cellStyle name="Millares 3" xfId="5"/>
    <cellStyle name="Millares 3 2" xfId="6"/>
    <cellStyle name="Millares 4" xfId="7"/>
    <cellStyle name="Millares 5" xfId="8"/>
    <cellStyle name="Moneda 2" xfId="9"/>
    <cellStyle name="Normal" xfId="0" builtinId="0"/>
    <cellStyle name="Normal 2" xfId="10"/>
    <cellStyle name="Normal 2 2" xfId="11"/>
    <cellStyle name="Normal 2 2 2" xfId="12"/>
    <cellStyle name="Normal 3" xfId="13"/>
    <cellStyle name="Normal 4" xfId="1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31</xdr:row>
      <xdr:rowOff>63500</xdr:rowOff>
    </xdr:from>
    <xdr:to>
      <xdr:col>1</xdr:col>
      <xdr:colOff>2171699</xdr:colOff>
      <xdr:row>34</xdr:row>
      <xdr:rowOff>95925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" y="4997450"/>
          <a:ext cx="2000249" cy="603925"/>
        </a:xfrm>
        <a:prstGeom prst="rect">
          <a:avLst/>
        </a:prstGeom>
      </xdr:spPr>
    </xdr:pic>
    <xdr:clientData/>
  </xdr:twoCellAnchor>
  <xdr:twoCellAnchor editAs="oneCell">
    <xdr:from>
      <xdr:col>2</xdr:col>
      <xdr:colOff>463551</xdr:colOff>
      <xdr:row>31</xdr:row>
      <xdr:rowOff>38100</xdr:rowOff>
    </xdr:from>
    <xdr:to>
      <xdr:col>3</xdr:col>
      <xdr:colOff>67735</xdr:colOff>
      <xdr:row>35</xdr:row>
      <xdr:rowOff>15325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73426" y="4972050"/>
          <a:ext cx="709084" cy="739225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31</xdr:row>
      <xdr:rowOff>33867</xdr:rowOff>
    </xdr:from>
    <xdr:to>
      <xdr:col>5</xdr:col>
      <xdr:colOff>782873</xdr:colOff>
      <xdr:row>34</xdr:row>
      <xdr:rowOff>132892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57774" y="4967817"/>
          <a:ext cx="1735374" cy="670525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1714500</xdr:colOff>
      <xdr:row>25</xdr:row>
      <xdr:rowOff>180975</xdr:rowOff>
    </xdr:from>
    <xdr:to>
      <xdr:col>2</xdr:col>
      <xdr:colOff>230417</xdr:colOff>
      <xdr:row>31</xdr:row>
      <xdr:rowOff>118388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52625" y="3962400"/>
          <a:ext cx="1087667" cy="10899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topLeftCell="A20" zoomScaleNormal="100" workbookViewId="0">
      <selection activeCell="D42" sqref="D42"/>
    </sheetView>
  </sheetViews>
  <sheetFormatPr baseColWidth="10" defaultRowHeight="15" x14ac:dyDescent="0.25"/>
  <cols>
    <col min="1" max="1" width="3.5703125" style="3" bestFit="1" customWidth="1"/>
    <col min="2" max="2" width="38.5703125" style="3" customWidth="1"/>
    <col min="3" max="3" width="16.5703125" style="22" bestFit="1" customWidth="1"/>
    <col min="4" max="4" width="15" style="22" customWidth="1"/>
    <col min="5" max="5" width="16.42578125" style="3" customWidth="1"/>
    <col min="6" max="6" width="16.5703125" style="22" bestFit="1" customWidth="1"/>
    <col min="7" max="7" width="11.42578125" style="3"/>
    <col min="8" max="8" width="15.140625" style="3" bestFit="1" customWidth="1"/>
    <col min="9" max="9" width="13.85546875" style="3" bestFit="1" customWidth="1"/>
    <col min="10" max="10" width="15.140625" style="3" bestFit="1" customWidth="1"/>
    <col min="11" max="16384" width="11.42578125" style="3"/>
  </cols>
  <sheetData>
    <row r="1" spans="1:10" x14ac:dyDescent="0.25">
      <c r="A1" s="1" t="s">
        <v>0</v>
      </c>
      <c r="B1" s="1"/>
      <c r="C1" s="1"/>
      <c r="D1" s="1"/>
      <c r="E1" s="1"/>
      <c r="F1" s="1"/>
      <c r="G1" s="2"/>
    </row>
    <row r="2" spans="1:10" x14ac:dyDescent="0.25">
      <c r="A2" s="1" t="s">
        <v>1</v>
      </c>
      <c r="B2" s="1"/>
      <c r="C2" s="1"/>
      <c r="D2" s="1"/>
      <c r="E2" s="1"/>
      <c r="F2" s="1"/>
      <c r="G2" s="2"/>
    </row>
    <row r="3" spans="1:10" x14ac:dyDescent="0.25">
      <c r="A3" s="1" t="s">
        <v>2</v>
      </c>
      <c r="B3" s="1"/>
      <c r="C3" s="1"/>
      <c r="D3" s="1"/>
      <c r="E3" s="1"/>
      <c r="F3" s="1"/>
      <c r="G3" s="2"/>
    </row>
    <row r="4" spans="1:10" x14ac:dyDescent="0.25">
      <c r="A4" s="4" t="s">
        <v>3</v>
      </c>
      <c r="B4" s="4"/>
      <c r="C4" s="4"/>
      <c r="D4" s="4"/>
      <c r="E4" s="4"/>
      <c r="F4" s="4"/>
      <c r="G4" s="5"/>
    </row>
    <row r="5" spans="1:10" x14ac:dyDescent="0.25">
      <c r="A5" s="4"/>
      <c r="B5" s="4"/>
      <c r="C5" s="4"/>
      <c r="D5" s="4"/>
      <c r="E5" s="4"/>
      <c r="F5" s="4"/>
      <c r="G5" s="5"/>
    </row>
    <row r="6" spans="1:10" ht="42.75" x14ac:dyDescent="0.25">
      <c r="A6" s="6" t="s">
        <v>4</v>
      </c>
      <c r="B6" s="6"/>
      <c r="C6" s="7" t="s">
        <v>5</v>
      </c>
      <c r="D6" s="7" t="s">
        <v>6</v>
      </c>
      <c r="E6" s="8" t="s">
        <v>7</v>
      </c>
      <c r="F6" s="7" t="s">
        <v>8</v>
      </c>
    </row>
    <row r="7" spans="1:10" x14ac:dyDescent="0.25">
      <c r="A7" s="9">
        <v>1</v>
      </c>
      <c r="B7" s="10" t="s">
        <v>9</v>
      </c>
      <c r="C7" s="7">
        <f>SUM(C8:C16)</f>
        <v>261819781.09999999</v>
      </c>
      <c r="D7" s="7">
        <f>SUM(D8:D16)</f>
        <v>264822769.60999998</v>
      </c>
      <c r="E7" s="11">
        <f>+D7/C7</f>
        <v>1.011469677720237</v>
      </c>
      <c r="F7" s="7">
        <f>SUM(F8:F16)</f>
        <v>-3002988.5099999867</v>
      </c>
      <c r="H7" s="12"/>
      <c r="I7" s="12"/>
      <c r="J7" s="12"/>
    </row>
    <row r="8" spans="1:10" hidden="1" x14ac:dyDescent="0.25">
      <c r="A8" s="13">
        <v>1.1000000000000001</v>
      </c>
      <c r="B8" s="14" t="s">
        <v>10</v>
      </c>
      <c r="C8" s="15">
        <v>0</v>
      </c>
      <c r="D8" s="15">
        <v>0</v>
      </c>
      <c r="E8" s="16" t="e">
        <f t="shared" ref="E8:E24" si="0">+D8/C8</f>
        <v>#DIV/0!</v>
      </c>
      <c r="F8" s="15">
        <f t="shared" ref="F8:F16" si="1">+C8-D8</f>
        <v>0</v>
      </c>
      <c r="H8" s="12"/>
      <c r="I8" s="12"/>
      <c r="J8" s="12"/>
    </row>
    <row r="9" spans="1:10" x14ac:dyDescent="0.25">
      <c r="A9" s="13">
        <v>1.2</v>
      </c>
      <c r="B9" s="14" t="s">
        <v>11</v>
      </c>
      <c r="C9" s="15">
        <v>228000000.06</v>
      </c>
      <c r="D9" s="15">
        <v>261676615.47999999</v>
      </c>
      <c r="E9" s="16">
        <f>+D9/C9</f>
        <v>1.1477044535576215</v>
      </c>
      <c r="F9" s="15">
        <f t="shared" si="1"/>
        <v>-33676615.419999987</v>
      </c>
      <c r="H9" s="12"/>
      <c r="I9" s="12"/>
      <c r="J9" s="12"/>
    </row>
    <row r="10" spans="1:10" hidden="1" x14ac:dyDescent="0.25">
      <c r="A10" s="13">
        <v>1.3</v>
      </c>
      <c r="B10" s="14" t="s">
        <v>12</v>
      </c>
      <c r="C10" s="15"/>
      <c r="D10" s="15">
        <v>1154131.6200000001</v>
      </c>
      <c r="E10" s="16" t="e">
        <f t="shared" si="0"/>
        <v>#DIV/0!</v>
      </c>
      <c r="F10" s="15">
        <f t="shared" si="1"/>
        <v>-1154131.6200000001</v>
      </c>
      <c r="H10" s="12"/>
      <c r="I10" s="12"/>
      <c r="J10" s="12"/>
    </row>
    <row r="11" spans="1:10" hidden="1" x14ac:dyDescent="0.25">
      <c r="A11" s="13">
        <v>1.4</v>
      </c>
      <c r="B11" s="14" t="s">
        <v>13</v>
      </c>
      <c r="C11" s="15"/>
      <c r="D11" s="15"/>
      <c r="E11" s="16" t="e">
        <f t="shared" si="0"/>
        <v>#DIV/0!</v>
      </c>
      <c r="F11" s="15">
        <f t="shared" si="1"/>
        <v>0</v>
      </c>
      <c r="H11" s="12"/>
      <c r="I11" s="12"/>
      <c r="J11" s="12"/>
    </row>
    <row r="12" spans="1:10" hidden="1" x14ac:dyDescent="0.25">
      <c r="A12" s="13">
        <v>1.5</v>
      </c>
      <c r="B12" s="14" t="s">
        <v>14</v>
      </c>
      <c r="C12" s="15"/>
      <c r="D12" s="15"/>
      <c r="E12" s="16" t="e">
        <f t="shared" si="0"/>
        <v>#DIV/0!</v>
      </c>
      <c r="F12" s="15">
        <f t="shared" si="1"/>
        <v>0</v>
      </c>
      <c r="H12" s="12"/>
      <c r="I12" s="12"/>
      <c r="J12" s="12"/>
    </row>
    <row r="13" spans="1:10" x14ac:dyDescent="0.25">
      <c r="A13" s="13">
        <v>1.6</v>
      </c>
      <c r="B13" s="14" t="s">
        <v>15</v>
      </c>
      <c r="C13" s="15">
        <v>33819781.039999999</v>
      </c>
      <c r="D13" s="15">
        <v>1992022.51</v>
      </c>
      <c r="E13" s="16">
        <f>+D13/C13</f>
        <v>5.8901106061093528E-2</v>
      </c>
      <c r="F13" s="15">
        <f t="shared" si="1"/>
        <v>31827758.529999997</v>
      </c>
      <c r="H13" s="12"/>
      <c r="I13" s="12"/>
      <c r="J13" s="12"/>
    </row>
    <row r="14" spans="1:10" hidden="1" x14ac:dyDescent="0.25">
      <c r="A14" s="13">
        <v>1.7</v>
      </c>
      <c r="B14" s="14" t="s">
        <v>16</v>
      </c>
      <c r="C14" s="15">
        <v>0</v>
      </c>
      <c r="D14" s="15">
        <v>0</v>
      </c>
      <c r="E14" s="16" t="e">
        <f t="shared" si="0"/>
        <v>#DIV/0!</v>
      </c>
      <c r="F14" s="15">
        <f t="shared" si="1"/>
        <v>0</v>
      </c>
      <c r="H14" s="12"/>
      <c r="I14" s="12"/>
      <c r="J14" s="12"/>
    </row>
    <row r="15" spans="1:10" hidden="1" x14ac:dyDescent="0.25">
      <c r="A15" s="13">
        <v>1.8</v>
      </c>
      <c r="B15" s="14" t="s">
        <v>17</v>
      </c>
      <c r="C15" s="15">
        <v>0</v>
      </c>
      <c r="D15" s="15">
        <v>0</v>
      </c>
      <c r="E15" s="16" t="e">
        <f t="shared" si="0"/>
        <v>#DIV/0!</v>
      </c>
      <c r="F15" s="15">
        <f t="shared" si="1"/>
        <v>0</v>
      </c>
      <c r="H15" s="12"/>
      <c r="I15" s="12"/>
      <c r="J15" s="12"/>
    </row>
    <row r="16" spans="1:10" hidden="1" x14ac:dyDescent="0.25">
      <c r="A16" s="13">
        <v>1.9</v>
      </c>
      <c r="B16" s="14" t="s">
        <v>18</v>
      </c>
      <c r="C16" s="15">
        <v>0</v>
      </c>
      <c r="D16" s="15">
        <v>0</v>
      </c>
      <c r="E16" s="16" t="e">
        <f t="shared" si="0"/>
        <v>#DIV/0!</v>
      </c>
      <c r="F16" s="15">
        <f t="shared" si="1"/>
        <v>0</v>
      </c>
      <c r="H16" s="12"/>
      <c r="I16" s="12"/>
      <c r="J16" s="12"/>
    </row>
    <row r="17" spans="1:11" x14ac:dyDescent="0.25">
      <c r="A17" s="9">
        <v>2</v>
      </c>
      <c r="B17" s="10" t="s">
        <v>19</v>
      </c>
      <c r="C17" s="7">
        <f>SUM(C18:C26)</f>
        <v>261819781.01999998</v>
      </c>
      <c r="D17" s="7">
        <f>SUM(D18:D26)</f>
        <v>223121687.32000002</v>
      </c>
      <c r="E17" s="11">
        <f>+D17/C17</f>
        <v>0.8521956838049457</v>
      </c>
      <c r="F17" s="7">
        <f>SUM(F18:F26)</f>
        <v>38698093.699999981</v>
      </c>
      <c r="H17" s="12"/>
      <c r="I17" s="12"/>
      <c r="J17" s="12"/>
    </row>
    <row r="18" spans="1:11" x14ac:dyDescent="0.25">
      <c r="A18" s="13">
        <v>2.1</v>
      </c>
      <c r="B18" s="14" t="s">
        <v>20</v>
      </c>
      <c r="C18" s="15">
        <v>190882334.66999999</v>
      </c>
      <c r="D18" s="15">
        <v>186709263.52000001</v>
      </c>
      <c r="E18" s="16">
        <f>+D18/C18</f>
        <v>0.97813799188272488</v>
      </c>
      <c r="F18" s="15">
        <f>+C18-D18</f>
        <v>4173071.1499999762</v>
      </c>
      <c r="G18" s="17"/>
      <c r="H18" s="12"/>
      <c r="I18" s="12"/>
      <c r="J18" s="12"/>
    </row>
    <row r="19" spans="1:11" x14ac:dyDescent="0.25">
      <c r="A19" s="13">
        <v>2.2000000000000002</v>
      </c>
      <c r="B19" s="14" t="s">
        <v>21</v>
      </c>
      <c r="C19" s="15">
        <v>30802913.510000002</v>
      </c>
      <c r="D19" s="15">
        <v>19810746.719999999</v>
      </c>
      <c r="E19" s="16">
        <f t="shared" si="0"/>
        <v>0.64314522434926635</v>
      </c>
      <c r="F19" s="15">
        <f t="shared" ref="F19:F26" si="2">+C19-D19</f>
        <v>10992166.790000003</v>
      </c>
      <c r="H19" s="12"/>
      <c r="I19" s="12"/>
      <c r="J19" s="12"/>
    </row>
    <row r="20" spans="1:11" x14ac:dyDescent="0.25">
      <c r="A20" s="13">
        <v>2.2999999999999998</v>
      </c>
      <c r="B20" s="14" t="s">
        <v>22</v>
      </c>
      <c r="C20" s="15">
        <v>7622221.8799999999</v>
      </c>
      <c r="D20" s="15">
        <v>4157058.22</v>
      </c>
      <c r="E20" s="16">
        <f t="shared" si="0"/>
        <v>0.54538667142552411</v>
      </c>
      <c r="F20" s="15">
        <f t="shared" si="2"/>
        <v>3465163.6599999997</v>
      </c>
      <c r="H20" s="12"/>
      <c r="I20" s="12"/>
      <c r="J20" s="12"/>
    </row>
    <row r="21" spans="1:11" x14ac:dyDescent="0.25">
      <c r="A21" s="13">
        <v>2.4</v>
      </c>
      <c r="B21" s="14" t="s">
        <v>23</v>
      </c>
      <c r="C21" s="15">
        <v>2994350</v>
      </c>
      <c r="D21" s="15">
        <v>2502371.36</v>
      </c>
      <c r="E21" s="16">
        <f t="shared" si="0"/>
        <v>0.83569768397147959</v>
      </c>
      <c r="F21" s="15">
        <f t="shared" si="2"/>
        <v>491978.64000000013</v>
      </c>
      <c r="H21" s="12"/>
      <c r="I21" s="12"/>
      <c r="J21" s="12"/>
    </row>
    <row r="22" spans="1:11" hidden="1" x14ac:dyDescent="0.25">
      <c r="A22" s="13">
        <v>2.5</v>
      </c>
      <c r="B22" s="14" t="s">
        <v>24</v>
      </c>
      <c r="C22" s="15"/>
      <c r="D22" s="15">
        <v>0</v>
      </c>
      <c r="E22" s="16" t="e">
        <f>+D22/C22</f>
        <v>#DIV/0!</v>
      </c>
      <c r="F22" s="15">
        <f t="shared" si="2"/>
        <v>0</v>
      </c>
      <c r="H22" s="12"/>
      <c r="I22" s="12"/>
      <c r="J22" s="12"/>
    </row>
    <row r="23" spans="1:11" x14ac:dyDescent="0.25">
      <c r="A23" s="13">
        <v>2.6</v>
      </c>
      <c r="B23" s="14" t="s">
        <v>25</v>
      </c>
      <c r="C23" s="15">
        <v>10100451.460000001</v>
      </c>
      <c r="D23" s="15">
        <v>0</v>
      </c>
      <c r="E23" s="16">
        <f t="shared" si="0"/>
        <v>0</v>
      </c>
      <c r="F23" s="15">
        <f t="shared" si="2"/>
        <v>10100451.460000001</v>
      </c>
      <c r="H23" s="12"/>
      <c r="I23" s="12"/>
      <c r="J23" s="12"/>
    </row>
    <row r="24" spans="1:11" x14ac:dyDescent="0.25">
      <c r="A24" s="13">
        <v>2.7</v>
      </c>
      <c r="B24" s="14" t="s">
        <v>26</v>
      </c>
      <c r="C24" s="15">
        <v>19417509.5</v>
      </c>
      <c r="D24" s="15">
        <v>9942247.5</v>
      </c>
      <c r="E24" s="16">
        <f t="shared" si="0"/>
        <v>0.51202485571076972</v>
      </c>
      <c r="F24" s="15">
        <f t="shared" si="2"/>
        <v>9475262</v>
      </c>
      <c r="H24" s="12"/>
      <c r="I24" s="12"/>
      <c r="J24" s="12"/>
    </row>
    <row r="25" spans="1:11" ht="30" x14ac:dyDescent="0.25">
      <c r="A25" s="13">
        <v>2.8</v>
      </c>
      <c r="B25" s="14" t="s">
        <v>27</v>
      </c>
      <c r="C25" s="15">
        <v>0</v>
      </c>
      <c r="D25" s="15">
        <v>0</v>
      </c>
      <c r="E25" s="16">
        <v>0</v>
      </c>
      <c r="F25" s="15">
        <f t="shared" si="2"/>
        <v>0</v>
      </c>
    </row>
    <row r="26" spans="1:11" x14ac:dyDescent="0.25">
      <c r="A26" s="13">
        <v>2.9</v>
      </c>
      <c r="B26" s="14" t="s">
        <v>28</v>
      </c>
      <c r="C26" s="15">
        <v>0</v>
      </c>
      <c r="D26" s="15">
        <v>0</v>
      </c>
      <c r="E26" s="16">
        <v>0</v>
      </c>
      <c r="F26" s="15">
        <f t="shared" si="2"/>
        <v>0</v>
      </c>
    </row>
    <row r="27" spans="1:11" ht="15.75" x14ac:dyDescent="0.25">
      <c r="A27" s="18"/>
      <c r="B27" s="19" t="s">
        <v>29</v>
      </c>
      <c r="C27" s="20">
        <f>+C7-C17</f>
        <v>8.0000013113021851E-2</v>
      </c>
      <c r="D27" s="20">
        <f>+D7-D17</f>
        <v>41701082.289999962</v>
      </c>
      <c r="E27" s="21">
        <f>+E7-E17</f>
        <v>0.15927399391529129</v>
      </c>
      <c r="F27" s="20">
        <f>+F7-F17</f>
        <v>-41701082.209999964</v>
      </c>
    </row>
    <row r="28" spans="1:11" x14ac:dyDescent="0.25">
      <c r="G28" s="22"/>
      <c r="H28" s="12"/>
      <c r="I28" s="12"/>
      <c r="J28" s="12"/>
    </row>
    <row r="29" spans="1:11" x14ac:dyDescent="0.25">
      <c r="F29" s="3"/>
      <c r="H29" s="12"/>
      <c r="I29" s="12"/>
      <c r="J29" s="12"/>
    </row>
    <row r="30" spans="1:11" s="25" customFormat="1" x14ac:dyDescent="0.25">
      <c r="A30" s="23" t="s">
        <v>30</v>
      </c>
      <c r="B30" s="23"/>
      <c r="C30" s="24" t="s">
        <v>31</v>
      </c>
      <c r="D30" s="24"/>
      <c r="E30" s="23" t="s">
        <v>30</v>
      </c>
      <c r="F30" s="23"/>
      <c r="K30" s="26"/>
    </row>
    <row r="31" spans="1:11" s="25" customFormat="1" x14ac:dyDescent="0.25">
      <c r="A31" s="27"/>
      <c r="B31" s="27"/>
      <c r="C31" s="28"/>
      <c r="D31" s="28"/>
      <c r="E31" s="27"/>
      <c r="F31" s="27"/>
      <c r="K31" s="26"/>
    </row>
    <row r="32" spans="1:11" s="25" customFormat="1" x14ac:dyDescent="0.25">
      <c r="A32" s="27"/>
      <c r="B32" s="27"/>
      <c r="C32" s="28"/>
      <c r="D32" s="28"/>
      <c r="E32" s="27"/>
      <c r="F32" s="27"/>
      <c r="K32" s="26"/>
    </row>
    <row r="33" spans="1:15" s="25" customFormat="1" x14ac:dyDescent="0.25">
      <c r="A33" s="27"/>
      <c r="B33" s="27"/>
      <c r="C33" s="27"/>
      <c r="D33" s="27"/>
      <c r="E33" s="27"/>
      <c r="F33" s="29"/>
      <c r="K33" s="26"/>
    </row>
    <row r="34" spans="1:15" s="25" customFormat="1" x14ac:dyDescent="0.25">
      <c r="A34" s="27"/>
      <c r="B34" s="27"/>
      <c r="C34" s="30"/>
      <c r="D34" s="30"/>
      <c r="E34" s="30"/>
      <c r="K34" s="26"/>
    </row>
    <row r="35" spans="1:15" s="25" customFormat="1" x14ac:dyDescent="0.25">
      <c r="A35" s="31"/>
      <c r="B35" s="31"/>
      <c r="C35" s="32"/>
      <c r="D35" s="32"/>
      <c r="E35" s="32"/>
      <c r="L35" s="33"/>
      <c r="O35" s="26"/>
    </row>
    <row r="36" spans="1:15" s="25" customFormat="1" x14ac:dyDescent="0.25">
      <c r="A36" s="34" t="s">
        <v>32</v>
      </c>
      <c r="B36" s="34"/>
      <c r="C36" s="35" t="s">
        <v>33</v>
      </c>
      <c r="D36" s="35"/>
      <c r="E36" s="34" t="s">
        <v>34</v>
      </c>
      <c r="F36" s="34"/>
      <c r="L36" s="33"/>
      <c r="O36" s="26"/>
    </row>
  </sheetData>
  <mergeCells count="12">
    <mergeCell ref="A30:B30"/>
    <mergeCell ref="C30:D30"/>
    <mergeCell ref="E30:F30"/>
    <mergeCell ref="A36:B36"/>
    <mergeCell ref="C36:D36"/>
    <mergeCell ref="E36:F36"/>
    <mergeCell ref="A1:F1"/>
    <mergeCell ref="A2:F2"/>
    <mergeCell ref="A3:F3"/>
    <mergeCell ref="A4:F4"/>
    <mergeCell ref="A5:F5"/>
    <mergeCell ref="A6:B6"/>
  </mergeCells>
  <pageMargins left="0.7" right="0.7" top="0.75" bottom="0.75" header="0.3" footer="0.3"/>
  <pageSetup scale="8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9" ma:contentTypeDescription="Crear nuevo documento." ma:contentTypeScope="" ma:versionID="93a5bb980508b48e92de7d09ce89a566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f0619acb96b115c2682259f96dd011e0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E8F86B-E961-4ED9-8E51-479E078123D1}"/>
</file>

<file path=customXml/itemProps2.xml><?xml version="1.0" encoding="utf-8"?>
<ds:datastoreItem xmlns:ds="http://schemas.openxmlformats.org/officeDocument/2006/customXml" ds:itemID="{7C72FB9E-5378-4BAA-9FF9-2360671083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Comparativo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Herrera</dc:creator>
  <cp:lastModifiedBy>Graciela Herrera</cp:lastModifiedBy>
  <dcterms:created xsi:type="dcterms:W3CDTF">2022-07-14T15:29:28Z</dcterms:created>
  <dcterms:modified xsi:type="dcterms:W3CDTF">2022-07-14T15:29:58Z</dcterms:modified>
</cp:coreProperties>
</file>