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Octubre 2024/"/>
    </mc:Choice>
  </mc:AlternateContent>
  <xr:revisionPtr revIDLastSave="0" documentId="8_{76EB25F6-C0DC-41BA-BC9A-FFE02EFE911C}" xr6:coauthVersionLast="47" xr6:coauthVersionMax="47" xr10:uidLastSave="{00000000-0000-0000-0000-000000000000}"/>
  <bookViews>
    <workbookView xWindow="-120" yWindow="-120" windowWidth="29040" windowHeight="15840" xr2:uid="{AB3DB33E-4FF0-41B6-92C5-C779807DFAF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F52" i="1"/>
  <c r="H46" i="1"/>
  <c r="F46" i="1"/>
  <c r="H27" i="1"/>
  <c r="H48" i="1" s="1"/>
  <c r="H51" i="1" s="1"/>
  <c r="H53" i="1" s="1"/>
  <c r="F27" i="1"/>
  <c r="F48" i="1" s="1"/>
  <c r="F51" i="1" s="1"/>
  <c r="F53" i="1" s="1"/>
</calcChain>
</file>

<file path=xl/sharedStrings.xml><?xml version="1.0" encoding="utf-8"?>
<sst xmlns="http://schemas.openxmlformats.org/spreadsheetml/2006/main" count="53" uniqueCount="49">
  <si>
    <t>SUPERINTENDENCIA DE PENSIONES
ESTADO DE FLUJO DE EFECTIVO
 AL 31 DE OCTUBRE 2024 Y 2023
Valores RD$</t>
  </si>
  <si>
    <t>Efectivo en Caja y Bancos al 30 de Septiembre</t>
  </si>
  <si>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</si>
  <si>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</si>
  <si>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</si>
  <si>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</si>
  <si>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</si>
  <si>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</si>
  <si>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</si>
  <si>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</si>
  <si>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</si>
  <si>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</si>
  <si>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</si>
  <si>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 xml:space="preserve">    h) Aumento o Disminución de Fondos de Terceros CCRyLI</t>
  </si>
  <si>
    <t xml:space="preserve">    g) Resultados Acumulados de Periodos Anteriores</t>
  </si>
  <si>
    <t>Efectivo Neto Provisto en Actividades de Operaciones</t>
  </si>
  <si>
    <t>4) Flujos de Efectivo Actividades de Inversión</t>
  </si>
  <si>
    <t xml:space="preserve">  a) Equipos de Electrodomestico</t>
  </si>
  <si>
    <t xml:space="preserve">  b) Equipos y Muebles de Oficina</t>
  </si>
  <si>
    <t xml:space="preserve">  C)Equipos y Aparatos Audiovisuales</t>
  </si>
  <si>
    <t xml:space="preserve">   b) Sistema de Aire Acondicionado </t>
  </si>
  <si>
    <t xml:space="preserve">   c)Otros Equipos de Transporte</t>
  </si>
  <si>
    <t xml:space="preserve">   d) Electrodomesticos</t>
  </si>
  <si>
    <t xml:space="preserve">   e)Equipos y Aparatos Auiovisuales</t>
  </si>
  <si>
    <t xml:space="preserve">   h) Maquina-Herramienta</t>
  </si>
  <si>
    <t xml:space="preserve">   i)Equipos de Tracción</t>
  </si>
  <si>
    <t xml:space="preserve">   k)Otros Equipos</t>
  </si>
  <si>
    <t xml:space="preserve">   b) Equipos  Militar y de Seguridad</t>
  </si>
  <si>
    <t xml:space="preserve">   c) Equipos de Televisión</t>
  </si>
  <si>
    <t xml:space="preserve">   c) Equipos Varios</t>
  </si>
  <si>
    <t xml:space="preserve">   e) Centrales Telefónicas</t>
  </si>
  <si>
    <t xml:space="preserve">   b) Obras de Arte y Elementos coleccionables</t>
  </si>
  <si>
    <t xml:space="preserve">   c)Equipos Varios</t>
  </si>
  <si>
    <t>Efectivo aplicado en Actividades de Inversión</t>
  </si>
  <si>
    <t>Efectivo en Caja y Bancos al 31 de Octubre</t>
  </si>
  <si>
    <t>Balance de Efectivo a final del Periodo</t>
  </si>
  <si>
    <t>Balance de Efectivo a principio del Periodo</t>
  </si>
  <si>
    <t>Incremento y/o Disminución del Efectivo</t>
  </si>
  <si>
    <r>
      <rPr>
        <b/>
        <sz val="12"/>
        <rFont val="Abadi Extra Light"/>
        <family val="2"/>
      </rPr>
      <t>Nota</t>
    </r>
    <r>
      <rPr>
        <sz val="12"/>
        <rFont val="Abadi Extra Light"/>
        <family val="2"/>
      </rPr>
      <t>: Esta Superintendencia de Pensiones no recibe fondos del Presupuesto Nacional.</t>
    </r>
  </si>
  <si>
    <t>Firma:</t>
  </si>
  <si>
    <t>Johnson M. Moreno Cruz</t>
  </si>
  <si>
    <t>Monica  Peña Medina</t>
  </si>
  <si>
    <t xml:space="preserve">Francisco A. Torres </t>
  </si>
  <si>
    <t>Encargado de Contabilidad</t>
  </si>
  <si>
    <t>Contralora</t>
  </si>
  <si>
    <t>Superintendente de Pensiones</t>
  </si>
  <si>
    <t>ESTADOS FINANCIEROS</t>
  </si>
  <si>
    <t>Página 3</t>
  </si>
  <si>
    <t>ESTADO DE FLUJO DE EFECTIVO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</si>
</sst>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6" formatCode="#,##0.00;\(#,##0.00\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u/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i/>
      <sz val="12"/>
      <name val="Abadi Extra Light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43" fontId="2" fillId="0" borderId="0" xfId="0" applyNumberFormat="1" applyFont="1"/>
    <xf numFmtId="43" fontId="3" fillId="0" borderId="0" xfId="0" applyNumberFormat="1" applyFont="1"/>
    <xf numFmtId="0" fontId="5" fillId="0" borderId="0" xfId="0" applyFont="1"/>
    <xf numFmtId="4" fontId="3" fillId="0" borderId="0" xfId="0" applyNumberFormat="1" applyFont="1"/>
    <xf numFmtId="43" fontId="2" fillId="0" borderId="3" xfId="0" applyNumberFormat="1" applyFont="1" applyBorder="1"/>
    <xf numFmtId="43" fontId="3" fillId="0" borderId="4" xfId="0" applyNumberFormat="1" applyFont="1" applyBorder="1"/>
    <xf numFmtId="43" fontId="2" fillId="0" borderId="4" xfId="0" applyNumberFormat="1" applyFont="1" applyBorder="1"/>
    <xf numFmtId="43" fontId="5" fillId="0" borderId="0" xfId="0" applyNumberFormat="1" applyFont="1"/>
    <xf numFmtId="0" fontId="6" fillId="0" borderId="0" xfId="0" applyFont="1"/>
    <xf numFmtId="164" fontId="2" fillId="0" borderId="4" xfId="0" applyNumberFormat="1" applyFont="1" applyBorder="1"/>
    <xf numFmtId="43" fontId="5" fillId="0" borderId="0" xfId="1" applyFont="1"/>
    <xf numFmtId="43" fontId="4" fillId="0" borderId="5" xfId="0" applyNumberFormat="1" applyFont="1" applyBorder="1"/>
    <xf numFmtId="43" fontId="4" fillId="0" borderId="0" xfId="0" applyNumberFormat="1" applyFont="1"/>
    <xf numFmtId="4" fontId="3" fillId="0" borderId="0" xfId="1" applyNumberFormat="1" applyFont="1"/>
    <xf numFmtId="166" fontId="7" fillId="0" borderId="0" xfId="0" applyNumberFormat="1" applyFont="1" applyAlignment="1">
      <alignment vertical="top"/>
    </xf>
    <xf numFmtId="166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9" fillId="0" borderId="0" xfId="0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1" fillId="0" borderId="0" xfId="1" applyFont="1"/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178594</xdr:colOff>
      <xdr:row>0</xdr:row>
      <xdr:rowOff>0</xdr:rowOff>
    </xdr:from>
    <xdr:to>
      <xdr:col>2</xdr:col>
      <xdr:colOff>364649</xdr:colOff>
      <xdr:row>2</xdr:row>
      <xdr:rowOff>264636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AE3BC28A-C00F-4CC4-9403-605119634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0"/>
          <a:ext cx="1710055" cy="6646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149B-A0AB-455B-9375-DB71EFE92745}">
  <dimension ref="A1:H73"/>
  <sheetViews>
    <sheetView tabSelected="1" workbookViewId="0">
      <selection activeCell="J9" sqref="J9"/>
    </sheetView>
  </sheetViews>
  <sheetFormatPr baseColWidth="10" defaultRowHeight="15" x14ac:dyDescent="0.25"/>
  <cols>
    <col min="6" max="6" width="21" bestFit="1" customWidth="1"/>
    <col min="8" max="8" width="21" bestFit="1" customWidth="1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3"/>
      <c r="B2" s="3"/>
      <c r="C2" s="3"/>
      <c r="D2" s="3"/>
      <c r="E2" s="3"/>
      <c r="F2" s="3"/>
      <c r="G2" s="3"/>
      <c r="H2" s="3"/>
    </row>
    <row r="3" spans="1:8" ht="27" customHeight="1" thickBot="1" x14ac:dyDescent="0.3">
      <c r="A3" s="4"/>
      <c r="B3" s="4"/>
      <c r="C3" s="4"/>
      <c r="D3" s="4"/>
      <c r="E3" s="4"/>
      <c r="F3" s="4"/>
      <c r="G3" s="4"/>
      <c r="H3" s="4"/>
    </row>
    <row r="4" spans="1:8" ht="16.5" thickTop="1" x14ac:dyDescent="0.25">
      <c r="A4" s="3"/>
      <c r="B4" s="3"/>
      <c r="C4" s="3"/>
      <c r="D4" s="3"/>
      <c r="E4" s="3"/>
      <c r="F4" s="3"/>
      <c r="G4" s="3"/>
      <c r="H4" s="3"/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6.5" thickBot="1" x14ac:dyDescent="0.3">
      <c r="A6" s="5"/>
      <c r="B6" s="5"/>
      <c r="C6" s="5"/>
      <c r="D6" s="5"/>
      <c r="E6" s="5"/>
      <c r="F6" s="6">
        <v>2024</v>
      </c>
      <c r="G6" s="5"/>
      <c r="H6" s="6">
        <v>2023</v>
      </c>
    </row>
    <row r="7" spans="1:8" ht="15.75" x14ac:dyDescent="0.25">
      <c r="A7" s="5"/>
      <c r="B7" s="5"/>
      <c r="C7" s="5"/>
      <c r="D7" s="5"/>
      <c r="E7" s="5"/>
      <c r="F7" s="5"/>
      <c r="G7" s="5"/>
      <c r="H7" s="5"/>
    </row>
    <row r="8" spans="1:8" ht="15.75" x14ac:dyDescent="0.25">
      <c r="A8" s="7" t="s">
        <v>1</v>
      </c>
      <c r="B8" s="3"/>
      <c r="C8" s="3"/>
      <c r="D8" s="3"/>
      <c r="E8" s="3"/>
      <c r="F8" s="8">
        <v>158390955.13</v>
      </c>
      <c r="G8" s="8"/>
      <c r="H8" s="8">
        <v>137206524.75</v>
      </c>
    </row>
    <row r="9" spans="1:8" ht="15.75" x14ac:dyDescent="0.25">
      <c r="A9" s="5"/>
      <c r="B9" s="5"/>
      <c r="C9" s="5"/>
      <c r="D9" s="5"/>
      <c r="E9" s="5"/>
      <c r="F9" s="5"/>
      <c r="G9" s="5"/>
      <c r="H9" s="5"/>
    </row>
    <row r="10" spans="1:8" ht="15.75" x14ac:dyDescent="0.25">
      <c r="A10" s="7" t="s">
        <v>2</v>
      </c>
      <c r="B10" s="3"/>
      <c r="C10" s="3"/>
      <c r="D10" s="3"/>
      <c r="E10" s="3"/>
      <c r="F10" s="9">
        <v>15217437.220000001</v>
      </c>
      <c r="G10" s="9"/>
      <c r="H10" s="9">
        <v>9991449.3399999999</v>
      </c>
    </row>
    <row r="11" spans="1:8" ht="15.75" x14ac:dyDescent="0.25">
      <c r="A11" s="3"/>
      <c r="B11" s="3"/>
      <c r="C11" s="3"/>
      <c r="D11" s="3"/>
      <c r="E11" s="3"/>
      <c r="F11" s="10"/>
      <c r="G11" s="10"/>
      <c r="H11" s="10"/>
    </row>
    <row r="12" spans="1:8" ht="15.75" x14ac:dyDescent="0.25">
      <c r="A12" s="7" t="s">
        <v>3</v>
      </c>
      <c r="B12" s="3"/>
      <c r="C12" s="3"/>
      <c r="D12" s="3"/>
      <c r="E12" s="3"/>
      <c r="F12" s="10"/>
      <c r="G12" s="10"/>
      <c r="H12" s="10"/>
    </row>
    <row r="13" spans="1:8" ht="15.75" x14ac:dyDescent="0.25">
      <c r="A13" s="3" t="s">
        <v>4</v>
      </c>
      <c r="B13" s="11"/>
      <c r="C13" s="11"/>
      <c r="D13" s="11"/>
      <c r="E13" s="11"/>
      <c r="F13" s="10">
        <v>1036366.47</v>
      </c>
      <c r="G13" s="10"/>
      <c r="H13" s="10">
        <v>456448.36</v>
      </c>
    </row>
    <row r="14" spans="1:8" ht="15.75" x14ac:dyDescent="0.25">
      <c r="A14" s="3"/>
      <c r="B14" s="3"/>
      <c r="C14" s="3"/>
      <c r="D14" s="3"/>
      <c r="E14" s="3"/>
      <c r="F14" s="10"/>
      <c r="G14" s="10"/>
      <c r="H14" s="10"/>
    </row>
    <row r="15" spans="1:8" ht="15.75" x14ac:dyDescent="0.25">
      <c r="A15" s="7" t="s">
        <v>5</v>
      </c>
      <c r="B15" s="3"/>
      <c r="C15" s="3"/>
      <c r="D15" s="3"/>
      <c r="E15" s="3"/>
      <c r="F15" s="12"/>
      <c r="G15" s="12"/>
      <c r="H15" s="12"/>
    </row>
    <row r="16" spans="1:8" ht="15.75" x14ac:dyDescent="0.25">
      <c r="A16" s="3" t="s">
        <v>6</v>
      </c>
      <c r="B16" s="3"/>
      <c r="C16" s="3"/>
      <c r="D16" s="3"/>
      <c r="E16" s="3"/>
      <c r="F16" s="10">
        <v>478665.73</v>
      </c>
      <c r="G16" s="10"/>
      <c r="H16" s="10">
        <v>-5254867.2300000004</v>
      </c>
    </row>
    <row r="17" spans="1:8" ht="15.75" x14ac:dyDescent="0.25">
      <c r="A17" s="3" t="s">
        <v>7</v>
      </c>
      <c r="B17" s="3"/>
      <c r="C17" s="3"/>
      <c r="D17" s="3"/>
      <c r="E17" s="3"/>
      <c r="F17" s="10">
        <v>46819.99</v>
      </c>
      <c r="G17" s="10"/>
      <c r="H17" s="10">
        <v>-160904.20000000001</v>
      </c>
    </row>
    <row r="18" spans="1:8" ht="15.75" x14ac:dyDescent="0.25">
      <c r="A18" s="3" t="s">
        <v>8</v>
      </c>
      <c r="B18" s="3"/>
      <c r="C18" s="3"/>
      <c r="D18" s="3"/>
      <c r="E18" s="3"/>
      <c r="F18" s="10">
        <v>-1368623.51</v>
      </c>
      <c r="G18" s="10"/>
      <c r="H18" s="10">
        <v>435903.48</v>
      </c>
    </row>
    <row r="19" spans="1:8" ht="15.75" x14ac:dyDescent="0.25">
      <c r="A19" s="3" t="s">
        <v>9</v>
      </c>
      <c r="B19" s="3"/>
      <c r="C19" s="3"/>
      <c r="D19" s="3"/>
      <c r="E19" s="3"/>
      <c r="F19" s="10">
        <v>9790</v>
      </c>
      <c r="G19" s="10"/>
      <c r="H19" s="10">
        <v>283059.95</v>
      </c>
    </row>
    <row r="20" spans="1:8" ht="15.75" x14ac:dyDescent="0.25">
      <c r="A20" s="3" t="s">
        <v>10</v>
      </c>
      <c r="B20" s="3"/>
      <c r="C20" s="3"/>
      <c r="D20" s="3"/>
      <c r="E20" s="3"/>
      <c r="F20" s="10">
        <v>-540310.81000000006</v>
      </c>
      <c r="G20" s="10"/>
      <c r="H20" s="10">
        <v>533614.97</v>
      </c>
    </row>
    <row r="21" spans="1:8" ht="15.75" x14ac:dyDescent="0.25">
      <c r="A21" s="3" t="s">
        <v>11</v>
      </c>
      <c r="B21" s="3"/>
      <c r="C21" s="3"/>
      <c r="D21" s="3"/>
      <c r="E21" s="3"/>
      <c r="F21" s="10">
        <v>5967390.1200000001</v>
      </c>
      <c r="G21" s="10"/>
      <c r="H21" s="10">
        <v>5970241.1299999999</v>
      </c>
    </row>
    <row r="22" spans="1:8" ht="15.75" x14ac:dyDescent="0.25">
      <c r="A22" s="3" t="s">
        <v>12</v>
      </c>
      <c r="B22" s="3"/>
      <c r="C22" s="3"/>
      <c r="D22" s="3"/>
      <c r="E22" s="3"/>
      <c r="F22" s="10">
        <v>-96513.57</v>
      </c>
      <c r="G22" s="10"/>
      <c r="H22" s="10">
        <v>-320576.53000000003</v>
      </c>
    </row>
    <row r="23" spans="1:8" ht="15.75" x14ac:dyDescent="0.25">
      <c r="A23" s="3" t="s">
        <v>13</v>
      </c>
      <c r="B23" s="3"/>
      <c r="C23" s="3"/>
      <c r="D23" s="3"/>
      <c r="E23" s="3"/>
      <c r="F23" s="10">
        <v>-350</v>
      </c>
      <c r="G23" s="10"/>
      <c r="H23" s="10">
        <v>-75287.5</v>
      </c>
    </row>
    <row r="24" spans="1:8" ht="15.75" x14ac:dyDescent="0.25">
      <c r="A24" s="3" t="s">
        <v>12</v>
      </c>
      <c r="B24" s="3"/>
      <c r="C24" s="3"/>
      <c r="D24" s="3"/>
      <c r="E24" s="3"/>
      <c r="F24" s="10">
        <v>0</v>
      </c>
      <c r="G24" s="10"/>
      <c r="H24" s="10">
        <v>0</v>
      </c>
    </row>
    <row r="25" spans="1:8" ht="15.75" x14ac:dyDescent="0.25">
      <c r="A25" s="3" t="s">
        <v>13</v>
      </c>
      <c r="B25" s="3"/>
      <c r="C25" s="3"/>
      <c r="D25" s="3"/>
      <c r="E25" s="3"/>
      <c r="F25" s="10">
        <v>0</v>
      </c>
      <c r="G25" s="10"/>
      <c r="H25" s="10">
        <v>0</v>
      </c>
    </row>
    <row r="26" spans="1:8" ht="15.75" x14ac:dyDescent="0.25">
      <c r="A26" s="3" t="s">
        <v>14</v>
      </c>
      <c r="B26" s="3"/>
      <c r="C26" s="3"/>
      <c r="D26" s="3"/>
      <c r="E26" s="3"/>
      <c r="F26" s="10"/>
      <c r="G26" s="10"/>
      <c r="H26" s="10">
        <v>0</v>
      </c>
    </row>
    <row r="27" spans="1:8" ht="15.75" x14ac:dyDescent="0.25">
      <c r="A27" s="7" t="s">
        <v>15</v>
      </c>
      <c r="B27" s="7"/>
      <c r="C27" s="7"/>
      <c r="D27" s="7"/>
      <c r="E27" s="7"/>
      <c r="F27" s="13">
        <f>F13+F16+F17+F18+F19+F20+F21+F22+F23+F24</f>
        <v>5533234.4199999999</v>
      </c>
      <c r="G27" s="9"/>
      <c r="H27" s="13">
        <f>SUM(H12:H26)</f>
        <v>1867632.43</v>
      </c>
    </row>
    <row r="28" spans="1:8" ht="15.75" x14ac:dyDescent="0.25">
      <c r="A28" s="3"/>
      <c r="B28" s="3"/>
      <c r="C28" s="3"/>
      <c r="D28" s="3"/>
      <c r="E28" s="3"/>
      <c r="F28" s="10"/>
      <c r="G28" s="10"/>
      <c r="H28" s="10"/>
    </row>
    <row r="29" spans="1:8" ht="15.75" x14ac:dyDescent="0.25">
      <c r="A29" s="7" t="s">
        <v>16</v>
      </c>
      <c r="B29" s="3"/>
      <c r="C29" s="3"/>
      <c r="D29" s="3"/>
      <c r="E29" s="3"/>
      <c r="F29" s="10"/>
      <c r="G29" s="10"/>
      <c r="H29" s="10"/>
    </row>
    <row r="30" spans="1:8" ht="15.75" x14ac:dyDescent="0.25">
      <c r="A30" s="3" t="s">
        <v>17</v>
      </c>
      <c r="B30" s="3"/>
      <c r="C30" s="3"/>
      <c r="D30" s="3"/>
      <c r="E30" s="3"/>
      <c r="F30" s="10">
        <v>-102846.91</v>
      </c>
      <c r="G30" s="10"/>
      <c r="H30" s="10"/>
    </row>
    <row r="31" spans="1:8" ht="15.75" x14ac:dyDescent="0.25">
      <c r="A31" s="3" t="s">
        <v>18</v>
      </c>
      <c r="B31" s="3"/>
      <c r="C31" s="3"/>
      <c r="D31" s="3"/>
      <c r="E31" s="3"/>
      <c r="F31" s="10"/>
      <c r="G31" s="10"/>
      <c r="H31" s="10"/>
    </row>
    <row r="32" spans="1:8" ht="15.75" x14ac:dyDescent="0.25">
      <c r="A32" s="3" t="s">
        <v>19</v>
      </c>
      <c r="B32" s="3"/>
      <c r="C32" s="3"/>
      <c r="D32" s="3"/>
      <c r="E32" s="3"/>
      <c r="F32" s="14"/>
      <c r="G32" s="10"/>
      <c r="H32" s="14">
        <v>-1389675.99</v>
      </c>
    </row>
    <row r="33" spans="1:8" ht="15.75" x14ac:dyDescent="0.25">
      <c r="A33" s="3" t="s">
        <v>20</v>
      </c>
      <c r="B33" s="3"/>
      <c r="C33" s="3"/>
      <c r="D33" s="3"/>
      <c r="E33" s="3"/>
      <c r="F33" s="10"/>
      <c r="G33" s="10"/>
      <c r="H33" s="10"/>
    </row>
    <row r="34" spans="1:8" ht="15.75" x14ac:dyDescent="0.25">
      <c r="A34" s="3" t="s">
        <v>21</v>
      </c>
      <c r="B34" s="3"/>
      <c r="C34" s="3"/>
      <c r="D34" s="3"/>
      <c r="E34" s="3"/>
      <c r="F34" s="10"/>
      <c r="G34" s="10"/>
      <c r="H34" s="10">
        <v>0</v>
      </c>
    </row>
    <row r="35" spans="1:8" ht="15.75" x14ac:dyDescent="0.25">
      <c r="A35" s="3" t="s">
        <v>22</v>
      </c>
      <c r="B35" s="3"/>
      <c r="C35" s="3"/>
      <c r="D35" s="3"/>
      <c r="E35" s="3"/>
      <c r="F35" s="10"/>
      <c r="G35" s="10"/>
      <c r="H35" s="10">
        <v>0</v>
      </c>
    </row>
    <row r="36" spans="1:8" ht="15.75" x14ac:dyDescent="0.25">
      <c r="A36" s="3" t="s">
        <v>23</v>
      </c>
      <c r="B36" s="3"/>
      <c r="C36" s="3"/>
      <c r="D36" s="3"/>
      <c r="E36" s="3"/>
      <c r="F36" s="10"/>
      <c r="G36" s="10"/>
      <c r="H36" s="10">
        <v>0</v>
      </c>
    </row>
    <row r="37" spans="1:8" ht="15.75" x14ac:dyDescent="0.25">
      <c r="A37" s="3" t="s">
        <v>24</v>
      </c>
      <c r="B37" s="3"/>
      <c r="C37" s="3"/>
      <c r="D37" s="3"/>
      <c r="E37" s="3"/>
      <c r="F37" s="10"/>
      <c r="G37" s="10"/>
      <c r="H37" s="10">
        <v>0</v>
      </c>
    </row>
    <row r="38" spans="1:8" ht="15.75" x14ac:dyDescent="0.25">
      <c r="A38" s="3" t="s">
        <v>25</v>
      </c>
      <c r="B38" s="3"/>
      <c r="C38" s="3"/>
      <c r="D38" s="3"/>
      <c r="E38" s="3"/>
      <c r="F38" s="10"/>
      <c r="G38" s="10"/>
      <c r="H38" s="10">
        <v>0</v>
      </c>
    </row>
    <row r="39" spans="1:8" ht="15.75" x14ac:dyDescent="0.25">
      <c r="A39" s="3" t="s">
        <v>26</v>
      </c>
      <c r="B39" s="3"/>
      <c r="C39" s="3"/>
      <c r="D39" s="3"/>
      <c r="E39" s="3"/>
      <c r="F39" s="14"/>
      <c r="G39" s="10"/>
      <c r="H39" s="14">
        <v>0</v>
      </c>
    </row>
    <row r="40" spans="1:8" ht="15.75" x14ac:dyDescent="0.25">
      <c r="A40" s="3" t="s">
        <v>27</v>
      </c>
      <c r="B40" s="3"/>
      <c r="C40" s="3"/>
      <c r="D40" s="3"/>
      <c r="E40" s="3"/>
      <c r="F40" s="10"/>
      <c r="G40" s="10"/>
      <c r="H40" s="10">
        <v>0</v>
      </c>
    </row>
    <row r="41" spans="1:8" ht="15.75" x14ac:dyDescent="0.25">
      <c r="A41" s="3" t="s">
        <v>28</v>
      </c>
      <c r="B41" s="3"/>
      <c r="C41" s="3"/>
      <c r="D41" s="3"/>
      <c r="E41" s="3"/>
      <c r="F41" s="10"/>
      <c r="G41" s="10"/>
      <c r="H41" s="10">
        <v>0</v>
      </c>
    </row>
    <row r="42" spans="1:8" ht="15.75" x14ac:dyDescent="0.25">
      <c r="A42" s="3" t="s">
        <v>29</v>
      </c>
      <c r="B42" s="3"/>
      <c r="C42" s="3"/>
      <c r="D42" s="3"/>
      <c r="E42" s="3"/>
      <c r="F42" s="14"/>
      <c r="G42" s="10"/>
      <c r="H42" s="14"/>
    </row>
    <row r="43" spans="1:8" ht="15.75" x14ac:dyDescent="0.25">
      <c r="A43" s="3" t="s">
        <v>30</v>
      </c>
      <c r="B43" s="3"/>
      <c r="C43" s="3"/>
      <c r="D43" s="3"/>
      <c r="E43" s="3"/>
      <c r="F43" s="14"/>
      <c r="G43" s="10"/>
      <c r="H43" s="14">
        <v>0</v>
      </c>
    </row>
    <row r="44" spans="1:8" ht="15.75" x14ac:dyDescent="0.25">
      <c r="A44" s="3" t="s">
        <v>31</v>
      </c>
      <c r="B44" s="3"/>
      <c r="C44" s="3"/>
      <c r="D44" s="3"/>
      <c r="E44" s="3"/>
      <c r="F44" s="10"/>
      <c r="G44" s="10"/>
      <c r="H44" s="10">
        <v>0</v>
      </c>
    </row>
    <row r="45" spans="1:8" ht="15.75" x14ac:dyDescent="0.25">
      <c r="A45" s="3" t="s">
        <v>32</v>
      </c>
      <c r="B45" s="3"/>
      <c r="C45" s="3"/>
      <c r="D45" s="3"/>
      <c r="E45" s="3"/>
      <c r="F45" s="10"/>
      <c r="G45" s="10"/>
      <c r="H45" s="10">
        <v>0</v>
      </c>
    </row>
    <row r="46" spans="1:8" ht="15.75" x14ac:dyDescent="0.25">
      <c r="A46" s="7" t="s">
        <v>33</v>
      </c>
      <c r="B46" s="7"/>
      <c r="C46" s="7"/>
      <c r="D46" s="7"/>
      <c r="E46" s="7"/>
      <c r="F46" s="15">
        <f>SUM(F30:F45)</f>
        <v>-102846.91</v>
      </c>
      <c r="G46" s="9"/>
      <c r="H46" s="15">
        <f>SUM(H30:H45)</f>
        <v>-1389675.99</v>
      </c>
    </row>
    <row r="47" spans="1:8" ht="15.75" x14ac:dyDescent="0.25">
      <c r="A47" s="3"/>
      <c r="B47" s="11"/>
      <c r="C47" s="11"/>
      <c r="D47" s="11"/>
      <c r="E47" s="11"/>
      <c r="F47" s="16"/>
      <c r="G47" s="16"/>
      <c r="H47" s="16"/>
    </row>
    <row r="48" spans="1:8" ht="15.75" x14ac:dyDescent="0.25">
      <c r="A48" s="17" t="s">
        <v>34</v>
      </c>
      <c r="B48" s="3"/>
      <c r="C48" s="3"/>
      <c r="D48" s="3"/>
      <c r="E48" s="3"/>
      <c r="F48" s="18">
        <f>+F8+F10+F27+F46</f>
        <v>179038779.85999998</v>
      </c>
      <c r="G48" s="10"/>
      <c r="H48" s="18">
        <f>+H8+H10+H27+H46</f>
        <v>147675930.53</v>
      </c>
    </row>
    <row r="49" spans="1:8" ht="15.75" x14ac:dyDescent="0.25">
      <c r="A49" s="17"/>
      <c r="B49" s="3"/>
      <c r="C49" s="3"/>
      <c r="D49" s="3"/>
      <c r="E49" s="3"/>
      <c r="F49" s="10"/>
      <c r="G49" s="10"/>
      <c r="H49" s="10"/>
    </row>
    <row r="50" spans="1:8" ht="15.75" x14ac:dyDescent="0.25">
      <c r="A50" s="17"/>
      <c r="B50" s="11"/>
      <c r="C50" s="11"/>
      <c r="D50" s="11"/>
      <c r="E50" s="11"/>
      <c r="F50" s="11"/>
      <c r="G50" s="11"/>
      <c r="H50" s="11"/>
    </row>
    <row r="51" spans="1:8" ht="15.75" x14ac:dyDescent="0.25">
      <c r="A51" s="3" t="s">
        <v>35</v>
      </c>
      <c r="B51" s="11"/>
      <c r="C51" s="11"/>
      <c r="D51" s="11"/>
      <c r="E51" s="11"/>
      <c r="F51" s="19">
        <f>+F48</f>
        <v>179038779.85999998</v>
      </c>
      <c r="G51" s="19"/>
      <c r="H51" s="19">
        <f t="shared" ref="H51" si="0">+H48</f>
        <v>147675930.53</v>
      </c>
    </row>
    <row r="52" spans="1:8" ht="15.75" x14ac:dyDescent="0.25">
      <c r="A52" s="3" t="s">
        <v>36</v>
      </c>
      <c r="B52" s="11"/>
      <c r="C52" s="11"/>
      <c r="D52" s="11"/>
      <c r="E52" s="11"/>
      <c r="F52" s="19">
        <f>+F8</f>
        <v>158390955.13</v>
      </c>
      <c r="G52" s="19"/>
      <c r="H52" s="19">
        <f t="shared" ref="H52" si="1">+H8</f>
        <v>137206524.75</v>
      </c>
    </row>
    <row r="53" spans="1:8" ht="16.5" thickBot="1" x14ac:dyDescent="0.3">
      <c r="A53" s="3" t="s">
        <v>37</v>
      </c>
      <c r="B53" s="11"/>
      <c r="C53" s="11"/>
      <c r="D53" s="11"/>
      <c r="E53" s="11"/>
      <c r="F53" s="20">
        <f>+F51-F52</f>
        <v>20647824.729999989</v>
      </c>
      <c r="G53" s="11"/>
      <c r="H53" s="20">
        <f>+H51-H52</f>
        <v>10469405.780000001</v>
      </c>
    </row>
    <row r="54" spans="1:8" ht="16.5" thickTop="1" x14ac:dyDescent="0.25">
      <c r="A54" s="3"/>
      <c r="B54" s="11"/>
      <c r="C54" s="11"/>
      <c r="D54" s="11"/>
      <c r="E54" s="11"/>
      <c r="F54" s="21"/>
      <c r="G54" s="11"/>
      <c r="H54" s="21"/>
    </row>
    <row r="55" spans="1:8" ht="15.75" x14ac:dyDescent="0.25">
      <c r="A55" s="3" t="s">
        <v>38</v>
      </c>
      <c r="B55" s="11"/>
      <c r="C55" s="11"/>
      <c r="D55" s="11"/>
      <c r="E55" s="11"/>
      <c r="F55" s="16"/>
      <c r="G55" s="11"/>
      <c r="H55" s="12"/>
    </row>
    <row r="56" spans="1:8" ht="15.75" x14ac:dyDescent="0.25">
      <c r="A56" s="3"/>
      <c r="B56" s="11"/>
      <c r="C56" s="11"/>
      <c r="D56" s="11"/>
      <c r="E56" s="11"/>
      <c r="F56" s="22"/>
      <c r="G56" s="11"/>
      <c r="H56" s="12"/>
    </row>
    <row r="57" spans="1:8" ht="15.75" x14ac:dyDescent="0.25">
      <c r="A57" s="3"/>
      <c r="B57" s="11"/>
      <c r="C57" s="11"/>
      <c r="D57" s="11"/>
      <c r="E57" s="11"/>
      <c r="F57" s="16"/>
      <c r="G57" s="11"/>
      <c r="H57" s="12"/>
    </row>
    <row r="58" spans="1:8" ht="15.75" x14ac:dyDescent="0.25">
      <c r="A58" s="3"/>
      <c r="B58" s="11"/>
      <c r="C58" s="11"/>
      <c r="D58" s="11"/>
      <c r="E58" s="11"/>
      <c r="F58" s="16"/>
      <c r="G58" s="11"/>
      <c r="H58" s="3"/>
    </row>
    <row r="59" spans="1:8" ht="15.75" x14ac:dyDescent="0.25">
      <c r="A59" s="3"/>
      <c r="B59" s="11"/>
      <c r="C59" s="11"/>
      <c r="D59" s="11"/>
      <c r="E59" s="11"/>
      <c r="F59" s="23"/>
      <c r="G59" s="11"/>
      <c r="H59" s="3"/>
    </row>
    <row r="60" spans="1:8" ht="15.75" x14ac:dyDescent="0.25">
      <c r="A60" s="7"/>
      <c r="B60" s="7"/>
      <c r="C60" s="7"/>
      <c r="D60" s="7"/>
      <c r="E60" s="7"/>
      <c r="F60" s="24"/>
      <c r="G60" s="3"/>
      <c r="H60" s="3"/>
    </row>
    <row r="61" spans="1:8" ht="15.75" x14ac:dyDescent="0.25">
      <c r="A61" s="3"/>
      <c r="B61" s="25" t="s">
        <v>39</v>
      </c>
      <c r="C61" s="25"/>
      <c r="D61" s="3"/>
      <c r="E61" s="25" t="s">
        <v>39</v>
      </c>
      <c r="F61" s="25"/>
      <c r="G61" s="3"/>
      <c r="H61" s="26" t="s">
        <v>39</v>
      </c>
    </row>
    <row r="62" spans="1:8" ht="15.75" x14ac:dyDescent="0.25">
      <c r="A62" s="26"/>
      <c r="B62" s="3"/>
      <c r="C62" s="26"/>
      <c r="D62" s="26"/>
      <c r="E62" s="26"/>
      <c r="F62" s="7"/>
      <c r="G62" s="3"/>
      <c r="H62" s="3"/>
    </row>
    <row r="63" spans="1:8" ht="15.75" x14ac:dyDescent="0.25">
      <c r="A63" s="26"/>
      <c r="B63" s="3"/>
      <c r="C63" s="27"/>
      <c r="D63" s="27"/>
      <c r="E63" s="26"/>
      <c r="F63" s="3"/>
      <c r="G63" s="3"/>
      <c r="H63" s="3"/>
    </row>
    <row r="64" spans="1:8" ht="15.75" x14ac:dyDescent="0.25">
      <c r="A64" s="28"/>
      <c r="B64" s="3"/>
      <c r="C64" s="3"/>
      <c r="D64" s="3"/>
      <c r="E64" s="28"/>
      <c r="F64" s="3"/>
      <c r="G64" s="3"/>
      <c r="H64" s="3"/>
    </row>
    <row r="65" spans="1:8" ht="15.75" x14ac:dyDescent="0.25">
      <c r="A65" s="28"/>
      <c r="B65" s="3"/>
      <c r="C65" s="3"/>
      <c r="D65" s="3"/>
      <c r="E65" s="28"/>
      <c r="F65" s="3"/>
      <c r="G65" s="3"/>
      <c r="H65" s="3"/>
    </row>
    <row r="66" spans="1:8" ht="15.75" x14ac:dyDescent="0.25">
      <c r="A66" s="3"/>
      <c r="B66" s="29" t="s">
        <v>40</v>
      </c>
      <c r="C66" s="29"/>
      <c r="D66" s="7"/>
      <c r="E66" s="30" t="s">
        <v>41</v>
      </c>
      <c r="F66" s="30"/>
      <c r="G66" s="30" t="s">
        <v>42</v>
      </c>
      <c r="H66" s="30"/>
    </row>
    <row r="67" spans="1:8" ht="15.75" x14ac:dyDescent="0.25">
      <c r="A67" s="3"/>
      <c r="B67" s="29" t="s">
        <v>43</v>
      </c>
      <c r="C67" s="29"/>
      <c r="D67" s="3"/>
      <c r="E67" s="30" t="s">
        <v>44</v>
      </c>
      <c r="F67" s="30"/>
      <c r="G67" s="30" t="s">
        <v>45</v>
      </c>
      <c r="H67" s="30"/>
    </row>
    <row r="68" spans="1:8" ht="15.75" x14ac:dyDescent="0.25">
      <c r="A68" s="29"/>
      <c r="B68" s="29"/>
      <c r="C68" s="29"/>
      <c r="D68" s="29"/>
      <c r="E68" s="7"/>
      <c r="F68" s="29"/>
      <c r="G68" s="29"/>
      <c r="H68" s="29"/>
    </row>
    <row r="69" spans="1:8" ht="15.75" x14ac:dyDescent="0.25">
      <c r="A69" s="31"/>
      <c r="B69" s="3"/>
      <c r="C69" s="3"/>
      <c r="D69" s="3"/>
      <c r="E69" s="3"/>
      <c r="F69" s="3"/>
      <c r="G69" s="3"/>
      <c r="H69" s="3"/>
    </row>
    <row r="70" spans="1:8" ht="16.5" thickBot="1" x14ac:dyDescent="0.3">
      <c r="A70" s="4"/>
      <c r="B70" s="4"/>
      <c r="C70" s="4"/>
      <c r="D70" s="4"/>
      <c r="E70" s="4"/>
      <c r="F70" s="4"/>
      <c r="G70" s="4"/>
      <c r="H70" s="4"/>
    </row>
    <row r="71" spans="1:8" ht="16.5" thickTop="1" x14ac:dyDescent="0.25">
      <c r="A71" s="32" t="s">
        <v>46</v>
      </c>
      <c r="B71" s="11"/>
      <c r="C71" s="11"/>
      <c r="D71" s="33"/>
      <c r="E71" s="33"/>
      <c r="F71" s="33"/>
      <c r="G71" s="34" t="s">
        <v>47</v>
      </c>
      <c r="H71" s="34"/>
    </row>
    <row r="72" spans="1:8" ht="15.75" x14ac:dyDescent="0.25">
      <c r="A72" s="35" t="s">
        <v>48</v>
      </c>
      <c r="B72" s="36"/>
      <c r="C72" s="36"/>
      <c r="D72" s="36"/>
      <c r="E72" s="36"/>
      <c r="F72" s="36"/>
      <c r="G72" s="37"/>
      <c r="H72" s="38"/>
    </row>
    <row r="73" spans="1:8" ht="15.75" x14ac:dyDescent="0.25">
      <c r="A73" s="36"/>
      <c r="B73" s="36"/>
      <c r="C73" s="36"/>
      <c r="D73" s="36"/>
      <c r="E73" s="36"/>
      <c r="F73" s="36"/>
      <c r="G73" s="37"/>
      <c r="H73" s="38"/>
    </row>
  </sheetData>
  <mergeCells count="9">
    <mergeCell ref="D71:F71"/>
    <mergeCell ref="G71:H71"/>
    <mergeCell ref="A1:H1"/>
    <mergeCell ref="B61:C61"/>
    <mergeCell ref="E61:F61"/>
    <mergeCell ref="E66:F66"/>
    <mergeCell ref="G66:H66"/>
    <mergeCell ref="E67:F67"/>
    <mergeCell ref="G67:H6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3CCCE9-FB69-4F72-AE32-AC33F4B3F964}"/>
</file>

<file path=customXml/itemProps2.xml><?xml version="1.0" encoding="utf-8"?>
<ds:datastoreItem xmlns:ds="http://schemas.openxmlformats.org/officeDocument/2006/customXml" ds:itemID="{9D3F7DDE-F317-4D83-A445-581CB8CD3E65}"/>
</file>

<file path=customXml/itemProps3.xml><?xml version="1.0" encoding="utf-8"?>
<ds:datastoreItem xmlns:ds="http://schemas.openxmlformats.org/officeDocument/2006/customXml" ds:itemID="{75BD21D6-0C33-4CA5-9099-40AEE8B04E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dcterms:created xsi:type="dcterms:W3CDTF">2024-11-14T13:32:58Z</dcterms:created>
  <dcterms:modified xsi:type="dcterms:W3CDTF">2024-11-14T13:33:56Z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