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5" i="1" l="1"/>
  <c r="C45" i="1"/>
  <c r="E45" i="1" s="1"/>
  <c r="B45" i="1"/>
  <c r="D44" i="1"/>
  <c r="D46" i="1" s="1"/>
  <c r="C44" i="1"/>
  <c r="E44" i="1" s="1"/>
  <c r="B44" i="1"/>
  <c r="B46" i="1" s="1"/>
  <c r="G17" i="1"/>
  <c r="F17" i="1"/>
  <c r="D17" i="1"/>
  <c r="C17" i="1"/>
  <c r="B17" i="1"/>
  <c r="G11" i="1"/>
  <c r="F11" i="1"/>
  <c r="E11" i="1"/>
  <c r="E17" i="1" s="1"/>
  <c r="D11" i="1"/>
  <c r="C11" i="1"/>
  <c r="B11" i="1"/>
  <c r="H10" i="1"/>
  <c r="H9" i="1"/>
  <c r="H8" i="1"/>
  <c r="H11" i="1" s="1"/>
  <c r="H17" i="1" s="1"/>
  <c r="C46" i="1" l="1"/>
  <c r="E46" i="1" s="1"/>
</calcChain>
</file>

<file path=xl/sharedStrings.xml><?xml version="1.0" encoding="utf-8"?>
<sst xmlns="http://schemas.openxmlformats.org/spreadsheetml/2006/main" count="31" uniqueCount="25">
  <si>
    <t>SIPEN - Cantidad de Consultas, Comentarios, Quejas y Sugerencias  Tramitadas - Trimestre Enero / Marzo  2021</t>
  </si>
  <si>
    <t xml:space="preserve">Meses </t>
  </si>
  <si>
    <t>Visitas presenciales</t>
  </si>
  <si>
    <t xml:space="preserve"> Consultas vía Telefónica </t>
  </si>
  <si>
    <t xml:space="preserve"> Página WEB / Servicios en Línea Portal Web y el 
Link de Consultas  / Depto. Correspondencia
</t>
  </si>
  <si>
    <t>Consultas por  Acceso a Información Pública (SAIP)</t>
  </si>
  <si>
    <t>Info@sipen</t>
  </si>
  <si>
    <t>Línea  Gubernamental
OPTIC  del 311</t>
  </si>
  <si>
    <t xml:space="preserve">Total </t>
  </si>
  <si>
    <t>Enero</t>
  </si>
  <si>
    <t>Febrero</t>
  </si>
  <si>
    <t>Marzo</t>
  </si>
  <si>
    <t xml:space="preserve">Totales </t>
  </si>
  <si>
    <t>SIPEN - Resumen de Consultas, Comentarios, Quejas y Sugerencias  Tramitadas en el Trimestre  Enero /Marzo  2021</t>
  </si>
  <si>
    <t>Clasificaciones</t>
  </si>
  <si>
    <t xml:space="preserve"> Página WEB / Servicios en Línea Portal Web y el 
Link de Consultas  / Depto. Correspondencia</t>
  </si>
  <si>
    <t>Estadisticas de Consultas por Genero - Trimestre I</t>
  </si>
  <si>
    <t>Genero</t>
  </si>
  <si>
    <t>ENERO</t>
  </si>
  <si>
    <t>FEBRERO</t>
  </si>
  <si>
    <t>MARZO</t>
  </si>
  <si>
    <t>Totales por Genero</t>
  </si>
  <si>
    <t>Masculino</t>
  </si>
  <si>
    <t>Femenino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</si>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</sst>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0"/>
      <name val="Calibri"/>
      <family val="2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6" fillId="5" borderId="7" xfId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6" fillId="8" borderId="7" xfId="1" applyFont="1" applyFill="1" applyBorder="1" applyAlignment="1" applyProtection="1">
      <alignment horizontal="center"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3" fontId="10" fillId="6" borderId="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SIPEN</a:t>
            </a:r>
            <a:r>
              <a:rPr lang="es-ES" baseline="0"/>
              <a:t> - </a:t>
            </a:r>
            <a:r>
              <a:rPr lang="es-ES" sz="1400" baseline="0"/>
              <a:t>Consultas tramitadas - Trimestre  enero/marzo 2021</a:t>
            </a:r>
            <a:endParaRPr lang="es-ES" sz="14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6-4FBB-AD86-BB9D7EF3C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'[1]Trimestre 1'!$C$16:$H$16</c:f>
              <c:strCache>
                <c:ptCount val="6"/>
                <c:pt idx="0">
                  <c:v>Visitas presenciales</c:v>
                </c:pt>
                <c:pt idx="1">
                  <c:v> Consultas vía Telefónica </c:v>
                </c:pt>
                <c:pt idx="2">
                  <c:v> Página WEB / Servicios en Línea Portal Web y el 
Link de Consultas  / Depto. Correspondencia</c:v>
                </c:pt>
                <c:pt idx="3">
                  <c:v>Consultas por  Acceso a Información Pública (SAIP)</c:v>
                </c:pt>
                <c:pt idx="4">
                  <c:v>Info@sipen</c:v>
                </c:pt>
                <c:pt idx="5">
                  <c:v>Línea  Gubernamental
OPTIC  del 311</c:v>
                </c:pt>
              </c:strCache>
            </c:strRef>
          </c:cat>
          <c:val>
            <c:numRef>
              <c:f>'[1]Trimestre 1'!$C$17:$H$17</c:f>
              <c:numCache>
                <c:formatCode>#,##0</c:formatCode>
                <c:ptCount val="6"/>
                <c:pt idx="0">
                  <c:v>85</c:v>
                </c:pt>
                <c:pt idx="1">
                  <c:v>757</c:v>
                </c:pt>
                <c:pt idx="2" formatCode="General">
                  <c:v>192</c:v>
                </c:pt>
                <c:pt idx="3" formatCode="General">
                  <c:v>12</c:v>
                </c:pt>
                <c:pt idx="4" formatCode="General">
                  <c:v>292</c:v>
                </c:pt>
                <c:pt idx="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F6-4FBB-AD86-BB9D7EF3C9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904375761967226"/>
          <c:y val="0.16938842195287387"/>
          <c:w val="0.31327118713999963"/>
          <c:h val="0.694107169188121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SIPEN - </a:t>
            </a: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Porcentaje</a:t>
            </a:r>
            <a:r>
              <a:rPr lang="en-US"/>
              <a:t> </a:t>
            </a:r>
            <a:r>
              <a:rPr lang="en-US" sz="1400" b="0" baseline="0"/>
              <a:t>de Consultas por Tipo de Genero </a:t>
            </a:r>
          </a:p>
          <a:p>
            <a:pPr>
              <a:defRPr/>
            </a:pPr>
            <a:r>
              <a:rPr lang="en-US" sz="1400" b="0" baseline="0"/>
              <a:t>Trimestre enero/marzo 2021</a:t>
            </a:r>
            <a:endParaRPr lang="en-US" sz="1400" b="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'[1]Trimestre 1'!$F$43</c:f>
              <c:strCache>
                <c:ptCount val="1"/>
                <c:pt idx="0">
                  <c:v>Totales por Genero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'[1]Trimestre 1'!$B$44:$B$45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'[1]Trimestre 1'!$F$44:$F$45</c:f>
              <c:numCache>
                <c:formatCode>General</c:formatCode>
                <c:ptCount val="2"/>
                <c:pt idx="0">
                  <c:v>696</c:v>
                </c:pt>
                <c:pt idx="1">
                  <c:v>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8-4F4E-A8A9-C0B6B343A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18</xdr:row>
      <xdr:rowOff>9524</xdr:rowOff>
    </xdr:from>
    <xdr:to>
      <xdr:col>6</xdr:col>
      <xdr:colOff>504826</xdr:colOff>
      <xdr:row>40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47</xdr:row>
      <xdr:rowOff>47624</xdr:rowOff>
    </xdr:from>
    <xdr:to>
      <xdr:col>4</xdr:col>
      <xdr:colOff>1457325</xdr:colOff>
      <xdr:row>65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nchez/SIPEN/Empresa%20-%20OAI/INFORMES%20MENSUALES%20-%20OAI/Consultas%20Trimestral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nsultas"/>
      <sheetName val="Trimestre 1"/>
      <sheetName val="Trimestre 2"/>
      <sheetName val="Trimestre III"/>
      <sheetName val="Trimestre IV"/>
      <sheetName val="Hoja1"/>
    </sheetNames>
    <sheetDataSet>
      <sheetData sheetId="0"/>
      <sheetData sheetId="1">
        <row r="16">
          <cell r="C16" t="str">
            <v>Visitas presenciales</v>
          </cell>
          <cell r="D16" t="str">
            <v xml:space="preserve"> Consultas vía Telefónica </v>
          </cell>
          <cell r="E16" t="str">
            <v xml:space="preserve"> Página WEB / Servicios en Línea Portal Web y el 
Link de Consultas  / Depto. Correspondencia</v>
          </cell>
          <cell r="F16" t="str">
            <v>Consultas por  Acceso a Información Pública (SAIP)</v>
          </cell>
          <cell r="G16" t="str">
            <v>Info@sipen</v>
          </cell>
          <cell r="H16" t="str">
            <v>Línea  Gubernamental
OPTIC  del 311</v>
          </cell>
        </row>
        <row r="17">
          <cell r="C17">
            <v>85</v>
          </cell>
          <cell r="D17">
            <v>757</v>
          </cell>
          <cell r="E17">
            <v>192</v>
          </cell>
          <cell r="F17">
            <v>12</v>
          </cell>
          <cell r="G17">
            <v>292</v>
          </cell>
          <cell r="H17">
            <v>0</v>
          </cell>
        </row>
        <row r="43">
          <cell r="F43" t="str">
            <v>Totales por Genero</v>
          </cell>
        </row>
        <row r="44">
          <cell r="B44" t="str">
            <v>Masculino</v>
          </cell>
          <cell r="F44">
            <v>696</v>
          </cell>
        </row>
        <row r="45">
          <cell r="B45" t="str">
            <v>Femenino</v>
          </cell>
          <cell r="F45">
            <v>642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sipen" TargetMode="External"/><Relationship Id="rId1" Type="http://schemas.openxmlformats.org/officeDocument/2006/relationships/hyperlink" Target="mailto:Info@sip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workbookViewId="0">
      <selection activeCell="L7" sqref="L7"/>
    </sheetView>
  </sheetViews>
  <sheetFormatPr baseColWidth="10" defaultRowHeight="15" x14ac:dyDescent="0.25"/>
  <cols>
    <col min="1" max="1" width="14" customWidth="1"/>
    <col min="2" max="2" width="14.140625" customWidth="1"/>
    <col min="3" max="3" width="13.5703125" customWidth="1"/>
    <col min="4" max="4" width="16.42578125" customWidth="1"/>
    <col min="5" max="5" width="14.28515625" customWidth="1"/>
    <col min="6" max="6" width="14" customWidth="1"/>
    <col min="7" max="7" width="17.140625" customWidth="1"/>
    <col min="8" max="8" width="23.42578125" customWidth="1"/>
    <col min="9" max="9" width="34.42578125" customWidth="1"/>
  </cols>
  <sheetData>
    <row r="2" spans="1:9" ht="15.75" thickBot="1" x14ac:dyDescent="0.3"/>
    <row r="3" spans="1:9" ht="27" customHeight="1" x14ac:dyDescent="0.25">
      <c r="A3" s="45" t="s">
        <v>0</v>
      </c>
      <c r="B3" s="45"/>
      <c r="C3" s="45"/>
      <c r="D3" s="45"/>
      <c r="E3" s="45"/>
      <c r="F3" s="45"/>
      <c r="G3" s="45"/>
      <c r="H3" s="45"/>
      <c r="I3" s="5"/>
    </row>
    <row r="4" spans="1:9" ht="15" customHeight="1" x14ac:dyDescent="0.25">
      <c r="A4" s="46"/>
      <c r="B4" s="46"/>
      <c r="C4" s="46"/>
      <c r="D4" s="46"/>
      <c r="E4" s="46"/>
      <c r="F4" s="46"/>
      <c r="G4" s="46"/>
      <c r="H4" s="46"/>
      <c r="I4" s="5"/>
    </row>
    <row r="5" spans="1:9" ht="19.5" customHeight="1" thickBot="1" x14ac:dyDescent="0.3">
      <c r="A5" s="47"/>
      <c r="B5" s="47"/>
      <c r="C5" s="47"/>
      <c r="D5" s="47"/>
      <c r="E5" s="47"/>
      <c r="F5" s="47"/>
      <c r="G5" s="47"/>
      <c r="H5" s="47"/>
      <c r="I5" s="5"/>
    </row>
    <row r="6" spans="1:9" ht="15.75" thickBot="1" x14ac:dyDescent="0.3">
      <c r="A6" s="48"/>
      <c r="B6" s="49"/>
      <c r="C6" s="49"/>
      <c r="D6" s="49"/>
      <c r="E6" s="49"/>
      <c r="F6" s="49"/>
      <c r="G6" s="49"/>
      <c r="H6" s="49"/>
    </row>
    <row r="7" spans="1:9" ht="158.25" thickBot="1" x14ac:dyDescent="0.3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3" t="s">
        <v>6</v>
      </c>
      <c r="G7" s="2" t="s">
        <v>7</v>
      </c>
      <c r="H7" s="4" t="s">
        <v>8</v>
      </c>
      <c r="I7" s="5"/>
    </row>
    <row r="8" spans="1:9" ht="15.75" x14ac:dyDescent="0.25">
      <c r="A8" s="6" t="s">
        <v>9</v>
      </c>
      <c r="B8" s="7">
        <v>10</v>
      </c>
      <c r="C8" s="7">
        <v>220</v>
      </c>
      <c r="D8" s="7">
        <v>37</v>
      </c>
      <c r="E8" s="7">
        <v>4</v>
      </c>
      <c r="F8" s="7">
        <v>41</v>
      </c>
      <c r="G8" s="7">
        <v>0</v>
      </c>
      <c r="H8" s="8">
        <f>+G8+F8+E8+D8+C8+B8</f>
        <v>312</v>
      </c>
      <c r="I8" s="9"/>
    </row>
    <row r="9" spans="1:9" ht="15.75" x14ac:dyDescent="0.25">
      <c r="A9" s="10" t="s">
        <v>10</v>
      </c>
      <c r="B9" s="11">
        <v>23</v>
      </c>
      <c r="C9" s="11">
        <v>245</v>
      </c>
      <c r="D9" s="11">
        <v>60</v>
      </c>
      <c r="E9" s="11">
        <v>3</v>
      </c>
      <c r="F9" s="11">
        <v>94</v>
      </c>
      <c r="G9" s="11">
        <v>0</v>
      </c>
      <c r="H9" s="12">
        <f t="shared" ref="H9" si="0">+G9+F9+E9+D9+C9+B9</f>
        <v>425</v>
      </c>
      <c r="I9" s="9"/>
    </row>
    <row r="10" spans="1:9" ht="16.5" thickBot="1" x14ac:dyDescent="0.3">
      <c r="A10" s="13" t="s">
        <v>11</v>
      </c>
      <c r="B10" s="14">
        <v>52</v>
      </c>
      <c r="C10" s="14">
        <v>292</v>
      </c>
      <c r="D10" s="15">
        <v>95</v>
      </c>
      <c r="E10" s="14">
        <v>5</v>
      </c>
      <c r="F10" s="14">
        <v>157</v>
      </c>
      <c r="G10" s="14">
        <v>0</v>
      </c>
      <c r="H10" s="16">
        <f>+G10+F10+E10+D10+C10+B10</f>
        <v>601</v>
      </c>
      <c r="I10" s="9"/>
    </row>
    <row r="11" spans="1:9" ht="19.5" thickBot="1" x14ac:dyDescent="0.3">
      <c r="A11" s="17" t="s">
        <v>12</v>
      </c>
      <c r="B11" s="18">
        <f t="shared" ref="B11:G11" si="1">SUM(B8:B10)</f>
        <v>85</v>
      </c>
      <c r="C11" s="18">
        <f t="shared" si="1"/>
        <v>757</v>
      </c>
      <c r="D11" s="18">
        <f t="shared" si="1"/>
        <v>192</v>
      </c>
      <c r="E11" s="18">
        <f t="shared" si="1"/>
        <v>12</v>
      </c>
      <c r="F11" s="18">
        <f t="shared" si="1"/>
        <v>292</v>
      </c>
      <c r="G11" s="18">
        <f t="shared" si="1"/>
        <v>0</v>
      </c>
      <c r="H11" s="19">
        <f>SUM(H8:H10)</f>
        <v>1338</v>
      </c>
      <c r="I11" s="20"/>
    </row>
    <row r="13" spans="1:9" ht="15.75" thickBot="1" x14ac:dyDescent="0.3"/>
    <row r="14" spans="1:9" ht="16.5" thickBot="1" x14ac:dyDescent="0.3">
      <c r="A14" s="50" t="s">
        <v>13</v>
      </c>
      <c r="B14" s="51"/>
      <c r="C14" s="51"/>
      <c r="D14" s="51"/>
      <c r="E14" s="51"/>
      <c r="F14" s="51"/>
      <c r="G14" s="51"/>
      <c r="H14" s="52"/>
    </row>
    <row r="15" spans="1:9" ht="15.75" thickBot="1" x14ac:dyDescent="0.3">
      <c r="A15" s="48"/>
      <c r="B15" s="49"/>
      <c r="C15" s="49"/>
      <c r="D15" s="49"/>
      <c r="E15" s="49"/>
      <c r="F15" s="49"/>
      <c r="G15" s="49"/>
      <c r="H15" s="49"/>
    </row>
    <row r="16" spans="1:9" ht="142.5" thickBot="1" x14ac:dyDescent="0.3">
      <c r="A16" s="40" t="s">
        <v>14</v>
      </c>
      <c r="B16" s="21" t="s">
        <v>2</v>
      </c>
      <c r="C16" s="22" t="s">
        <v>3</v>
      </c>
      <c r="D16" s="22" t="s">
        <v>15</v>
      </c>
      <c r="E16" s="22" t="s">
        <v>5</v>
      </c>
      <c r="F16" s="23" t="s">
        <v>6</v>
      </c>
      <c r="G16" s="24" t="s">
        <v>7</v>
      </c>
      <c r="H16" s="25" t="s">
        <v>8</v>
      </c>
    </row>
    <row r="17" spans="1:8" ht="16.5" thickBot="1" x14ac:dyDescent="0.3">
      <c r="A17" s="41"/>
      <c r="B17" s="26">
        <f t="shared" ref="B17:G17" si="2">+B11</f>
        <v>85</v>
      </c>
      <c r="C17" s="27">
        <f>+C11</f>
        <v>757</v>
      </c>
      <c r="D17" s="28">
        <f t="shared" si="2"/>
        <v>192</v>
      </c>
      <c r="E17" s="28">
        <f>+E11</f>
        <v>12</v>
      </c>
      <c r="F17" s="28">
        <f t="shared" si="2"/>
        <v>292</v>
      </c>
      <c r="G17" s="28">
        <f t="shared" si="2"/>
        <v>0</v>
      </c>
      <c r="H17" s="29">
        <f>+H11</f>
        <v>1338</v>
      </c>
    </row>
    <row r="18" spans="1:8" x14ac:dyDescent="0.25">
      <c r="A18" s="30"/>
    </row>
    <row r="41" spans="1:5" ht="15.75" thickBot="1" x14ac:dyDescent="0.3"/>
    <row r="42" spans="1:5" ht="19.5" thickBot="1" x14ac:dyDescent="0.3">
      <c r="A42" s="42" t="s">
        <v>16</v>
      </c>
      <c r="B42" s="43"/>
      <c r="C42" s="43"/>
      <c r="D42" s="43"/>
      <c r="E42" s="44"/>
    </row>
    <row r="43" spans="1:5" x14ac:dyDescent="0.25">
      <c r="A43" s="31" t="s">
        <v>17</v>
      </c>
      <c r="B43" s="32" t="s">
        <v>18</v>
      </c>
      <c r="C43" s="32" t="s">
        <v>19</v>
      </c>
      <c r="D43" s="32" t="s">
        <v>20</v>
      </c>
      <c r="E43" s="33" t="s">
        <v>21</v>
      </c>
    </row>
    <row r="44" spans="1:5" x14ac:dyDescent="0.25">
      <c r="A44" s="34" t="s">
        <v>22</v>
      </c>
      <c r="B44" s="35">
        <f>1+27+18+92</f>
        <v>138</v>
      </c>
      <c r="C44" s="35">
        <f>30+42+2+145</f>
        <v>219</v>
      </c>
      <c r="D44" s="35">
        <f>55+96+1+187</f>
        <v>339</v>
      </c>
      <c r="E44" s="34">
        <f>+B44+C44+D44</f>
        <v>696</v>
      </c>
    </row>
    <row r="45" spans="1:5" x14ac:dyDescent="0.25">
      <c r="A45" s="36" t="s">
        <v>23</v>
      </c>
      <c r="B45" s="37">
        <f>3+10+23+138</f>
        <v>174</v>
      </c>
      <c r="C45" s="37">
        <f>30+52+1+123</f>
        <v>206</v>
      </c>
      <c r="D45" s="37">
        <f>40+61+4+157</f>
        <v>262</v>
      </c>
      <c r="E45" s="36">
        <f>+B45+C45+D45</f>
        <v>642</v>
      </c>
    </row>
    <row r="46" spans="1:5" x14ac:dyDescent="0.25">
      <c r="A46" s="38" t="s">
        <v>24</v>
      </c>
      <c r="B46" s="39">
        <f>SUM(B44:B45)</f>
        <v>312</v>
      </c>
      <c r="C46" s="39">
        <f>SUM(C44:C45)</f>
        <v>425</v>
      </c>
      <c r="D46" s="39">
        <f>SUM(D44:D45)</f>
        <v>601</v>
      </c>
      <c r="E46" s="39">
        <f>+D46+C46+B46</f>
        <v>1338</v>
      </c>
    </row>
  </sheetData>
  <mergeCells count="6">
    <mergeCell ref="A16:A17"/>
    <mergeCell ref="A42:E42"/>
    <mergeCell ref="A3:H5"/>
    <mergeCell ref="A6:H6"/>
    <mergeCell ref="A14:H14"/>
    <mergeCell ref="A15:H15"/>
  </mergeCells>
  <hyperlinks>
    <hyperlink ref="F7" r:id="rId1"/>
    <hyperlink ref="F16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</dc:creator>
  <cp:lastModifiedBy>asanchez</cp:lastModifiedBy>
  <dcterms:created xsi:type="dcterms:W3CDTF">2022-02-21T12:45:53Z</dcterms:created>
  <dcterms:modified xsi:type="dcterms:W3CDTF">2022-02-21T12:50:43Z</dcterms:modified>
</cp:coreProperties>
</file>