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Hoja1!$A$2:$N$88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3" i="1" l="1"/>
  <c r="B22" i="1"/>
  <c r="B34" i="1"/>
  <c r="B41" i="1"/>
  <c r="B20" i="1"/>
  <c r="B18" i="1"/>
  <c r="B11" i="1"/>
  <c r="B32" i="1"/>
  <c r="B31" i="1"/>
  <c r="B30" i="1"/>
  <c r="B29" i="1"/>
  <c r="B28" i="1"/>
  <c r="B27" i="1"/>
  <c r="B26" i="1"/>
  <c r="B36" i="1"/>
  <c r="B62" i="1"/>
  <c r="B33" i="1"/>
  <c r="B23" i="1"/>
  <c r="B17" i="1"/>
  <c r="B19" i="1"/>
  <c r="B21" i="1"/>
  <c r="B24" i="1"/>
  <c r="B16" i="1"/>
  <c r="B14" i="1"/>
  <c r="B13" i="1"/>
  <c r="B12" i="1"/>
  <c r="G35" i="1"/>
  <c r="G25" i="1"/>
  <c r="G15" i="1"/>
  <c r="G9" i="1"/>
  <c r="F9" i="1"/>
  <c r="G73" i="1" l="1"/>
  <c r="G84" i="1" s="1"/>
  <c r="F35" i="1"/>
  <c r="F25" i="1"/>
  <c r="F15" i="1"/>
  <c r="F73" i="1" s="1"/>
  <c r="F84" i="1" s="1"/>
  <c r="B10" i="1"/>
  <c r="B52" i="1"/>
  <c r="D51" i="1"/>
  <c r="B51" i="1" s="1"/>
  <c r="E61" i="1"/>
  <c r="B61" i="1" s="1"/>
  <c r="E51" i="1"/>
  <c r="E35" i="1"/>
  <c r="E25" i="1"/>
  <c r="E15" i="1"/>
  <c r="E9" i="1"/>
  <c r="D35" i="1"/>
  <c r="B37" i="1"/>
  <c r="B38" i="1"/>
  <c r="B39" i="1"/>
  <c r="B40" i="1"/>
  <c r="B42" i="1"/>
  <c r="B43" i="1"/>
  <c r="B44" i="1"/>
  <c r="B45" i="1"/>
  <c r="B46" i="1"/>
  <c r="B47" i="1"/>
  <c r="B48" i="1"/>
  <c r="B49" i="1"/>
  <c r="B50" i="1"/>
  <c r="B53" i="1"/>
  <c r="B54" i="1"/>
  <c r="B55" i="1"/>
  <c r="B56" i="1"/>
  <c r="B57" i="1"/>
  <c r="B58" i="1"/>
  <c r="B59" i="1"/>
  <c r="B60" i="1"/>
  <c r="D25" i="1"/>
  <c r="D15" i="1"/>
  <c r="D9" i="1"/>
  <c r="N73" i="1"/>
  <c r="M73" i="1" s="1"/>
  <c r="L73" i="1" s="1"/>
  <c r="K73" i="1" s="1"/>
  <c r="J73" i="1" s="1"/>
  <c r="I73" i="1" s="1"/>
  <c r="H73" i="1" s="1"/>
  <c r="N84" i="1"/>
  <c r="M84" i="1" s="1"/>
  <c r="L84" i="1" s="1"/>
  <c r="K84" i="1" s="1"/>
  <c r="J84" i="1" s="1"/>
  <c r="I84" i="1" s="1"/>
  <c r="H84" i="1" s="1"/>
  <c r="C35" i="1"/>
  <c r="C25" i="1"/>
  <c r="C15" i="1"/>
  <c r="C9" i="1"/>
  <c r="B9" i="1" s="1"/>
  <c r="E73" i="1" l="1"/>
  <c r="B15" i="1"/>
  <c r="B25" i="1"/>
  <c r="B35" i="1"/>
  <c r="D73" i="1"/>
  <c r="D84" i="1" s="1"/>
  <c r="C73" i="1"/>
  <c r="E84" i="1"/>
  <c r="C84" i="1" l="1"/>
  <c r="B84" i="1" s="1"/>
</calcChain>
</file>

<file path=xl/sharedStrings.xml><?xml version="1.0" encoding="utf-8"?>
<sst xmlns="http://schemas.openxmlformats.org/spreadsheetml/2006/main" count="97" uniqueCount="97">
  <si>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</si>
  <si>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</si>
  <si>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</si>
  <si>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</si>
  <si>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</si>
  <si>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</si>
  <si>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</si>
  <si>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</si>
  <si>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</si>
  <si>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</si>
  <si>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</si>
  <si>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</si>
  <si>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</si>
  <si>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</si>
  <si>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</si>
  <si>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</si>
  <si>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</si>
  <si>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</si>
  <si>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</si>
  <si>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</si>
  <si>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</si>
  <si>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</si>
  <si>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</si>
  <si>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</si>
  <si>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</si>
  <si>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</si>
  <si>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</si>
  <si>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</si>
  <si>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</si>
  <si>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</si>
  <si>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</si>
  <si>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</si>
  <si>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</si>
  <si>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</si>
  <si>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</si>
  <si>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</si>
  <si>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</si>
  <si>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</si>
  <si>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</si>
  <si>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</si>
  <si>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</si>
  <si>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</si>
  <si>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</si>
  <si>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</si>
  <si>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</si>
  <si>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</si>
  <si>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</si>
  <si>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</si>
  <si>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</si>
  <si>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</si>
  <si>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</si>
  <si>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</si>
  <si>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</si>
  <si>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</si>
  <si>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</si>
  <si>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</si>
  <si>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</si>
  <si>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</si>
  <si>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</si>
  <si>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</si>
  <si>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</si>
  <si>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</si>
  <si>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</si>
  <si>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</si>
  <si>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</si>
  <si>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</si>
  <si>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</si>
  <si>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</si>
  <si>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</si>
  <si>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</si>
  <si>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</si>
  <si>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</si>
  <si>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</si>
  <si>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</si>
  <si>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</si>
  <si>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</si>
  <si>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</si>
  <si>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</si>
  <si>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</si>
  <si>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</si>
  <si>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</si>
  <si>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</si>
  <si>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</si>
  <si>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</si>
  <si>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</si>
  <si>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</si>
  <si>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</si>
  <si>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</si>
  <si>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</si>
  <si>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</si>
  <si>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</si>
  <si>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</si>
  <si>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</si>
  <si>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</si>
  <si>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2022</t>
  </si>
  <si>
    <t>Fecha de registro: 03 de junio del año 2022.</t>
  </si>
  <si>
    <t>Fecha de imputación: 31 de mayo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</si>
</sst>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theme="4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64" fontId="2" fillId="2" borderId="0" xfId="1" applyFont="1" applyFill="1" applyBorder="1" applyAlignment="1">
      <alignment horizontal="center" vertical="center" wrapText="1"/>
    </xf>
    <xf numFmtId="164" fontId="4" fillId="0" borderId="1" xfId="1" applyFont="1" applyBorder="1" applyAlignment="1">
      <alignment horizontal="left" vertical="center" wrapText="1"/>
    </xf>
    <xf numFmtId="164" fontId="4" fillId="0" borderId="1" xfId="1" applyFont="1" applyFill="1" applyBorder="1" applyAlignment="1">
      <alignment horizontal="left" vertical="center" wrapText="1"/>
    </xf>
    <xf numFmtId="164" fontId="5" fillId="0" borderId="0" xfId="1" applyFont="1" applyAlignment="1">
      <alignment horizontal="left" vertical="center" wrapText="1"/>
    </xf>
    <xf numFmtId="164" fontId="5" fillId="0" borderId="0" xfId="1" applyFont="1" applyAlignment="1">
      <alignment vertical="center" wrapText="1"/>
    </xf>
    <xf numFmtId="164" fontId="6" fillId="0" borderId="0" xfId="1" applyFont="1" applyAlignment="1">
      <alignment horizontal="left" vertical="center" wrapText="1" indent="2"/>
    </xf>
    <xf numFmtId="164" fontId="6" fillId="0" borderId="0" xfId="1" applyFont="1" applyFill="1"/>
    <xf numFmtId="164" fontId="6" fillId="0" borderId="0" xfId="1" applyFont="1" applyAlignment="1">
      <alignment vertical="center" wrapText="1"/>
    </xf>
    <xf numFmtId="164" fontId="6" fillId="0" borderId="0" xfId="1" applyFont="1"/>
    <xf numFmtId="164" fontId="7" fillId="0" borderId="0" xfId="1" applyFont="1" applyAlignment="1">
      <alignment horizontal="left" vertical="center" wrapText="1"/>
    </xf>
    <xf numFmtId="164" fontId="8" fillId="2" borderId="2" xfId="1" applyFont="1" applyFill="1" applyBorder="1" applyAlignment="1">
      <alignment horizontal="left" vertical="center" wrapText="1"/>
    </xf>
    <xf numFmtId="0" fontId="9" fillId="0" borderId="0" xfId="0" applyFont="1"/>
    <xf numFmtId="164" fontId="4" fillId="0" borderId="1" xfId="1" applyFont="1" applyBorder="1" applyAlignment="1">
      <alignment vertical="center" wrapText="1"/>
    </xf>
    <xf numFmtId="164" fontId="6" fillId="0" borderId="1" xfId="1" applyFont="1" applyBorder="1"/>
    <xf numFmtId="164" fontId="4" fillId="2" borderId="2" xfId="1" applyFont="1" applyFill="1" applyBorder="1" applyAlignment="1">
      <alignment horizontal="left" vertical="center" wrapText="1"/>
    </xf>
    <xf numFmtId="164" fontId="0" fillId="0" borderId="0" xfId="1" applyFont="1"/>
    <xf numFmtId="164" fontId="3" fillId="0" borderId="0" xfId="1" applyFont="1" applyAlignment="1">
      <alignment horizontal="center"/>
    </xf>
    <xf numFmtId="0" fontId="5" fillId="0" borderId="0" xfId="0" applyFont="1"/>
    <xf numFmtId="164" fontId="5" fillId="0" borderId="0" xfId="1" applyFont="1" applyAlignment="1">
      <alignment horizontal="center" vertical="center" wrapText="1"/>
    </xf>
    <xf numFmtId="0" fontId="10" fillId="0" borderId="0" xfId="0" applyFont="1"/>
    <xf numFmtId="164" fontId="6" fillId="0" borderId="0" xfId="1" applyFont="1" applyAlignment="1">
      <alignment horizontal="center" vertical="center" wrapText="1"/>
    </xf>
    <xf numFmtId="164" fontId="4" fillId="0" borderId="0" xfId="1" applyFont="1"/>
    <xf numFmtId="164" fontId="11" fillId="0" borderId="0" xfId="1" applyFont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164" fontId="6" fillId="0" borderId="0" xfId="0" applyNumberFormat="1" applyFont="1"/>
    <xf numFmtId="164" fontId="0" fillId="0" borderId="0" xfId="0" applyNumberFormat="1"/>
    <xf numFmtId="164" fontId="4" fillId="0" borderId="0" xfId="1" applyFont="1" applyAlignment="1">
      <alignment vertical="center" wrapText="1"/>
    </xf>
    <xf numFmtId="164" fontId="6" fillId="0" borderId="0" xfId="1" applyFont="1" applyAlignment="1">
      <alignment wrapText="1"/>
    </xf>
    <xf numFmtId="164" fontId="6" fillId="0" borderId="0" xfId="1" applyFont="1" applyAlignment="1">
      <alignment horizontal="right" wrapText="1"/>
    </xf>
    <xf numFmtId="164" fontId="6" fillId="3" borderId="0" xfId="1" applyFont="1" applyFill="1" applyAlignment="1">
      <alignment vertical="center" wrapText="1"/>
    </xf>
    <xf numFmtId="164" fontId="4" fillId="3" borderId="0" xfId="1" applyFont="1" applyFill="1" applyAlignment="1">
      <alignment wrapText="1"/>
    </xf>
    <xf numFmtId="164" fontId="4" fillId="3" borderId="0" xfId="1" applyFont="1" applyFill="1" applyAlignment="1">
      <alignment vertical="center" wrapText="1"/>
    </xf>
    <xf numFmtId="164" fontId="4" fillId="2" borderId="3" xfId="1" applyFont="1" applyFill="1" applyBorder="1" applyAlignment="1">
      <alignment horizontal="left" vertical="center" wrapText="1"/>
    </xf>
    <xf numFmtId="164" fontId="6" fillId="0" borderId="0" xfId="1" applyFont="1" applyAlignment="1"/>
    <xf numFmtId="164" fontId="4" fillId="0" borderId="0" xfId="1" applyFont="1" applyAlignment="1">
      <alignment wrapText="1"/>
    </xf>
    <xf numFmtId="164" fontId="4" fillId="0" borderId="0" xfId="1" applyFont="1" applyAlignment="1">
      <alignment horizontal="right" wrapText="1"/>
    </xf>
    <xf numFmtId="164" fontId="4" fillId="0" borderId="0" xfId="1" applyFont="1" applyAlignment="1">
      <alignment horizontal="left" wrapText="1"/>
    </xf>
    <xf numFmtId="164" fontId="6" fillId="0" borderId="0" xfId="1" applyFont="1" applyAlignment="1">
      <alignment horizontal="left" wrapText="1"/>
    </xf>
    <xf numFmtId="164" fontId="2" fillId="0" borderId="0" xfId="1" applyFont="1" applyBorder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64" fontId="3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C18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0</xdr:col>
      <xdr:colOff>2285999</xdr:colOff>
      <xdr:row>5</xdr:row>
      <xdr:rowOff>133350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xmlns="" id="{8FE3DC09-E6CC-4301-BA0F-9166AC2A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2200274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zoomScaleNormal="100" zoomScaleSheetLayoutView="98" workbookViewId="0">
      <selection activeCell="K51" sqref="K51"/>
    </sheetView>
  </sheetViews>
  <sheetFormatPr baseColWidth="10" defaultColWidth="8.7109375" defaultRowHeight="15" x14ac:dyDescent="0.25"/>
  <cols>
    <col min="1" max="1" width="30.140625" customWidth="1"/>
    <col min="2" max="2" width="16" customWidth="1"/>
    <col min="3" max="3" width="14.7109375" customWidth="1"/>
    <col min="4" max="4" width="13.85546875" customWidth="1"/>
    <col min="5" max="5" width="13.5703125" customWidth="1"/>
    <col min="6" max="6" width="13.42578125" customWidth="1"/>
    <col min="7" max="8" width="14.140625" customWidth="1"/>
    <col min="9" max="9" width="13.5703125" customWidth="1"/>
    <col min="10" max="10" width="15.140625" customWidth="1"/>
    <col min="11" max="11" width="16.7109375" customWidth="1"/>
    <col min="12" max="12" width="17" customWidth="1"/>
    <col min="13" max="13" width="14" customWidth="1"/>
    <col min="14" max="14" width="14.85546875" customWidth="1"/>
  </cols>
  <sheetData>
    <row r="1" spans="1:14" x14ac:dyDescent="0.25">
      <c r="A1" s="39"/>
      <c r="B1" s="39"/>
      <c r="C1" s="39"/>
    </row>
    <row r="2" spans="1:14" ht="15.75" x14ac:dyDescent="0.25">
      <c r="A2" s="40"/>
      <c r="B2" s="40"/>
      <c r="C2" s="40"/>
      <c r="D2" s="40"/>
      <c r="E2" s="40"/>
      <c r="F2" s="40"/>
      <c r="G2" s="40"/>
    </row>
    <row r="3" spans="1:14" ht="15.75" x14ac:dyDescent="0.25">
      <c r="A3" s="40" t="s">
        <v>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4" ht="15.75" x14ac:dyDescent="0.25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4" ht="15.75" x14ac:dyDescent="0.25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 ht="15.75" x14ac:dyDescent="0.25">
      <c r="A6" s="17"/>
      <c r="B6" s="17"/>
      <c r="C6" s="17"/>
    </row>
    <row r="7" spans="1:14" x14ac:dyDescent="0.25">
      <c r="A7" s="1" t="s">
        <v>2</v>
      </c>
      <c r="B7" s="1" t="s">
        <v>3</v>
      </c>
      <c r="C7" s="1" t="s">
        <v>4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</row>
    <row r="8" spans="1:14" x14ac:dyDescent="0.25">
      <c r="A8" s="24" t="s">
        <v>5</v>
      </c>
      <c r="B8" s="3"/>
      <c r="C8" s="2"/>
    </row>
    <row r="9" spans="1:14" s="18" customFormat="1" ht="24" x14ac:dyDescent="0.2">
      <c r="A9" s="4" t="s">
        <v>6</v>
      </c>
      <c r="B9" s="35">
        <f>+C9+D9+E9+F9+G9</f>
        <v>156771119.34999999</v>
      </c>
      <c r="C9" s="35">
        <f>+C10+C11+C12+C13+C14</f>
        <v>31524107.669999998</v>
      </c>
      <c r="D9" s="35">
        <f>+D10+D11+D12+D13+D14</f>
        <v>30249608.050000001</v>
      </c>
      <c r="E9" s="36">
        <f>+E10+E11+E12+E13+E14</f>
        <v>32603332.269999996</v>
      </c>
      <c r="F9" s="37">
        <f>+F10+F11+F12+F13+F14</f>
        <v>31474096.710000001</v>
      </c>
      <c r="G9" s="37">
        <f>SUM(G10:G14)</f>
        <v>30919974.649999999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x14ac:dyDescent="0.25">
      <c r="A10" s="6" t="s">
        <v>7</v>
      </c>
      <c r="B10" s="28">
        <f t="shared" ref="B10:B15" si="0">+C10+D10+E10+F10</f>
        <v>89808528.439999998</v>
      </c>
      <c r="C10" s="28">
        <v>22397343.300000001</v>
      </c>
      <c r="D10" s="34">
        <v>21435578.510000002</v>
      </c>
      <c r="E10" s="34">
        <v>23249365.899999999</v>
      </c>
      <c r="F10" s="34">
        <v>22726240.73</v>
      </c>
      <c r="G10" s="9">
        <v>22301536.93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</row>
    <row r="11" spans="1:14" x14ac:dyDescent="0.25">
      <c r="A11" s="6" t="s">
        <v>8</v>
      </c>
      <c r="B11" s="28">
        <f>+C11+D11+E11+F11+G11</f>
        <v>13740331.060000001</v>
      </c>
      <c r="C11" s="28">
        <v>3294742.99</v>
      </c>
      <c r="D11" s="9">
        <v>2845179.31</v>
      </c>
      <c r="E11" s="9">
        <v>2980278.58</v>
      </c>
      <c r="F11" s="9">
        <v>2395747.36</v>
      </c>
      <c r="G11" s="9">
        <v>2224382.8199999998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ht="24" x14ac:dyDescent="0.25">
      <c r="A12" s="6" t="s">
        <v>9</v>
      </c>
      <c r="B12" s="28">
        <f>+C12+D12+E12+F12+G12</f>
        <v>319830</v>
      </c>
      <c r="C12" s="28">
        <v>0</v>
      </c>
      <c r="D12" s="9">
        <v>130830</v>
      </c>
      <c r="E12" s="9">
        <v>48000</v>
      </c>
      <c r="F12" s="9">
        <v>48000</v>
      </c>
      <c r="G12" s="9">
        <v>93000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 ht="24" x14ac:dyDescent="0.25">
      <c r="A13" s="6" t="s">
        <v>10</v>
      </c>
      <c r="B13" s="28">
        <f>+C13+D13+E13+F13+G13</f>
        <v>19848152.059999999</v>
      </c>
      <c r="C13" s="28">
        <v>3780351.68</v>
      </c>
      <c r="D13" s="9">
        <v>3753891.69</v>
      </c>
      <c r="E13" s="9">
        <v>4111334.55</v>
      </c>
      <c r="F13" s="9">
        <v>4099292.07</v>
      </c>
      <c r="G13" s="9">
        <v>4103282.07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ht="24" x14ac:dyDescent="0.25">
      <c r="A14" s="6" t="s">
        <v>11</v>
      </c>
      <c r="B14" s="38">
        <f>+C14+D14+E14+F14+G14</f>
        <v>10752740.860000001</v>
      </c>
      <c r="C14" s="28">
        <v>2051669.7</v>
      </c>
      <c r="D14" s="9">
        <v>2084128.54</v>
      </c>
      <c r="E14" s="9">
        <v>2214353.2400000002</v>
      </c>
      <c r="F14" s="9">
        <v>2204816.5499999998</v>
      </c>
      <c r="G14" s="9">
        <v>2197772.83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</row>
    <row r="15" spans="1:14" s="20" customFormat="1" ht="12" x14ac:dyDescent="0.2">
      <c r="A15" s="4" t="s">
        <v>12</v>
      </c>
      <c r="B15" s="35">
        <f t="shared" si="0"/>
        <v>11583569.74</v>
      </c>
      <c r="C15" s="35">
        <f>+C16+C17+C18+C19+C20+C21+C22+C23+C24</f>
        <v>2559585.08</v>
      </c>
      <c r="D15" s="35">
        <f>+D16+D17+D18+D19+D20+D21+D22+D23+D24</f>
        <v>3438524.22</v>
      </c>
      <c r="E15" s="35">
        <f>+E16+E17+E18+E19+E20+E21+E22+E23+E24</f>
        <v>3045952.38</v>
      </c>
      <c r="F15" s="35">
        <f>+F16+F17+F18+F19+F20+F21+F22+F23+F24</f>
        <v>2539508.06</v>
      </c>
      <c r="G15" s="35">
        <f>SUM(G16:G24)</f>
        <v>3331629.6800000006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x14ac:dyDescent="0.25">
      <c r="A16" s="6" t="s">
        <v>13</v>
      </c>
      <c r="B16" s="28">
        <f>+C16+D16+E16+F16+G16</f>
        <v>2642369.87</v>
      </c>
      <c r="C16" s="8">
        <v>447131.55</v>
      </c>
      <c r="D16" s="28">
        <v>451535.11</v>
      </c>
      <c r="E16" s="28">
        <v>627399.68999999994</v>
      </c>
      <c r="F16" s="28">
        <v>536692.99</v>
      </c>
      <c r="G16" s="28">
        <v>579610.53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ht="24" x14ac:dyDescent="0.25">
      <c r="A17" s="6" t="s">
        <v>82</v>
      </c>
      <c r="B17" s="28">
        <f>+C17+D17+E17+F17+G17</f>
        <v>3050810.7</v>
      </c>
      <c r="C17" s="28">
        <v>452714.84</v>
      </c>
      <c r="D17" s="28">
        <v>675651.01</v>
      </c>
      <c r="E17" s="29">
        <v>885967.8</v>
      </c>
      <c r="F17" s="28">
        <v>373348.65</v>
      </c>
      <c r="G17" s="28">
        <v>663128.4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x14ac:dyDescent="0.25">
      <c r="A18" s="6" t="s">
        <v>14</v>
      </c>
      <c r="B18" s="8">
        <f>+C18+D18+E18+F18+G18</f>
        <v>312742.98</v>
      </c>
      <c r="C18" s="28">
        <v>3800</v>
      </c>
      <c r="D18" s="9">
        <v>191403.44</v>
      </c>
      <c r="E18" s="9">
        <v>3800</v>
      </c>
      <c r="F18" s="9">
        <v>0</v>
      </c>
      <c r="G18" s="9">
        <v>113739.54</v>
      </c>
      <c r="H18" s="9">
        <v>0</v>
      </c>
      <c r="I18" s="25">
        <v>0</v>
      </c>
      <c r="J18" s="16">
        <v>0</v>
      </c>
      <c r="K18" s="16">
        <v>0</v>
      </c>
      <c r="L18" s="26">
        <v>0</v>
      </c>
      <c r="M18" s="16">
        <v>0</v>
      </c>
    </row>
    <row r="19" spans="1:14" x14ac:dyDescent="0.25">
      <c r="A19" s="6" t="s">
        <v>15</v>
      </c>
      <c r="B19" s="28">
        <f t="shared" ref="B19:B24" si="1">+C19+D19+E19+F19+G19</f>
        <v>180</v>
      </c>
      <c r="C19" s="28">
        <v>0</v>
      </c>
      <c r="D19" s="28">
        <v>60</v>
      </c>
      <c r="E19" s="28">
        <v>120</v>
      </c>
      <c r="F19" s="28">
        <v>0</v>
      </c>
      <c r="G19" s="2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</row>
    <row r="20" spans="1:14" x14ac:dyDescent="0.25">
      <c r="A20" s="6" t="s">
        <v>16</v>
      </c>
      <c r="B20" s="28">
        <f>+C20+D20+E20+F20+G20</f>
        <v>1471126.2999999998</v>
      </c>
      <c r="C20" s="28">
        <v>531630.97</v>
      </c>
      <c r="D20" s="28">
        <v>415337.58</v>
      </c>
      <c r="E20" s="28">
        <v>95433.68</v>
      </c>
      <c r="F20" s="28">
        <v>95433.68</v>
      </c>
      <c r="G20" s="28">
        <v>333290.39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14" x14ac:dyDescent="0.25">
      <c r="A21" s="6" t="s">
        <v>17</v>
      </c>
      <c r="B21" s="28">
        <f t="shared" si="1"/>
        <v>1707192.3599999999</v>
      </c>
      <c r="C21" s="28">
        <v>341907.96</v>
      </c>
      <c r="D21" s="28">
        <v>343565.73</v>
      </c>
      <c r="E21" s="28">
        <v>340572.89</v>
      </c>
      <c r="F21" s="28">
        <v>340572.89</v>
      </c>
      <c r="G21" s="28">
        <v>340572.89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</row>
    <row r="22" spans="1:14" ht="48" x14ac:dyDescent="0.25">
      <c r="A22" s="6" t="s">
        <v>18</v>
      </c>
      <c r="B22" s="28">
        <f>+C22+D22+E22+F22+G22</f>
        <v>106463.08</v>
      </c>
      <c r="C22" s="28">
        <v>16402</v>
      </c>
      <c r="D22" s="28">
        <v>25566.27</v>
      </c>
      <c r="E22" s="28">
        <v>32747.360000000001</v>
      </c>
      <c r="F22" s="28">
        <v>17759</v>
      </c>
      <c r="G22" s="28">
        <v>13988.45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14" ht="36" x14ac:dyDescent="0.25">
      <c r="A23" s="6" t="s">
        <v>19</v>
      </c>
      <c r="B23" s="28">
        <f>+C23+D23+E23+F23+G23</f>
        <v>4529899.5100000007</v>
      </c>
      <c r="C23" s="28">
        <v>567396.31000000006</v>
      </c>
      <c r="D23" s="28">
        <v>1133840.8500000001</v>
      </c>
      <c r="E23" s="28">
        <v>858330.95</v>
      </c>
      <c r="F23" s="28">
        <v>970169.48</v>
      </c>
      <c r="G23" s="28">
        <v>1000161.92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</row>
    <row r="24" spans="1:14" ht="24" x14ac:dyDescent="0.25">
      <c r="A24" s="6" t="s">
        <v>20</v>
      </c>
      <c r="B24" s="28">
        <f t="shared" si="1"/>
        <v>1094414.6200000001</v>
      </c>
      <c r="C24" s="28">
        <v>198601.45</v>
      </c>
      <c r="D24" s="28">
        <v>201564.23</v>
      </c>
      <c r="E24" s="28">
        <v>201580.01</v>
      </c>
      <c r="F24" s="28">
        <v>205531.37</v>
      </c>
      <c r="G24" s="28">
        <v>287137.56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14" s="18" customFormat="1" ht="12" x14ac:dyDescent="0.2">
      <c r="A25" s="4" t="s">
        <v>21</v>
      </c>
      <c r="B25" s="35">
        <f t="shared" ref="B25:B32" si="2">+C25+D25+E25+F25+G25</f>
        <v>3387584.8200000003</v>
      </c>
      <c r="C25" s="35">
        <f>+C26+C27+C28+C29+C30+C31+C32+C34</f>
        <v>513276.97</v>
      </c>
      <c r="D25" s="35">
        <f>+D26+D27+D28+D29+D30+D31+D32+D34</f>
        <v>678504.94</v>
      </c>
      <c r="E25" s="35">
        <f>+E26+E27+E28+E29+E30+E31+E32+E34</f>
        <v>759689.34000000008</v>
      </c>
      <c r="F25" s="35">
        <f>+F26+F27+F28+F29+F30+F32+F34</f>
        <v>810868.6</v>
      </c>
      <c r="G25" s="35">
        <f>SUM(G26:G34)</f>
        <v>625244.97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</row>
    <row r="26" spans="1:14" ht="24" x14ac:dyDescent="0.25">
      <c r="A26" s="6" t="s">
        <v>22</v>
      </c>
      <c r="B26" s="28">
        <f t="shared" si="2"/>
        <v>216872.36</v>
      </c>
      <c r="C26" s="28">
        <v>29051.62</v>
      </c>
      <c r="D26" s="29">
        <v>29313.85</v>
      </c>
      <c r="E26" s="28">
        <v>40542.980000000003</v>
      </c>
      <c r="F26" s="28">
        <v>74863.539999999994</v>
      </c>
      <c r="G26" s="28">
        <v>43100.37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14" x14ac:dyDescent="0.25">
      <c r="A27" s="6" t="s">
        <v>23</v>
      </c>
      <c r="B27" s="28">
        <f t="shared" si="2"/>
        <v>2221.37</v>
      </c>
      <c r="C27" s="28">
        <v>305.62</v>
      </c>
      <c r="D27" s="28">
        <v>184.08</v>
      </c>
      <c r="E27" s="8">
        <v>663.16</v>
      </c>
      <c r="F27" s="8">
        <v>379.97</v>
      </c>
      <c r="G27" s="8">
        <v>688.54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</row>
    <row r="28" spans="1:14" ht="24" x14ac:dyDescent="0.25">
      <c r="A28" s="6" t="s">
        <v>24</v>
      </c>
      <c r="B28" s="28">
        <f t="shared" si="2"/>
        <v>271710.59999999998</v>
      </c>
      <c r="C28" s="28">
        <v>23579.89</v>
      </c>
      <c r="D28" s="28">
        <v>100072.57</v>
      </c>
      <c r="E28" s="29">
        <v>38254.699999999997</v>
      </c>
      <c r="F28" s="28">
        <v>60608.14</v>
      </c>
      <c r="G28" s="28">
        <v>49195.3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</row>
    <row r="29" spans="1:14" ht="24" x14ac:dyDescent="0.25">
      <c r="A29" s="6" t="s">
        <v>25</v>
      </c>
      <c r="B29" s="28">
        <f t="shared" si="2"/>
        <v>34111.89</v>
      </c>
      <c r="C29" s="29">
        <v>8915.49</v>
      </c>
      <c r="D29" s="28">
        <v>1239</v>
      </c>
      <c r="E29" s="28">
        <v>21692.400000000001</v>
      </c>
      <c r="F29" s="28">
        <v>826</v>
      </c>
      <c r="G29" s="28">
        <v>1439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</row>
    <row r="30" spans="1:14" ht="24" x14ac:dyDescent="0.25">
      <c r="A30" s="6" t="s">
        <v>26</v>
      </c>
      <c r="B30" s="28">
        <f t="shared" si="2"/>
        <v>88607.81</v>
      </c>
      <c r="C30" s="28">
        <v>6230.4</v>
      </c>
      <c r="D30" s="28">
        <v>28607.17</v>
      </c>
      <c r="E30" s="28">
        <v>37354.080000000002</v>
      </c>
      <c r="F30" s="28">
        <v>8160.88</v>
      </c>
      <c r="G30" s="28">
        <v>8255.2800000000007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14" ht="24" x14ac:dyDescent="0.25">
      <c r="A31" s="6" t="s">
        <v>27</v>
      </c>
      <c r="B31" s="28">
        <f t="shared" si="2"/>
        <v>2987.01</v>
      </c>
      <c r="C31" s="8">
        <v>0</v>
      </c>
      <c r="D31" s="28">
        <v>277</v>
      </c>
      <c r="E31" s="28">
        <v>2230.0100000000002</v>
      </c>
      <c r="F31" s="28">
        <v>0</v>
      </c>
      <c r="G31" s="28">
        <v>480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</row>
    <row r="32" spans="1:14" ht="35.25" customHeight="1" x14ac:dyDescent="0.25">
      <c r="A32" s="6" t="s">
        <v>28</v>
      </c>
      <c r="B32" s="28">
        <f t="shared" si="2"/>
        <v>2553466.94</v>
      </c>
      <c r="C32" s="28">
        <v>437281.43</v>
      </c>
      <c r="D32" s="28">
        <v>485066.71</v>
      </c>
      <c r="E32" s="28">
        <v>513587.44</v>
      </c>
      <c r="F32" s="28">
        <v>636409.63</v>
      </c>
      <c r="G32" s="28">
        <v>481121.73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14" ht="33.75" customHeight="1" x14ac:dyDescent="0.25">
      <c r="A33" s="6" t="s">
        <v>29</v>
      </c>
      <c r="B33" s="28">
        <f t="shared" ref="B33" si="3">+C33+D33+E33+F33+G33</f>
        <v>0</v>
      </c>
      <c r="C33" s="8">
        <v>0</v>
      </c>
      <c r="D33" s="34">
        <v>0</v>
      </c>
      <c r="E33" s="9">
        <v>0</v>
      </c>
      <c r="F33" s="9">
        <v>0</v>
      </c>
      <c r="G33" s="9">
        <v>0</v>
      </c>
      <c r="H33" s="9">
        <v>0</v>
      </c>
      <c r="I33" s="25">
        <v>0</v>
      </c>
      <c r="M33" s="26">
        <v>0</v>
      </c>
    </row>
    <row r="34" spans="1:14" ht="33" customHeight="1" x14ac:dyDescent="0.25">
      <c r="A34" s="6" t="s">
        <v>30</v>
      </c>
      <c r="B34" s="28">
        <f>+C34+D34+E34+F34+G34</f>
        <v>217606.84000000003</v>
      </c>
      <c r="C34" s="28">
        <v>7912.52</v>
      </c>
      <c r="D34" s="28">
        <v>33744.559999999998</v>
      </c>
      <c r="E34" s="28">
        <v>105364.57</v>
      </c>
      <c r="F34" s="28">
        <v>29620.44</v>
      </c>
      <c r="G34" s="28">
        <v>40964.75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</row>
    <row r="35" spans="1:14" s="20" customFormat="1" ht="12" x14ac:dyDescent="0.2">
      <c r="A35" s="4" t="s">
        <v>31</v>
      </c>
      <c r="B35" s="35">
        <f>+C35+D35+E35+F35+G35</f>
        <v>2097226.61</v>
      </c>
      <c r="C35" s="35">
        <f>+C36+C41</f>
        <v>106468.75</v>
      </c>
      <c r="D35" s="35">
        <f>+D36+D41</f>
        <v>538114.11</v>
      </c>
      <c r="E35" s="35">
        <f>+E36+E41</f>
        <v>77813.75</v>
      </c>
      <c r="F35" s="35">
        <f>+F36+F41+F50</f>
        <v>153448.75</v>
      </c>
      <c r="G35" s="35">
        <f>SUM(G36:G41)</f>
        <v>1221381.25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</row>
    <row r="36" spans="1:14" ht="24" x14ac:dyDescent="0.25">
      <c r="A36" s="6" t="s">
        <v>32</v>
      </c>
      <c r="B36" s="28">
        <f>+C36+D36+E36+F36+G36</f>
        <v>1914882.8599999999</v>
      </c>
      <c r="C36" s="28">
        <v>70000</v>
      </c>
      <c r="D36" s="28">
        <v>501645.36</v>
      </c>
      <c r="E36" s="28">
        <v>41345</v>
      </c>
      <c r="F36" s="28">
        <v>116980</v>
      </c>
      <c r="G36" s="28">
        <v>1184912.5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</row>
    <row r="37" spans="1:14" ht="36" hidden="1" x14ac:dyDescent="0.25">
      <c r="A37" s="6" t="s">
        <v>33</v>
      </c>
      <c r="B37" s="8">
        <f t="shared" ref="B37:B60" si="4">+C37+D37</f>
        <v>0</v>
      </c>
      <c r="C37" s="8">
        <v>0</v>
      </c>
      <c r="D37" s="2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</row>
    <row r="38" spans="1:14" ht="36" hidden="1" x14ac:dyDescent="0.25">
      <c r="A38" s="6" t="s">
        <v>34</v>
      </c>
      <c r="B38" s="8">
        <f t="shared" si="4"/>
        <v>0</v>
      </c>
      <c r="C38" s="8">
        <v>0</v>
      </c>
      <c r="D38" s="2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</row>
    <row r="39" spans="1:14" ht="36" hidden="1" x14ac:dyDescent="0.25">
      <c r="A39" s="6" t="s">
        <v>35</v>
      </c>
      <c r="B39" s="8">
        <f t="shared" si="4"/>
        <v>0</v>
      </c>
      <c r="C39" s="8">
        <v>0</v>
      </c>
      <c r="D39" s="34">
        <v>0</v>
      </c>
      <c r="E39" s="25">
        <v>0</v>
      </c>
      <c r="F39" s="25">
        <v>0</v>
      </c>
      <c r="H39" s="16">
        <v>0</v>
      </c>
      <c r="I39" s="25">
        <v>0</v>
      </c>
      <c r="J39" s="25">
        <v>0</v>
      </c>
      <c r="K39" s="25">
        <v>0</v>
      </c>
      <c r="L39" s="25">
        <v>0</v>
      </c>
      <c r="M39" s="5">
        <v>0</v>
      </c>
      <c r="N39" s="5">
        <v>0</v>
      </c>
    </row>
    <row r="40" spans="1:14" ht="36" hidden="1" x14ac:dyDescent="0.25">
      <c r="A40" s="6" t="s">
        <v>36</v>
      </c>
      <c r="B40" s="8">
        <f t="shared" si="4"/>
        <v>0</v>
      </c>
      <c r="C40" s="8">
        <v>0</v>
      </c>
      <c r="D40" s="2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</row>
    <row r="41" spans="1:14" ht="24" x14ac:dyDescent="0.25">
      <c r="A41" s="6" t="s">
        <v>37</v>
      </c>
      <c r="B41" s="28">
        <f>+C41+D41+E41+F41+G41</f>
        <v>182343.75</v>
      </c>
      <c r="C41" s="28">
        <v>36468.75</v>
      </c>
      <c r="D41" s="28">
        <v>36468.75</v>
      </c>
      <c r="E41" s="28">
        <v>36468.75</v>
      </c>
      <c r="F41" s="28">
        <v>36468.75</v>
      </c>
      <c r="G41" s="28">
        <v>36468.75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</row>
    <row r="42" spans="1:14" ht="36" hidden="1" x14ac:dyDescent="0.25">
      <c r="A42" s="6" t="s">
        <v>38</v>
      </c>
      <c r="B42" s="8">
        <f t="shared" si="4"/>
        <v>0</v>
      </c>
      <c r="C42" s="8">
        <v>0</v>
      </c>
      <c r="D42" s="34">
        <v>0</v>
      </c>
      <c r="E42" s="25">
        <v>0</v>
      </c>
      <c r="F42" s="25">
        <v>0</v>
      </c>
      <c r="G42" s="16">
        <v>0</v>
      </c>
      <c r="H42" s="16">
        <v>0</v>
      </c>
      <c r="I42" s="25">
        <v>0</v>
      </c>
      <c r="J42" s="25">
        <v>0</v>
      </c>
      <c r="K42" s="25">
        <v>0</v>
      </c>
      <c r="L42" s="25">
        <v>0</v>
      </c>
      <c r="M42" s="5">
        <v>0</v>
      </c>
      <c r="N42" s="5">
        <v>0</v>
      </c>
    </row>
    <row r="43" spans="1:14" x14ac:dyDescent="0.25">
      <c r="A43" s="23" t="s">
        <v>39</v>
      </c>
      <c r="B43" s="8">
        <f t="shared" si="4"/>
        <v>0</v>
      </c>
      <c r="C43" s="8">
        <v>0</v>
      </c>
      <c r="D43" s="34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5">
        <v>0</v>
      </c>
      <c r="N43" s="5">
        <v>0</v>
      </c>
    </row>
    <row r="44" spans="1:14" ht="24" hidden="1" x14ac:dyDescent="0.25">
      <c r="A44" s="6" t="s">
        <v>40</v>
      </c>
      <c r="B44" s="8">
        <f t="shared" si="4"/>
        <v>0</v>
      </c>
      <c r="C44" s="8">
        <v>0</v>
      </c>
      <c r="D44" s="34">
        <v>0</v>
      </c>
      <c r="E44" s="9">
        <v>0</v>
      </c>
      <c r="F44" s="25">
        <v>0</v>
      </c>
      <c r="G44" s="16">
        <v>0</v>
      </c>
      <c r="H44" s="16">
        <v>0</v>
      </c>
      <c r="I44" s="25">
        <v>0</v>
      </c>
      <c r="J44" s="25">
        <v>0</v>
      </c>
      <c r="K44" s="25">
        <v>0</v>
      </c>
      <c r="L44" s="25">
        <v>0</v>
      </c>
      <c r="M44" s="5">
        <v>0</v>
      </c>
      <c r="N44" s="5">
        <v>0</v>
      </c>
    </row>
    <row r="45" spans="1:14" ht="36" hidden="1" x14ac:dyDescent="0.25">
      <c r="A45" s="6" t="s">
        <v>41</v>
      </c>
      <c r="B45" s="8">
        <f t="shared" si="4"/>
        <v>0</v>
      </c>
      <c r="C45" s="8">
        <v>0</v>
      </c>
      <c r="D45" s="34">
        <v>0</v>
      </c>
      <c r="E45" s="9">
        <v>0</v>
      </c>
      <c r="F45" s="25">
        <v>0</v>
      </c>
      <c r="G45" s="16">
        <v>0</v>
      </c>
      <c r="H45" s="16">
        <v>0</v>
      </c>
      <c r="I45" s="25">
        <v>0</v>
      </c>
      <c r="J45" s="25">
        <v>0</v>
      </c>
      <c r="K45" s="25">
        <v>0</v>
      </c>
      <c r="L45" s="25">
        <v>0</v>
      </c>
      <c r="M45" s="5">
        <v>0</v>
      </c>
      <c r="N45" s="5">
        <v>0</v>
      </c>
    </row>
    <row r="46" spans="1:14" ht="36" hidden="1" x14ac:dyDescent="0.25">
      <c r="A46" s="6" t="s">
        <v>42</v>
      </c>
      <c r="B46" s="8">
        <f t="shared" si="4"/>
        <v>0</v>
      </c>
      <c r="C46" s="8">
        <v>0</v>
      </c>
      <c r="D46" s="34">
        <v>0</v>
      </c>
      <c r="E46" s="9">
        <v>0</v>
      </c>
      <c r="F46" s="25">
        <v>0</v>
      </c>
      <c r="G46" s="16">
        <v>0</v>
      </c>
      <c r="H46" s="16">
        <v>0</v>
      </c>
      <c r="I46" s="25">
        <v>0</v>
      </c>
      <c r="J46" s="25">
        <v>0</v>
      </c>
      <c r="K46" s="25">
        <v>0</v>
      </c>
      <c r="L46" s="25">
        <v>0</v>
      </c>
      <c r="M46" s="5">
        <v>0</v>
      </c>
      <c r="N46" s="5">
        <v>0</v>
      </c>
    </row>
    <row r="47" spans="1:14" ht="36" hidden="1" x14ac:dyDescent="0.25">
      <c r="A47" s="6" t="s">
        <v>43</v>
      </c>
      <c r="B47" s="8">
        <f t="shared" si="4"/>
        <v>0</v>
      </c>
      <c r="C47" s="8">
        <v>0</v>
      </c>
      <c r="D47" s="34">
        <v>0</v>
      </c>
      <c r="E47" s="9">
        <v>0</v>
      </c>
      <c r="F47" s="25">
        <v>0</v>
      </c>
      <c r="G47" s="16">
        <v>0</v>
      </c>
      <c r="H47" s="16">
        <v>0</v>
      </c>
      <c r="I47" s="25">
        <v>0</v>
      </c>
      <c r="J47" s="25">
        <v>0</v>
      </c>
      <c r="K47" s="25">
        <v>0</v>
      </c>
      <c r="L47" s="25">
        <v>0</v>
      </c>
      <c r="M47" s="5">
        <v>0</v>
      </c>
      <c r="N47" s="5">
        <v>0</v>
      </c>
    </row>
    <row r="48" spans="1:14" ht="36" hidden="1" x14ac:dyDescent="0.25">
      <c r="A48" s="6" t="s">
        <v>44</v>
      </c>
      <c r="B48" s="8">
        <f t="shared" si="4"/>
        <v>0</v>
      </c>
      <c r="C48" s="8">
        <v>0</v>
      </c>
      <c r="D48" s="34">
        <v>0</v>
      </c>
      <c r="E48" s="9">
        <v>0</v>
      </c>
      <c r="F48" s="25">
        <v>0</v>
      </c>
      <c r="G48" s="16">
        <v>0</v>
      </c>
      <c r="H48" s="16">
        <v>0</v>
      </c>
      <c r="I48" s="25">
        <v>0</v>
      </c>
      <c r="J48" s="25">
        <v>0</v>
      </c>
      <c r="K48" s="25">
        <v>0</v>
      </c>
      <c r="L48" s="25">
        <v>0</v>
      </c>
      <c r="M48" s="5">
        <v>0</v>
      </c>
      <c r="N48" s="5">
        <v>0</v>
      </c>
    </row>
    <row r="49" spans="1:14" ht="24" hidden="1" x14ac:dyDescent="0.25">
      <c r="A49" s="6" t="s">
        <v>45</v>
      </c>
      <c r="B49" s="8">
        <f t="shared" si="4"/>
        <v>0</v>
      </c>
      <c r="C49" s="8">
        <v>0</v>
      </c>
      <c r="D49" s="34">
        <v>0</v>
      </c>
      <c r="E49" s="9">
        <v>0</v>
      </c>
      <c r="F49" s="25">
        <v>0</v>
      </c>
      <c r="G49" s="16">
        <v>0</v>
      </c>
      <c r="H49" s="16">
        <v>0</v>
      </c>
      <c r="I49" s="25">
        <v>0</v>
      </c>
      <c r="J49" s="25">
        <v>0</v>
      </c>
      <c r="K49" s="25">
        <v>0</v>
      </c>
      <c r="L49" s="25">
        <v>0</v>
      </c>
      <c r="M49" s="5">
        <v>0</v>
      </c>
      <c r="N49" s="5">
        <v>0</v>
      </c>
    </row>
    <row r="50" spans="1:14" ht="36" x14ac:dyDescent="0.25">
      <c r="A50" s="6" t="s">
        <v>46</v>
      </c>
      <c r="B50" s="8">
        <f t="shared" si="4"/>
        <v>0</v>
      </c>
      <c r="C50" s="8">
        <v>0</v>
      </c>
      <c r="D50" s="34">
        <v>0</v>
      </c>
      <c r="E50" s="9">
        <v>0</v>
      </c>
      <c r="F50" s="25">
        <v>0</v>
      </c>
      <c r="G50" s="16">
        <v>0</v>
      </c>
      <c r="H50" s="16">
        <v>0</v>
      </c>
      <c r="I50" s="25">
        <v>0</v>
      </c>
      <c r="J50" s="25">
        <v>0</v>
      </c>
      <c r="K50" s="25">
        <v>0</v>
      </c>
      <c r="L50" s="25">
        <v>0</v>
      </c>
      <c r="M50" s="5">
        <v>0</v>
      </c>
      <c r="N50" s="5">
        <v>0</v>
      </c>
    </row>
    <row r="51" spans="1:14" s="18" customFormat="1" ht="24" x14ac:dyDescent="0.2">
      <c r="A51" s="19" t="s">
        <v>47</v>
      </c>
      <c r="B51" s="35">
        <f>+C51+D51+E51</f>
        <v>7516.6</v>
      </c>
      <c r="C51" s="8">
        <v>0</v>
      </c>
      <c r="D51" s="35">
        <f>+D52</f>
        <v>0</v>
      </c>
      <c r="E51" s="35">
        <f>+E52</f>
        <v>7516.6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</row>
    <row r="52" spans="1:14" x14ac:dyDescent="0.25">
      <c r="A52" s="6" t="s">
        <v>48</v>
      </c>
      <c r="B52" s="28">
        <f>+C52+D52+E52</f>
        <v>7516.6</v>
      </c>
      <c r="C52" s="8">
        <v>0</v>
      </c>
      <c r="D52" s="28">
        <v>0</v>
      </c>
      <c r="E52" s="28">
        <v>7516.6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</row>
    <row r="53" spans="1:14" ht="24" hidden="1" x14ac:dyDescent="0.25">
      <c r="A53" s="6" t="s">
        <v>49</v>
      </c>
      <c r="B53" s="8">
        <f t="shared" si="4"/>
        <v>0</v>
      </c>
      <c r="C53" s="8">
        <v>0</v>
      </c>
      <c r="D53" s="34">
        <v>0</v>
      </c>
      <c r="E53" s="9">
        <v>0</v>
      </c>
      <c r="F53" s="9">
        <v>0</v>
      </c>
      <c r="G53" s="16">
        <v>0</v>
      </c>
      <c r="H53" s="16">
        <v>0</v>
      </c>
      <c r="I53" s="25">
        <v>0</v>
      </c>
      <c r="J53" s="25">
        <v>0</v>
      </c>
      <c r="K53" s="25">
        <v>0</v>
      </c>
      <c r="L53" s="25">
        <v>0</v>
      </c>
      <c r="M53" s="5">
        <v>0</v>
      </c>
      <c r="N53" s="5">
        <v>0</v>
      </c>
    </row>
    <row r="54" spans="1:14" ht="24" hidden="1" x14ac:dyDescent="0.25">
      <c r="A54" s="6" t="s">
        <v>50</v>
      </c>
      <c r="B54" s="8">
        <f t="shared" si="4"/>
        <v>0</v>
      </c>
      <c r="C54" s="8">
        <v>0</v>
      </c>
      <c r="D54" s="34">
        <v>0</v>
      </c>
      <c r="E54" s="9">
        <v>0</v>
      </c>
      <c r="F54" s="9">
        <v>0</v>
      </c>
      <c r="G54" s="16">
        <v>0</v>
      </c>
      <c r="H54" s="16">
        <v>0</v>
      </c>
      <c r="I54" s="25">
        <v>0</v>
      </c>
      <c r="J54" s="25">
        <v>0</v>
      </c>
      <c r="K54" s="25">
        <v>0</v>
      </c>
      <c r="L54" s="25">
        <v>0</v>
      </c>
      <c r="M54" s="5">
        <v>0</v>
      </c>
      <c r="N54" s="5">
        <v>0</v>
      </c>
    </row>
    <row r="55" spans="1:14" ht="36" hidden="1" x14ac:dyDescent="0.25">
      <c r="A55" s="6" t="s">
        <v>51</v>
      </c>
      <c r="B55" s="8">
        <f t="shared" si="4"/>
        <v>0</v>
      </c>
      <c r="C55" s="8">
        <v>0</v>
      </c>
      <c r="D55" s="34">
        <v>0</v>
      </c>
      <c r="E55" s="9">
        <v>0</v>
      </c>
      <c r="F55" s="9">
        <v>0</v>
      </c>
      <c r="G55" s="16">
        <v>0</v>
      </c>
      <c r="H55" s="16">
        <v>0</v>
      </c>
      <c r="I55" s="25">
        <v>0</v>
      </c>
      <c r="J55" s="25">
        <v>0</v>
      </c>
      <c r="K55" s="25">
        <v>0</v>
      </c>
      <c r="L55" s="25">
        <v>0</v>
      </c>
      <c r="M55" s="5">
        <v>0</v>
      </c>
      <c r="N55" s="5">
        <v>0</v>
      </c>
    </row>
    <row r="56" spans="1:14" ht="24" x14ac:dyDescent="0.25">
      <c r="A56" s="6" t="s">
        <v>52</v>
      </c>
      <c r="B56" s="8">
        <f t="shared" si="4"/>
        <v>0</v>
      </c>
      <c r="C56" s="8">
        <v>0</v>
      </c>
      <c r="D56" s="34">
        <v>0</v>
      </c>
      <c r="E56" s="9">
        <v>0</v>
      </c>
      <c r="F56" s="9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</row>
    <row r="57" spans="1:14" ht="24" hidden="1" x14ac:dyDescent="0.25">
      <c r="A57" s="6" t="s">
        <v>53</v>
      </c>
      <c r="B57" s="8">
        <f t="shared" si="4"/>
        <v>0</v>
      </c>
      <c r="C57" s="8">
        <v>0</v>
      </c>
      <c r="D57" s="34">
        <v>0</v>
      </c>
      <c r="E57" s="9">
        <v>0</v>
      </c>
      <c r="F57" s="9">
        <v>0</v>
      </c>
      <c r="G57" s="16">
        <v>0</v>
      </c>
      <c r="H57" s="16">
        <v>0</v>
      </c>
      <c r="I57" s="25">
        <v>0</v>
      </c>
      <c r="J57" s="25">
        <v>0</v>
      </c>
      <c r="K57" s="25">
        <v>0</v>
      </c>
      <c r="L57" s="25">
        <v>0</v>
      </c>
      <c r="M57" s="5">
        <v>0</v>
      </c>
      <c r="N57" s="5">
        <v>0</v>
      </c>
    </row>
    <row r="58" spans="1:14" ht="24" hidden="1" x14ac:dyDescent="0.25">
      <c r="A58" s="6" t="s">
        <v>54</v>
      </c>
      <c r="B58" s="8">
        <f t="shared" si="4"/>
        <v>0</v>
      </c>
      <c r="C58" s="8">
        <v>0</v>
      </c>
      <c r="D58" s="34">
        <v>0</v>
      </c>
      <c r="E58" s="9">
        <v>0</v>
      </c>
      <c r="F58" s="9">
        <v>0</v>
      </c>
      <c r="G58" s="16">
        <v>0</v>
      </c>
      <c r="H58" s="16">
        <v>0</v>
      </c>
      <c r="I58" s="25">
        <v>0</v>
      </c>
      <c r="J58" s="25">
        <v>0</v>
      </c>
      <c r="K58" s="25">
        <v>0</v>
      </c>
      <c r="L58" s="25">
        <v>0</v>
      </c>
      <c r="M58" s="5">
        <v>0</v>
      </c>
      <c r="N58" s="5">
        <v>0</v>
      </c>
    </row>
    <row r="59" spans="1:14" hidden="1" x14ac:dyDescent="0.25">
      <c r="A59" s="6" t="s">
        <v>55</v>
      </c>
      <c r="B59" s="8">
        <f t="shared" si="4"/>
        <v>0</v>
      </c>
      <c r="C59" s="8">
        <v>0</v>
      </c>
      <c r="D59" s="34">
        <v>0</v>
      </c>
      <c r="E59" s="9">
        <v>0</v>
      </c>
      <c r="F59" s="9">
        <v>0</v>
      </c>
      <c r="G59" s="16">
        <v>0</v>
      </c>
      <c r="H59" s="16">
        <v>0</v>
      </c>
      <c r="I59" s="25">
        <v>0</v>
      </c>
      <c r="J59" s="25">
        <v>0</v>
      </c>
      <c r="K59" s="25">
        <v>0</v>
      </c>
      <c r="L59" s="25">
        <v>0</v>
      </c>
      <c r="M59" s="5">
        <v>0</v>
      </c>
      <c r="N59" s="5">
        <v>0</v>
      </c>
    </row>
    <row r="60" spans="1:14" ht="36" hidden="1" x14ac:dyDescent="0.25">
      <c r="A60" s="6" t="s">
        <v>56</v>
      </c>
      <c r="B60" s="8">
        <f t="shared" si="4"/>
        <v>0</v>
      </c>
      <c r="C60" s="8">
        <v>0</v>
      </c>
      <c r="D60" s="34">
        <v>0</v>
      </c>
      <c r="E60" s="9">
        <v>0</v>
      </c>
      <c r="F60" s="9">
        <v>0</v>
      </c>
      <c r="G60" s="16">
        <v>0</v>
      </c>
      <c r="H60" s="16">
        <v>0</v>
      </c>
      <c r="I60" s="25">
        <v>0</v>
      </c>
      <c r="J60" s="25">
        <v>0</v>
      </c>
      <c r="K60" s="25">
        <v>0</v>
      </c>
      <c r="L60" s="25">
        <v>0</v>
      </c>
      <c r="M60" s="5">
        <v>0</v>
      </c>
      <c r="N60" s="5">
        <v>0</v>
      </c>
    </row>
    <row r="61" spans="1:14" x14ac:dyDescent="0.25">
      <c r="A61" s="10" t="s">
        <v>57</v>
      </c>
      <c r="B61" s="27">
        <f>+C61+D61+E61</f>
        <v>9942247.5</v>
      </c>
      <c r="C61" s="8">
        <v>0</v>
      </c>
      <c r="D61" s="34">
        <v>0</v>
      </c>
      <c r="E61" s="22">
        <f>+E62</f>
        <v>9942247.5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5">
        <v>0</v>
      </c>
    </row>
    <row r="62" spans="1:14" ht="14.25" customHeight="1" x14ac:dyDescent="0.25">
      <c r="A62" s="6" t="s">
        <v>58</v>
      </c>
      <c r="B62" s="8">
        <f>+C62+D62+E62</f>
        <v>9942247.5</v>
      </c>
      <c r="C62" s="8">
        <v>0</v>
      </c>
      <c r="D62" s="34">
        <v>0</v>
      </c>
      <c r="E62" s="9">
        <v>9942247.5</v>
      </c>
      <c r="F62" s="9">
        <v>0</v>
      </c>
      <c r="G62" s="16">
        <v>0</v>
      </c>
      <c r="H62" s="16">
        <v>0</v>
      </c>
      <c r="I62" s="25">
        <v>0</v>
      </c>
      <c r="J62" s="25">
        <v>0</v>
      </c>
      <c r="K62" s="25">
        <v>0</v>
      </c>
      <c r="L62" s="25">
        <v>0</v>
      </c>
      <c r="M62" s="5">
        <v>0</v>
      </c>
      <c r="N62" s="5">
        <v>0</v>
      </c>
    </row>
    <row r="63" spans="1:14" hidden="1" x14ac:dyDescent="0.25">
      <c r="A63" s="6" t="s">
        <v>59</v>
      </c>
      <c r="B63" s="7">
        <v>0</v>
      </c>
      <c r="C63" s="8">
        <v>0</v>
      </c>
      <c r="D63" s="9">
        <v>0</v>
      </c>
      <c r="E63" s="9">
        <v>0</v>
      </c>
      <c r="F63" s="9">
        <v>0</v>
      </c>
      <c r="G63" s="16">
        <v>0</v>
      </c>
      <c r="H63" s="16">
        <v>0</v>
      </c>
      <c r="I63" s="25">
        <v>0</v>
      </c>
      <c r="J63" s="25">
        <v>0</v>
      </c>
      <c r="K63" s="25">
        <v>0</v>
      </c>
      <c r="L63" s="25">
        <v>0</v>
      </c>
      <c r="M63" s="5">
        <v>0</v>
      </c>
      <c r="N63" s="5">
        <v>0</v>
      </c>
    </row>
    <row r="64" spans="1:14" ht="24" hidden="1" x14ac:dyDescent="0.25">
      <c r="A64" s="6" t="s">
        <v>60</v>
      </c>
      <c r="B64" s="7">
        <v>0</v>
      </c>
      <c r="C64" s="8">
        <v>0</v>
      </c>
      <c r="D64" s="9">
        <v>0</v>
      </c>
      <c r="E64" s="9">
        <v>0</v>
      </c>
      <c r="F64" s="9">
        <v>0</v>
      </c>
      <c r="G64" s="16">
        <v>0</v>
      </c>
      <c r="H64" s="16">
        <v>0</v>
      </c>
      <c r="I64" s="25">
        <v>0</v>
      </c>
      <c r="J64" s="25">
        <v>0</v>
      </c>
      <c r="K64" s="25">
        <v>0</v>
      </c>
      <c r="L64" s="25">
        <v>0</v>
      </c>
      <c r="M64" s="5">
        <v>0</v>
      </c>
      <c r="N64" s="5">
        <v>0</v>
      </c>
    </row>
    <row r="65" spans="1:14" ht="5.25" hidden="1" customHeight="1" x14ac:dyDescent="0.25">
      <c r="A65" s="6" t="s">
        <v>61</v>
      </c>
      <c r="B65" s="7">
        <v>0</v>
      </c>
      <c r="C65" s="8">
        <v>0</v>
      </c>
      <c r="D65" s="9">
        <v>0</v>
      </c>
      <c r="E65" s="9">
        <v>0</v>
      </c>
      <c r="F65" s="9">
        <v>0</v>
      </c>
      <c r="G65" s="16">
        <v>0</v>
      </c>
      <c r="H65" s="16">
        <v>0</v>
      </c>
      <c r="I65" s="25">
        <v>0</v>
      </c>
      <c r="J65" s="25">
        <v>0</v>
      </c>
      <c r="K65" s="25">
        <v>0</v>
      </c>
      <c r="L65" s="25">
        <v>0</v>
      </c>
      <c r="M65" s="5">
        <v>0</v>
      </c>
      <c r="N65" s="5">
        <v>0</v>
      </c>
    </row>
    <row r="66" spans="1:14" ht="5.25" hidden="1" customHeight="1" x14ac:dyDescent="0.25">
      <c r="A66" s="10" t="s">
        <v>62</v>
      </c>
      <c r="B66" s="7">
        <v>0</v>
      </c>
      <c r="C66" s="8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5">
        <v>0</v>
      </c>
    </row>
    <row r="67" spans="1:14" ht="4.5" hidden="1" customHeight="1" x14ac:dyDescent="0.25">
      <c r="A67" s="6" t="s">
        <v>63</v>
      </c>
      <c r="B67" s="7">
        <v>0</v>
      </c>
      <c r="C67" s="8">
        <v>0</v>
      </c>
      <c r="D67" s="9">
        <v>0</v>
      </c>
      <c r="E67" s="9">
        <v>0</v>
      </c>
      <c r="F67" s="9">
        <v>0</v>
      </c>
      <c r="G67" s="16">
        <v>0</v>
      </c>
      <c r="H67" s="16">
        <v>0</v>
      </c>
      <c r="I67" s="25">
        <v>0</v>
      </c>
      <c r="J67" s="25">
        <v>0</v>
      </c>
      <c r="K67" s="25">
        <v>0</v>
      </c>
      <c r="L67" s="25">
        <v>0</v>
      </c>
      <c r="M67" s="5">
        <v>0</v>
      </c>
      <c r="N67" s="5">
        <v>0</v>
      </c>
    </row>
    <row r="68" spans="1:14" ht="4.5" hidden="1" customHeight="1" x14ac:dyDescent="0.25">
      <c r="A68" s="6" t="s">
        <v>64</v>
      </c>
      <c r="B68" s="7">
        <v>0</v>
      </c>
      <c r="C68" s="8">
        <v>0</v>
      </c>
      <c r="D68" s="9">
        <v>0</v>
      </c>
      <c r="E68" s="9">
        <v>0</v>
      </c>
      <c r="F68" s="9">
        <v>0</v>
      </c>
      <c r="G68" s="16">
        <v>0</v>
      </c>
      <c r="H68" s="16">
        <v>0</v>
      </c>
      <c r="I68" s="25">
        <v>0</v>
      </c>
      <c r="J68" s="25">
        <v>0</v>
      </c>
      <c r="K68" s="25">
        <v>0</v>
      </c>
      <c r="L68" s="25">
        <v>0</v>
      </c>
      <c r="M68" s="5">
        <v>0</v>
      </c>
      <c r="N68" s="5">
        <v>0</v>
      </c>
    </row>
    <row r="69" spans="1:14" ht="3.75" hidden="1" customHeight="1" x14ac:dyDescent="0.25">
      <c r="A69" s="10" t="s">
        <v>65</v>
      </c>
      <c r="B69" s="7">
        <v>0</v>
      </c>
      <c r="C69" s="8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5">
        <v>0</v>
      </c>
    </row>
    <row r="70" spans="1:14" ht="5.25" hidden="1" customHeight="1" x14ac:dyDescent="0.25">
      <c r="A70" s="6" t="s">
        <v>66</v>
      </c>
      <c r="B70" s="7">
        <v>0</v>
      </c>
      <c r="C70" s="8">
        <v>0</v>
      </c>
      <c r="D70" s="9">
        <v>0</v>
      </c>
      <c r="E70" s="9">
        <v>0</v>
      </c>
      <c r="F70" s="9">
        <v>0</v>
      </c>
      <c r="G70" s="16">
        <v>0</v>
      </c>
      <c r="H70" s="16">
        <v>0</v>
      </c>
      <c r="I70" s="25">
        <v>0</v>
      </c>
      <c r="J70" s="25">
        <v>0</v>
      </c>
      <c r="K70" s="25">
        <v>0</v>
      </c>
      <c r="L70" s="25">
        <v>0</v>
      </c>
      <c r="M70" s="5">
        <v>0</v>
      </c>
      <c r="N70" s="5">
        <v>0</v>
      </c>
    </row>
    <row r="71" spans="1:14" ht="4.5" hidden="1" customHeight="1" x14ac:dyDescent="0.25">
      <c r="A71" s="6" t="s">
        <v>67</v>
      </c>
      <c r="B71" s="7">
        <v>0</v>
      </c>
      <c r="C71" s="8">
        <v>0</v>
      </c>
      <c r="D71" s="9">
        <v>0</v>
      </c>
      <c r="E71" s="9">
        <v>0</v>
      </c>
      <c r="F71" s="9">
        <v>0</v>
      </c>
      <c r="G71" s="16">
        <v>0</v>
      </c>
      <c r="H71" s="16">
        <v>0</v>
      </c>
      <c r="I71" s="25">
        <v>0</v>
      </c>
      <c r="J71" s="25">
        <v>0</v>
      </c>
      <c r="K71" s="25">
        <v>0</v>
      </c>
      <c r="L71" s="25">
        <v>0</v>
      </c>
      <c r="M71" s="5">
        <v>0</v>
      </c>
      <c r="N71" s="5">
        <v>0</v>
      </c>
    </row>
    <row r="72" spans="1:14" ht="4.5" hidden="1" customHeight="1" x14ac:dyDescent="0.25">
      <c r="A72" s="6" t="s">
        <v>68</v>
      </c>
      <c r="B72" s="7">
        <v>0</v>
      </c>
      <c r="C72" s="8">
        <v>0</v>
      </c>
      <c r="D72" s="9">
        <v>0</v>
      </c>
      <c r="E72" s="9">
        <v>0</v>
      </c>
      <c r="F72" s="9">
        <v>0</v>
      </c>
      <c r="G72" s="16">
        <v>0</v>
      </c>
      <c r="H72" s="16">
        <v>0</v>
      </c>
      <c r="I72" s="25">
        <v>0</v>
      </c>
      <c r="J72" s="25">
        <v>0</v>
      </c>
      <c r="K72" s="25">
        <v>0</v>
      </c>
      <c r="L72" s="25">
        <v>0</v>
      </c>
      <c r="M72" s="5">
        <v>0</v>
      </c>
      <c r="N72" s="5">
        <v>0</v>
      </c>
    </row>
    <row r="73" spans="1:14" s="12" customFormat="1" ht="18" customHeight="1" x14ac:dyDescent="0.25">
      <c r="A73" s="11" t="s">
        <v>69</v>
      </c>
      <c r="B73" s="32">
        <f>+C73+D73+E73+F73+G73</f>
        <v>187120894.30000001</v>
      </c>
      <c r="C73" s="32">
        <f>+C35+C25+C15+C9</f>
        <v>34703438.469999999</v>
      </c>
      <c r="D73" s="32">
        <f>+D35+D25+D15+D9+D51</f>
        <v>34904751.32</v>
      </c>
      <c r="E73" s="32">
        <f>+E9+E15+E25+E35+E43+E51+E61</f>
        <v>46436551.840000004</v>
      </c>
      <c r="F73" s="32">
        <f>+F9+F15+F25+F35+F43+F51+F61</f>
        <v>34977922.120000005</v>
      </c>
      <c r="G73" s="32">
        <f>+G9+G15+G35+G25</f>
        <v>36098230.549999997</v>
      </c>
      <c r="H73" s="30">
        <f t="shared" ref="H73:N73" si="5">+I73</f>
        <v>0</v>
      </c>
      <c r="I73" s="30">
        <f t="shared" si="5"/>
        <v>0</v>
      </c>
      <c r="J73" s="30">
        <f t="shared" si="5"/>
        <v>0</v>
      </c>
      <c r="K73" s="30">
        <f t="shared" si="5"/>
        <v>0</v>
      </c>
      <c r="L73" s="30">
        <f t="shared" si="5"/>
        <v>0</v>
      </c>
      <c r="M73" s="30">
        <f t="shared" si="5"/>
        <v>0</v>
      </c>
      <c r="N73" s="30">
        <f t="shared" si="5"/>
        <v>0</v>
      </c>
    </row>
    <row r="74" spans="1:14" ht="7.5" hidden="1" customHeight="1" x14ac:dyDescent="0.25">
      <c r="A74" s="24" t="s">
        <v>70</v>
      </c>
      <c r="B74" s="8">
        <v>0</v>
      </c>
      <c r="C74" s="13"/>
      <c r="E74" s="9">
        <v>0</v>
      </c>
      <c r="F74" s="9">
        <v>0</v>
      </c>
      <c r="G74" s="16">
        <v>0</v>
      </c>
      <c r="H74" s="16">
        <v>0</v>
      </c>
      <c r="I74" s="25">
        <v>0</v>
      </c>
      <c r="J74" s="25">
        <v>0</v>
      </c>
      <c r="K74" s="25">
        <v>0</v>
      </c>
      <c r="L74" s="25">
        <v>0</v>
      </c>
      <c r="M74" s="5">
        <v>0</v>
      </c>
      <c r="N74" s="5">
        <v>0</v>
      </c>
    </row>
    <row r="75" spans="1:14" ht="4.5" hidden="1" customHeight="1" x14ac:dyDescent="0.25">
      <c r="A75" s="10" t="s">
        <v>71</v>
      </c>
      <c r="B75" s="8">
        <v>0</v>
      </c>
      <c r="C75" s="9">
        <v>0</v>
      </c>
      <c r="D75" s="16">
        <v>0</v>
      </c>
      <c r="E75" s="9">
        <v>0</v>
      </c>
      <c r="F75" s="9">
        <v>0</v>
      </c>
      <c r="G75" s="16">
        <v>0</v>
      </c>
      <c r="H75" s="16">
        <v>0</v>
      </c>
      <c r="I75" s="25">
        <v>0</v>
      </c>
      <c r="J75" s="25">
        <v>0</v>
      </c>
      <c r="K75" s="25">
        <v>0</v>
      </c>
      <c r="L75" s="25">
        <v>0</v>
      </c>
      <c r="M75" s="5">
        <v>0</v>
      </c>
      <c r="N75" s="5">
        <v>0</v>
      </c>
    </row>
    <row r="76" spans="1:14" ht="9" hidden="1" customHeight="1" x14ac:dyDescent="0.25">
      <c r="A76" s="6" t="s">
        <v>72</v>
      </c>
      <c r="B76" s="8">
        <v>0</v>
      </c>
      <c r="C76" s="9">
        <v>0</v>
      </c>
      <c r="D76" s="16">
        <v>0</v>
      </c>
      <c r="E76" s="9">
        <v>0</v>
      </c>
      <c r="F76" s="9">
        <v>0</v>
      </c>
      <c r="G76" s="16">
        <v>0</v>
      </c>
      <c r="H76" s="16">
        <v>0</v>
      </c>
      <c r="I76" s="25">
        <v>0</v>
      </c>
      <c r="J76" s="25">
        <v>0</v>
      </c>
      <c r="K76" s="25">
        <v>0</v>
      </c>
      <c r="L76" s="25">
        <v>0</v>
      </c>
      <c r="M76" s="5">
        <v>0</v>
      </c>
      <c r="N76" s="5">
        <v>0</v>
      </c>
    </row>
    <row r="77" spans="1:14" ht="6" hidden="1" customHeight="1" x14ac:dyDescent="0.25">
      <c r="A77" s="6" t="s">
        <v>73</v>
      </c>
      <c r="B77" s="8">
        <v>0</v>
      </c>
      <c r="C77" s="9">
        <v>0</v>
      </c>
      <c r="D77" s="16">
        <v>0</v>
      </c>
      <c r="E77" s="9">
        <v>0</v>
      </c>
      <c r="F77" s="9">
        <v>0</v>
      </c>
      <c r="G77" s="16">
        <v>0</v>
      </c>
      <c r="H77" s="16">
        <v>0</v>
      </c>
      <c r="I77" s="25">
        <v>0</v>
      </c>
      <c r="J77" s="25">
        <v>0</v>
      </c>
      <c r="K77" s="25">
        <v>0</v>
      </c>
      <c r="L77" s="25">
        <v>0</v>
      </c>
      <c r="M77" s="5">
        <v>0</v>
      </c>
      <c r="N77" s="5">
        <v>0</v>
      </c>
    </row>
    <row r="78" spans="1:14" ht="6" hidden="1" customHeight="1" x14ac:dyDescent="0.25">
      <c r="A78" s="10" t="s">
        <v>74</v>
      </c>
      <c r="B78" s="8">
        <v>0</v>
      </c>
      <c r="C78" s="9">
        <v>0</v>
      </c>
      <c r="D78" s="16">
        <v>0</v>
      </c>
      <c r="E78" s="9">
        <v>0</v>
      </c>
      <c r="F78" s="9">
        <v>0</v>
      </c>
      <c r="G78" s="16">
        <v>0</v>
      </c>
      <c r="H78" s="16">
        <v>0</v>
      </c>
      <c r="I78" s="25">
        <v>0</v>
      </c>
      <c r="J78" s="25">
        <v>0</v>
      </c>
      <c r="K78" s="25">
        <v>0</v>
      </c>
      <c r="L78" s="25">
        <v>0</v>
      </c>
      <c r="M78" s="5">
        <v>0</v>
      </c>
      <c r="N78" s="5">
        <v>0</v>
      </c>
    </row>
    <row r="79" spans="1:14" ht="3.75" hidden="1" customHeight="1" x14ac:dyDescent="0.25">
      <c r="A79" s="6" t="s">
        <v>75</v>
      </c>
      <c r="B79" s="8">
        <v>0</v>
      </c>
      <c r="C79" s="9">
        <v>0</v>
      </c>
      <c r="D79" s="16">
        <v>0</v>
      </c>
      <c r="E79" s="9">
        <v>0</v>
      </c>
      <c r="F79" s="9">
        <v>0</v>
      </c>
      <c r="G79" s="16">
        <v>0</v>
      </c>
      <c r="H79" s="16">
        <v>0</v>
      </c>
      <c r="I79" s="25">
        <v>0</v>
      </c>
      <c r="J79" s="25">
        <v>0</v>
      </c>
      <c r="K79" s="25">
        <v>0</v>
      </c>
      <c r="L79" s="25">
        <v>0</v>
      </c>
      <c r="M79" s="5">
        <v>0</v>
      </c>
      <c r="N79" s="5">
        <v>0</v>
      </c>
    </row>
    <row r="80" spans="1:14" ht="3" hidden="1" customHeight="1" x14ac:dyDescent="0.25">
      <c r="A80" s="6" t="s">
        <v>76</v>
      </c>
      <c r="B80" s="8">
        <v>0</v>
      </c>
      <c r="C80" s="9">
        <v>0</v>
      </c>
      <c r="D80" s="16">
        <v>0</v>
      </c>
      <c r="E80" s="9">
        <v>0</v>
      </c>
      <c r="F80" s="9">
        <v>0</v>
      </c>
      <c r="G80" s="16">
        <v>0</v>
      </c>
      <c r="H80" s="16">
        <v>0</v>
      </c>
      <c r="I80" s="25">
        <v>0</v>
      </c>
      <c r="J80" s="25">
        <v>0</v>
      </c>
      <c r="K80" s="25">
        <v>0</v>
      </c>
      <c r="L80" s="25">
        <v>0</v>
      </c>
      <c r="M80" s="5">
        <v>0</v>
      </c>
      <c r="N80" s="5">
        <v>0</v>
      </c>
    </row>
    <row r="81" spans="1:14" ht="5.25" hidden="1" customHeight="1" x14ac:dyDescent="0.25">
      <c r="A81" s="10" t="s">
        <v>77</v>
      </c>
      <c r="B81" s="8">
        <v>0</v>
      </c>
      <c r="C81" s="9">
        <v>0</v>
      </c>
      <c r="D81" s="16">
        <v>0</v>
      </c>
      <c r="E81" s="9">
        <v>0</v>
      </c>
      <c r="F81" s="9">
        <v>0</v>
      </c>
      <c r="G81" s="16">
        <v>0</v>
      </c>
      <c r="H81" s="16">
        <v>0</v>
      </c>
      <c r="I81" s="25">
        <v>0</v>
      </c>
      <c r="J81" s="25">
        <v>0</v>
      </c>
      <c r="K81" s="25">
        <v>0</v>
      </c>
      <c r="L81" s="25">
        <v>0</v>
      </c>
      <c r="M81" s="5">
        <v>0</v>
      </c>
      <c r="N81" s="5">
        <v>0</v>
      </c>
    </row>
    <row r="82" spans="1:14" ht="2.25" customHeight="1" x14ac:dyDescent="0.25">
      <c r="A82" s="21" t="s">
        <v>78</v>
      </c>
      <c r="B82" s="8">
        <v>0</v>
      </c>
      <c r="C82" s="14">
        <v>0</v>
      </c>
      <c r="D82" s="16">
        <v>0</v>
      </c>
      <c r="E82" s="9">
        <v>0</v>
      </c>
      <c r="F82" s="9">
        <v>0</v>
      </c>
      <c r="G82" s="16">
        <v>0</v>
      </c>
      <c r="H82" s="16">
        <v>0</v>
      </c>
      <c r="I82" s="25">
        <v>0</v>
      </c>
      <c r="J82" s="25">
        <v>0</v>
      </c>
      <c r="K82" s="25">
        <v>0</v>
      </c>
      <c r="L82" s="25">
        <v>0</v>
      </c>
      <c r="M82" s="5">
        <v>0</v>
      </c>
      <c r="N82" s="5">
        <v>0</v>
      </c>
    </row>
    <row r="83" spans="1:14" x14ac:dyDescent="0.25">
      <c r="A83" s="33" t="s">
        <v>79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</row>
    <row r="84" spans="1:14" ht="24" x14ac:dyDescent="0.25">
      <c r="A84" s="15" t="s">
        <v>80</v>
      </c>
      <c r="B84" s="32">
        <f>+C84+D84+E84+F84+G84</f>
        <v>187120894.30000001</v>
      </c>
      <c r="C84" s="32">
        <f>+C73</f>
        <v>34703438.469999999</v>
      </c>
      <c r="D84" s="32">
        <f>+D73</f>
        <v>34904751.32</v>
      </c>
      <c r="E84" s="32">
        <f>+E73</f>
        <v>46436551.840000004</v>
      </c>
      <c r="F84" s="32">
        <f>+F73</f>
        <v>34977922.120000005</v>
      </c>
      <c r="G84" s="32">
        <f>+G73</f>
        <v>36098230.549999997</v>
      </c>
      <c r="H84" s="31">
        <f t="shared" ref="H84:N84" si="6">+I84</f>
        <v>0</v>
      </c>
      <c r="I84" s="31">
        <f t="shared" si="6"/>
        <v>0</v>
      </c>
      <c r="J84" s="31">
        <f t="shared" si="6"/>
        <v>0</v>
      </c>
      <c r="K84" s="31">
        <f t="shared" si="6"/>
        <v>0</v>
      </c>
      <c r="L84" s="31">
        <f t="shared" si="6"/>
        <v>0</v>
      </c>
      <c r="M84" s="31">
        <f t="shared" si="6"/>
        <v>0</v>
      </c>
      <c r="N84" s="31">
        <f t="shared" si="6"/>
        <v>0</v>
      </c>
    </row>
    <row r="85" spans="1:14" x14ac:dyDescent="0.25">
      <c r="A85" s="22" t="s">
        <v>81</v>
      </c>
      <c r="B85" s="9"/>
      <c r="C85" s="9"/>
    </row>
    <row r="86" spans="1:14" x14ac:dyDescent="0.25">
      <c r="A86" s="22" t="s">
        <v>95</v>
      </c>
      <c r="B86" s="9"/>
      <c r="C86" s="9"/>
    </row>
    <row r="87" spans="1:14" x14ac:dyDescent="0.25">
      <c r="A87" s="22" t="s">
        <v>96</v>
      </c>
      <c r="B87" s="9"/>
      <c r="C87" s="9"/>
    </row>
    <row r="88" spans="1:14" x14ac:dyDescent="0.25">
      <c r="A88" s="22"/>
      <c r="B88" s="9"/>
      <c r="C88" s="9"/>
    </row>
    <row r="89" spans="1:14" x14ac:dyDescent="0.25">
      <c r="B89" s="26"/>
    </row>
    <row r="90" spans="1:14" x14ac:dyDescent="0.25">
      <c r="D90" s="26"/>
    </row>
  </sheetData>
  <mergeCells count="5">
    <mergeCell ref="A1:C1"/>
    <mergeCell ref="A2:G2"/>
    <mergeCell ref="A3:L3"/>
    <mergeCell ref="A4:L4"/>
    <mergeCell ref="A5:L5"/>
  </mergeCells>
  <phoneticPr fontId="12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72" fitToHeight="0" orientation="landscape" r:id="rId1"/>
  <rowBreaks count="1" manualBreakCount="1">
    <brk id="35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2" ma:contentTypeDescription="Crear nuevo documento." ma:contentTypeScope="" ma:versionID="5707820a480d358a43a60414b29dc607">
  <xsd:schema xmlns:xsd="http://www.w3.org/2001/XMLSchema" xmlns:xs="http://www.w3.org/2001/XMLSchema" xmlns:p="http://schemas.microsoft.com/office/2006/metadata/properties" xmlns:ns2="0e13dc4f-122b-4d99-99b9-8e0078ca2828" targetNamespace="http://schemas.microsoft.com/office/2006/metadata/properties" ma:root="true" ma:fieldsID="c39c1bbfdc168eca81406b791e64a1a0" ns2:_="">
    <xsd:import namespace="0e13dc4f-122b-4d99-99b9-8e0078ca28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8D49FB-9FF0-4D9D-9AD4-D4946CA2EB3D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5e5cf849-211c-4585-9b5a-852a338fe4e6"/>
  </ds:schemaRefs>
</ds:datastoreItem>
</file>

<file path=customXml/itemProps2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FF7DA7-2AFB-40EB-8FB9-A5EA045A2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M. Crespo Perez</dc:creator>
  <cp:lastModifiedBy>Estephany J. Nuñez</cp:lastModifiedBy>
  <cp:lastPrinted>2022-06-03T19:24:27Z</cp:lastPrinted>
  <dcterms:created xsi:type="dcterms:W3CDTF">2020-03-06T14:55:33Z</dcterms:created>
  <dcterms:modified xsi:type="dcterms:W3CDTF">2022-06-06T14:34:17Z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</Properties>
</file>