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pen-my.sharepoint.com/personal/clied_sipen_gov_do/Documents/Ejecución Presupuestaria 2022/Plantillas 2022/Plantillas/Marzo/EJECUCION/"/>
    </mc:Choice>
  </mc:AlternateContent>
  <xr:revisionPtr revIDLastSave="573" documentId="13_ncr:1_{29345384-0610-47AF-90F4-3BCF87BA46DA}" xr6:coauthVersionLast="47" xr6:coauthVersionMax="47" xr10:uidLastSave="{7EC14D66-BF33-41B7-97C2-482B581A64F5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Print_Area" localSheetId="0">Hoja1!$A$1:$N$87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2" i="1" l="1"/>
  <c r="B61" i="1"/>
  <c r="B52" i="1"/>
  <c r="B41" i="1"/>
  <c r="B36" i="1"/>
  <c r="B34" i="1"/>
  <c r="B32" i="1"/>
  <c r="B31" i="1"/>
  <c r="B30" i="1"/>
  <c r="B29" i="1"/>
  <c r="B28" i="1"/>
  <c r="B27" i="1"/>
  <c r="B26" i="1"/>
  <c r="B24" i="1"/>
  <c r="B23" i="1"/>
  <c r="B22" i="1"/>
  <c r="B21" i="1"/>
  <c r="B20" i="1"/>
  <c r="B19" i="1"/>
  <c r="B18" i="1"/>
  <c r="B17" i="1"/>
  <c r="B16" i="1"/>
  <c r="B14" i="1"/>
  <c r="B13" i="1"/>
  <c r="B12" i="1"/>
  <c r="B11" i="1"/>
  <c r="B10" i="1"/>
  <c r="D51" i="1"/>
  <c r="B51" i="1" s="1"/>
  <c r="E61" i="1"/>
  <c r="E51" i="1"/>
  <c r="E35" i="1"/>
  <c r="E25" i="1"/>
  <c r="E73" i="1" s="1"/>
  <c r="E15" i="1"/>
  <c r="E9" i="1"/>
  <c r="D35" i="1"/>
  <c r="B37" i="1"/>
  <c r="B38" i="1"/>
  <c r="B39" i="1"/>
  <c r="B40" i="1"/>
  <c r="B42" i="1"/>
  <c r="B43" i="1"/>
  <c r="B44" i="1"/>
  <c r="B45" i="1"/>
  <c r="B46" i="1"/>
  <c r="B47" i="1"/>
  <c r="B48" i="1"/>
  <c r="B49" i="1"/>
  <c r="B50" i="1"/>
  <c r="B53" i="1"/>
  <c r="B54" i="1"/>
  <c r="B55" i="1"/>
  <c r="B56" i="1"/>
  <c r="B57" i="1"/>
  <c r="B58" i="1"/>
  <c r="B59" i="1"/>
  <c r="B60" i="1"/>
  <c r="B33" i="1"/>
  <c r="D25" i="1"/>
  <c r="D15" i="1"/>
  <c r="D9" i="1"/>
  <c r="D73" i="1" s="1"/>
  <c r="D84" i="1" s="1"/>
  <c r="N73" i="1"/>
  <c r="M73" i="1" s="1"/>
  <c r="L73" i="1" s="1"/>
  <c r="K73" i="1" s="1"/>
  <c r="J73" i="1" s="1"/>
  <c r="I73" i="1" s="1"/>
  <c r="H73" i="1" s="1"/>
  <c r="G73" i="1" s="1"/>
  <c r="F73" i="1" s="1"/>
  <c r="N84" i="1"/>
  <c r="M84" i="1" s="1"/>
  <c r="L84" i="1" s="1"/>
  <c r="K84" i="1" s="1"/>
  <c r="J84" i="1" s="1"/>
  <c r="I84" i="1" s="1"/>
  <c r="H84" i="1" s="1"/>
  <c r="G84" i="1" s="1"/>
  <c r="F84" i="1" s="1"/>
  <c r="C35" i="1"/>
  <c r="B35" i="1" s="1"/>
  <c r="C25" i="1"/>
  <c r="B25" i="1" s="1"/>
  <c r="C15" i="1"/>
  <c r="C9" i="1"/>
  <c r="C73" i="1" l="1"/>
  <c r="C84" i="1" s="1"/>
  <c r="B9" i="1"/>
  <c r="B15" i="1"/>
  <c r="B73" i="1"/>
  <c r="E84" i="1"/>
  <c r="B84" i="1" s="1"/>
</calcChain>
</file>

<file path=xl/sharedStrings.xml><?xml version="1.0" encoding="utf-8"?>
<sst xmlns="http://schemas.openxmlformats.org/spreadsheetml/2006/main" count="97" uniqueCount="97">
  <si>
    <t xml:space="preserve">Ejecución de Gastos y Aplicaciones Financieras </t>
  </si>
  <si>
    <t>En RD$</t>
  </si>
  <si>
    <t>Detalle</t>
  </si>
  <si>
    <t xml:space="preserve">Total </t>
  </si>
  <si>
    <t xml:space="preserve">Enero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</si>
  <si>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</si>
  <si>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</si>
  <si>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</si>
  <si>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</si>
  <si>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</si>
  <si>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</si>
  <si>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</si>
  <si>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</si>
  <si>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</si>
  <si>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</si>
  <si>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</si>
  <si>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</si>
  <si>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</si>
  <si>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</si>
  <si>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</si>
  <si>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</si>
  <si>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</si>
  <si>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</si>
  <si>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</si>
  <si>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</si>
  <si>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</si>
  <si>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</si>
  <si>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</si>
  <si>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</si>
  <si>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</si>
  <si>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</si>
  <si>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</si>
  <si>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</si>
  <si>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</si>
  <si>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</si>
  <si>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</si>
  <si>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</si>
  <si>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</si>
  <si>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</si>
  <si>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</si>
  <si>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</si>
  <si>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</si>
  <si>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</si>
  <si>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</si>
  <si>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</si>
  <si>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</si>
  <si>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</si>
  <si>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</si>
  <si>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</si>
  <si>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</si>
  <si>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</si>
  <si>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</si>
  <si>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</si>
  <si>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</si>
  <si>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</si>
  <si>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</si>
  <si>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</si>
  <si>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</si>
  <si>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</si>
  <si>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</si>
  <si>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</si>
  <si>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</si>
  <si>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</si>
  <si>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</si>
  <si>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</si>
  <si>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</si>
  <si>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</si>
  <si>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</si>
  <si>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</si>
  <si>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</si>
  <si>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</si>
  <si>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</si>
  <si>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</si>
  <si>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</si>
  <si>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</si>
  <si>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</si>
  <si>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</si>
  <si>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</si>
  <si>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</si>
  <si>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</si>
  <si>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</si>
  <si>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</si>
  <si>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>2.2.2 - PUBLICIDAD, IMPRESIÓN Y                               ENCUADERNACIÓN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</si>
  <si>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</si>
  <si>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</si>
  <si>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</si>
  <si>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</si>
  <si>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</si>
  <si>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</si>
  <si>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</si>
  <si>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</si>
  <si>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</si>
  <si>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</si>
  <si>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</si>
  <si>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 2022</t>
  </si>
  <si>
    <t>Fecha de registro: 05 de abril del año 2022.</t>
  </si>
  <si>
    <t>Fecha de imputación: 31 de marzo del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</si>
</sst>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70C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4" tint="-0.249977111117893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sz val="9"/>
      <color rgb="FF0070C0"/>
      <name val="Calibri"/>
      <family val="2"/>
      <scheme val="minor"/>
    </font>
    <font>
      <b/>
      <sz val="9"/>
      <color theme="4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43" fontId="2" fillId="2" borderId="0" xfId="1" applyFont="1" applyFill="1" applyBorder="1" applyAlignment="1">
      <alignment horizontal="center" vertical="center" wrapText="1"/>
    </xf>
    <xf numFmtId="43" fontId="4" fillId="0" borderId="1" xfId="1" applyFont="1" applyBorder="1" applyAlignment="1">
      <alignment horizontal="left" vertical="center" wrapText="1"/>
    </xf>
    <xf numFmtId="43" fontId="4" fillId="0" borderId="1" xfId="1" applyFont="1" applyFill="1" applyBorder="1" applyAlignment="1">
      <alignment horizontal="left" vertical="center" wrapText="1"/>
    </xf>
    <xf numFmtId="43" fontId="5" fillId="0" borderId="0" xfId="1" applyFont="1" applyAlignment="1">
      <alignment horizontal="left" vertical="center" wrapText="1"/>
    </xf>
    <xf numFmtId="43" fontId="5" fillId="0" borderId="0" xfId="1" applyFont="1" applyAlignment="1">
      <alignment vertical="center" wrapText="1"/>
    </xf>
    <xf numFmtId="43" fontId="6" fillId="0" borderId="0" xfId="1" applyFont="1" applyAlignment="1">
      <alignment horizontal="left" vertical="center" wrapText="1" indent="2"/>
    </xf>
    <xf numFmtId="43" fontId="6" fillId="0" borderId="0" xfId="1" applyFont="1" applyFill="1"/>
    <xf numFmtId="43" fontId="6" fillId="0" borderId="0" xfId="1" applyFont="1" applyAlignment="1">
      <alignment vertical="center" wrapText="1"/>
    </xf>
    <xf numFmtId="43" fontId="6" fillId="0" borderId="0" xfId="1" applyFont="1"/>
    <xf numFmtId="43" fontId="7" fillId="0" borderId="0" xfId="1" applyFont="1" applyAlignment="1">
      <alignment horizontal="left" vertical="center" wrapText="1"/>
    </xf>
    <xf numFmtId="43" fontId="8" fillId="2" borderId="2" xfId="1" applyFont="1" applyFill="1" applyBorder="1" applyAlignment="1">
      <alignment horizontal="left" vertical="center" wrapText="1"/>
    </xf>
    <xf numFmtId="0" fontId="9" fillId="0" borderId="0" xfId="0" applyFont="1"/>
    <xf numFmtId="43" fontId="4" fillId="0" borderId="1" xfId="1" applyFont="1" applyBorder="1" applyAlignment="1">
      <alignment vertical="center" wrapText="1"/>
    </xf>
    <xf numFmtId="43" fontId="6" fillId="0" borderId="1" xfId="1" applyFont="1" applyBorder="1"/>
    <xf numFmtId="43" fontId="4" fillId="2" borderId="2" xfId="1" applyFont="1" applyFill="1" applyBorder="1" applyAlignment="1">
      <alignment horizontal="left" vertical="center" wrapText="1"/>
    </xf>
    <xf numFmtId="43" fontId="0" fillId="0" borderId="0" xfId="1" applyFont="1"/>
    <xf numFmtId="43" fontId="3" fillId="0" borderId="0" xfId="1" applyFont="1" applyAlignment="1">
      <alignment horizontal="center"/>
    </xf>
    <xf numFmtId="0" fontId="5" fillId="0" borderId="0" xfId="0" applyFont="1"/>
    <xf numFmtId="43" fontId="5" fillId="0" borderId="0" xfId="1" applyFont="1" applyAlignment="1">
      <alignment horizontal="center" vertical="center" wrapText="1"/>
    </xf>
    <xf numFmtId="0" fontId="10" fillId="0" borderId="0" xfId="0" applyFont="1"/>
    <xf numFmtId="43" fontId="6" fillId="0" borderId="0" xfId="1" applyFont="1" applyAlignment="1">
      <alignment horizontal="center" vertical="center" wrapText="1"/>
    </xf>
    <xf numFmtId="43" fontId="4" fillId="0" borderId="0" xfId="1" applyFont="1"/>
    <xf numFmtId="43" fontId="11" fillId="0" borderId="0" xfId="1" applyFont="1" applyAlignment="1">
      <alignment horizontal="left" vertical="center" wrapText="1"/>
    </xf>
    <xf numFmtId="43" fontId="2" fillId="0" borderId="1" xfId="1" applyFont="1" applyBorder="1" applyAlignment="1">
      <alignment horizontal="left" vertical="center" wrapText="1"/>
    </xf>
    <xf numFmtId="43" fontId="6" fillId="0" borderId="0" xfId="0" applyNumberFormat="1" applyFont="1"/>
    <xf numFmtId="43" fontId="0" fillId="0" borderId="0" xfId="0" applyNumberFormat="1"/>
    <xf numFmtId="43" fontId="4" fillId="0" borderId="0" xfId="1" applyFont="1" applyAlignment="1">
      <alignment vertical="center" wrapText="1"/>
    </xf>
    <xf numFmtId="43" fontId="6" fillId="0" borderId="0" xfId="1" applyFont="1" applyAlignment="1">
      <alignment wrapText="1"/>
    </xf>
    <xf numFmtId="43" fontId="6" fillId="0" borderId="0" xfId="1" applyFont="1" applyAlignment="1">
      <alignment horizontal="right" wrapText="1"/>
    </xf>
    <xf numFmtId="43" fontId="6" fillId="3" borderId="0" xfId="1" applyFont="1" applyFill="1" applyAlignment="1">
      <alignment vertical="center" wrapText="1"/>
    </xf>
    <xf numFmtId="43" fontId="4" fillId="3" borderId="0" xfId="1" applyFont="1" applyFill="1" applyAlignment="1">
      <alignment wrapText="1"/>
    </xf>
    <xf numFmtId="43" fontId="4" fillId="3" borderId="0" xfId="1" applyFont="1" applyFill="1" applyAlignment="1">
      <alignment vertical="center" wrapText="1"/>
    </xf>
    <xf numFmtId="43" fontId="4" fillId="2" borderId="3" xfId="1" applyFont="1" applyFill="1" applyBorder="1" applyAlignment="1">
      <alignment horizontal="left" vertical="center" wrapText="1"/>
    </xf>
    <xf numFmtId="43" fontId="6" fillId="0" borderId="0" xfId="1" applyFont="1" applyAlignment="1"/>
    <xf numFmtId="43" fontId="4" fillId="0" borderId="0" xfId="1" applyFont="1" applyAlignment="1">
      <alignment wrapText="1"/>
    </xf>
    <xf numFmtId="43" fontId="4" fillId="0" borderId="0" xfId="1" applyFont="1" applyAlignment="1">
      <alignment horizontal="right" wrapText="1"/>
    </xf>
    <xf numFmtId="43" fontId="2" fillId="0" borderId="0" xfId="1" applyFont="1" applyBorder="1" applyAlignment="1">
      <alignment horizontal="center" vertical="center"/>
    </xf>
    <xf numFmtId="43" fontId="3" fillId="0" borderId="0" xfId="1" applyFont="1" applyBorder="1" applyAlignment="1">
      <alignment horizontal="center" vertical="center"/>
    </xf>
    <xf numFmtId="43" fontId="3" fillId="0" borderId="0" xfId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1C18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38100</xdr:rowOff>
    </xdr:from>
    <xdr:to>
      <xdr:col>0</xdr:col>
      <xdr:colOff>2285999</xdr:colOff>
      <xdr:row>5</xdr:row>
      <xdr:rowOff>133350</xdr:rowOff>
    </xdr:to>
    <xdr:pic>
      <xdr:nvPicPr>
        <xdr:cNvPr id="2" name="Imagen 1" descr="sipen.jpg">
          <a:extLst>
            <a:ext uri="{FF2B5EF4-FFF2-40B4-BE49-F238E27FC236}">
              <a16:creationId xmlns:a16="http://schemas.microsoft.com/office/drawing/2014/main" id="{8FE3DC09-E6CC-4301-BA0F-9166AC2A57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38100"/>
          <a:ext cx="2200274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8"/>
  <sheetViews>
    <sheetView tabSelected="1" topLeftCell="A34" zoomScaleNormal="100" zoomScaleSheetLayoutView="98" workbookViewId="0">
      <selection activeCell="A88" sqref="A88:XFD97"/>
    </sheetView>
  </sheetViews>
  <sheetFormatPr baseColWidth="10" defaultColWidth="8.7109375" defaultRowHeight="15" x14ac:dyDescent="0.25"/>
  <cols>
    <col min="1" max="1" width="30.140625" customWidth="1"/>
    <col min="2" max="2" width="16" customWidth="1"/>
    <col min="3" max="3" width="14.7109375" customWidth="1"/>
    <col min="4" max="4" width="13.85546875" customWidth="1"/>
    <col min="5" max="5" width="13.5703125" customWidth="1"/>
    <col min="6" max="6" width="13.42578125" customWidth="1"/>
    <col min="7" max="8" width="14.140625" customWidth="1"/>
    <col min="9" max="9" width="13.5703125" customWidth="1"/>
    <col min="10" max="10" width="15.140625" customWidth="1"/>
    <col min="11" max="11" width="16.7109375" customWidth="1"/>
    <col min="12" max="12" width="17" customWidth="1"/>
    <col min="13" max="13" width="14" customWidth="1"/>
    <col min="14" max="14" width="14.85546875" customWidth="1"/>
  </cols>
  <sheetData>
    <row r="1" spans="1:14" x14ac:dyDescent="0.25">
      <c r="A1" s="37"/>
      <c r="B1" s="37"/>
      <c r="C1" s="37"/>
    </row>
    <row r="2" spans="1:14" ht="15.75" x14ac:dyDescent="0.25">
      <c r="A2" s="38"/>
      <c r="B2" s="38"/>
      <c r="C2" s="38"/>
      <c r="D2" s="38"/>
      <c r="E2" s="38"/>
      <c r="F2" s="38"/>
      <c r="G2" s="38"/>
    </row>
    <row r="3" spans="1:14" ht="15.75" x14ac:dyDescent="0.25">
      <c r="A3" s="38" t="s">
        <v>94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4" ht="15.75" x14ac:dyDescent="0.25">
      <c r="A4" s="38" t="s">
        <v>0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</row>
    <row r="5" spans="1:14" ht="15.75" x14ac:dyDescent="0.25">
      <c r="A5" s="39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</row>
    <row r="6" spans="1:14" ht="15.75" x14ac:dyDescent="0.25">
      <c r="A6" s="17"/>
      <c r="B6" s="17"/>
      <c r="C6" s="17"/>
    </row>
    <row r="7" spans="1:14" x14ac:dyDescent="0.25">
      <c r="A7" s="1" t="s">
        <v>2</v>
      </c>
      <c r="B7" s="1" t="s">
        <v>3</v>
      </c>
      <c r="C7" s="1" t="s">
        <v>4</v>
      </c>
      <c r="D7" s="1" t="s">
        <v>83</v>
      </c>
      <c r="E7" s="1" t="s">
        <v>84</v>
      </c>
      <c r="F7" s="1" t="s">
        <v>85</v>
      </c>
      <c r="G7" s="1" t="s">
        <v>86</v>
      </c>
      <c r="H7" s="1" t="s">
        <v>87</v>
      </c>
      <c r="I7" s="1" t="s">
        <v>88</v>
      </c>
      <c r="J7" s="1" t="s">
        <v>89</v>
      </c>
      <c r="K7" s="1" t="s">
        <v>90</v>
      </c>
      <c r="L7" s="1" t="s">
        <v>91</v>
      </c>
      <c r="M7" s="1" t="s">
        <v>92</v>
      </c>
      <c r="N7" s="1" t="s">
        <v>93</v>
      </c>
    </row>
    <row r="8" spans="1:14" x14ac:dyDescent="0.25">
      <c r="A8" s="24" t="s">
        <v>5</v>
      </c>
      <c r="B8" s="3"/>
      <c r="C8" s="2"/>
    </row>
    <row r="9" spans="1:14" s="18" customFormat="1" ht="24" x14ac:dyDescent="0.2">
      <c r="A9" s="4" t="s">
        <v>6</v>
      </c>
      <c r="B9" s="35">
        <f t="shared" ref="B9:B32" si="0">+C9+D9+E9</f>
        <v>94377047.989999995</v>
      </c>
      <c r="C9" s="35">
        <f>+C10+C11+C12+C13+C14</f>
        <v>31524107.669999998</v>
      </c>
      <c r="D9" s="35">
        <f>+D10+D11+D12+D13+D14</f>
        <v>30249608.050000001</v>
      </c>
      <c r="E9" s="36">
        <f>+E10+E11+E12+E13+E14</f>
        <v>32603332.269999996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</row>
    <row r="10" spans="1:14" x14ac:dyDescent="0.25">
      <c r="A10" s="6" t="s">
        <v>7</v>
      </c>
      <c r="B10" s="8">
        <f t="shared" si="0"/>
        <v>67082287.710000001</v>
      </c>
      <c r="C10" s="8">
        <v>22397343.300000001</v>
      </c>
      <c r="D10" s="9">
        <v>21435578.510000002</v>
      </c>
      <c r="E10" s="9">
        <v>23249365.899999999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</row>
    <row r="11" spans="1:14" x14ac:dyDescent="0.25">
      <c r="A11" s="6" t="s">
        <v>8</v>
      </c>
      <c r="B11" s="8">
        <f t="shared" si="0"/>
        <v>9120200.8800000008</v>
      </c>
      <c r="C11" s="8">
        <v>3294742.99</v>
      </c>
      <c r="D11" s="9">
        <v>2845179.31</v>
      </c>
      <c r="E11" s="9">
        <v>2980278.58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ht="24" x14ac:dyDescent="0.25">
      <c r="A12" s="6" t="s">
        <v>9</v>
      </c>
      <c r="B12" s="28">
        <f t="shared" si="0"/>
        <v>178830</v>
      </c>
      <c r="C12" s="28">
        <v>0</v>
      </c>
      <c r="D12" s="9">
        <v>130830</v>
      </c>
      <c r="E12" s="9">
        <v>48000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</row>
    <row r="13" spans="1:14" ht="24" x14ac:dyDescent="0.25">
      <c r="A13" s="6" t="s">
        <v>10</v>
      </c>
      <c r="B13" s="28">
        <f t="shared" si="0"/>
        <v>11645577.92</v>
      </c>
      <c r="C13" s="28">
        <v>3780351.68</v>
      </c>
      <c r="D13" s="9">
        <v>3753891.69</v>
      </c>
      <c r="E13" s="9">
        <v>4111334.55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</row>
    <row r="14" spans="1:14" ht="24" x14ac:dyDescent="0.25">
      <c r="A14" s="6" t="s">
        <v>11</v>
      </c>
      <c r="B14" s="8">
        <f t="shared" si="0"/>
        <v>6350151.4800000004</v>
      </c>
      <c r="C14" s="28">
        <v>2051669.7</v>
      </c>
      <c r="D14" s="9">
        <v>2084128.54</v>
      </c>
      <c r="E14" s="9">
        <v>2214353.2400000002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</row>
    <row r="15" spans="1:14" s="20" customFormat="1" ht="12" x14ac:dyDescent="0.2">
      <c r="A15" s="4" t="s">
        <v>12</v>
      </c>
      <c r="B15" s="27">
        <f t="shared" si="0"/>
        <v>9044061.6799999997</v>
      </c>
      <c r="C15" s="27">
        <f>+C16+C17+C18+C19+C20+C21+C22+C23+C24</f>
        <v>2559585.08</v>
      </c>
      <c r="D15" s="27">
        <f>+D16+D17+D18+D19+D20+D21+D22+D23+D24</f>
        <v>3438524.22</v>
      </c>
      <c r="E15" s="27">
        <f>+E16+E17+E18+E19+E20+E21+E22+E23+E24</f>
        <v>3045952.38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</row>
    <row r="16" spans="1:14" x14ac:dyDescent="0.25">
      <c r="A16" s="6" t="s">
        <v>13</v>
      </c>
      <c r="B16" s="8">
        <f t="shared" si="0"/>
        <v>1526066.3499999999</v>
      </c>
      <c r="C16" s="8">
        <v>447131.55</v>
      </c>
      <c r="D16" s="8">
        <v>451535.11</v>
      </c>
      <c r="E16" s="8">
        <v>627399.68999999994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</row>
    <row r="17" spans="1:14" ht="24" x14ac:dyDescent="0.25">
      <c r="A17" s="6" t="s">
        <v>82</v>
      </c>
      <c r="B17" s="29">
        <f t="shared" si="0"/>
        <v>2014333.6500000001</v>
      </c>
      <c r="C17" s="28">
        <v>452714.84</v>
      </c>
      <c r="D17" s="28">
        <v>675651.01</v>
      </c>
      <c r="E17" s="29">
        <v>885967.8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</row>
    <row r="18" spans="1:14" x14ac:dyDescent="0.25">
      <c r="A18" s="6" t="s">
        <v>14</v>
      </c>
      <c r="B18" s="8">
        <f t="shared" si="0"/>
        <v>199003.44</v>
      </c>
      <c r="C18" s="8">
        <v>3800</v>
      </c>
      <c r="D18" s="9">
        <v>191403.44</v>
      </c>
      <c r="E18" s="9">
        <v>3800</v>
      </c>
      <c r="F18" s="9">
        <v>0</v>
      </c>
      <c r="G18" s="9">
        <v>0</v>
      </c>
      <c r="H18" s="9">
        <v>0</v>
      </c>
      <c r="I18" s="25">
        <v>0</v>
      </c>
      <c r="J18" s="16">
        <v>0</v>
      </c>
      <c r="K18" s="16">
        <v>0</v>
      </c>
      <c r="L18" s="26">
        <v>0</v>
      </c>
      <c r="M18" s="16">
        <v>0</v>
      </c>
    </row>
    <row r="19" spans="1:14" x14ac:dyDescent="0.25">
      <c r="A19" s="6" t="s">
        <v>15</v>
      </c>
      <c r="B19" s="8">
        <f t="shared" si="0"/>
        <v>180</v>
      </c>
      <c r="C19" s="8">
        <v>0</v>
      </c>
      <c r="D19" s="8">
        <v>60</v>
      </c>
      <c r="E19" s="8">
        <v>120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</row>
    <row r="20" spans="1:14" x14ac:dyDescent="0.25">
      <c r="A20" s="6" t="s">
        <v>16</v>
      </c>
      <c r="B20" s="8">
        <f t="shared" si="0"/>
        <v>1042402.23</v>
      </c>
      <c r="C20" s="8">
        <v>531630.97</v>
      </c>
      <c r="D20" s="8">
        <v>415337.58</v>
      </c>
      <c r="E20" s="8">
        <v>95433.68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</row>
    <row r="21" spans="1:14" x14ac:dyDescent="0.25">
      <c r="A21" s="6" t="s">
        <v>17</v>
      </c>
      <c r="B21" s="8">
        <f t="shared" si="0"/>
        <v>1026046.58</v>
      </c>
      <c r="C21" s="8">
        <v>341907.96</v>
      </c>
      <c r="D21" s="8">
        <v>343565.73</v>
      </c>
      <c r="E21" s="8">
        <v>340572.89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</row>
    <row r="22" spans="1:14" ht="48" x14ac:dyDescent="0.25">
      <c r="A22" s="6" t="s">
        <v>18</v>
      </c>
      <c r="B22" s="28">
        <f t="shared" si="0"/>
        <v>74715.63</v>
      </c>
      <c r="C22" s="28">
        <v>16402</v>
      </c>
      <c r="D22" s="28">
        <v>25566.27</v>
      </c>
      <c r="E22" s="28">
        <v>32747.360000000001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</row>
    <row r="23" spans="1:14" ht="36" x14ac:dyDescent="0.25">
      <c r="A23" s="6" t="s">
        <v>19</v>
      </c>
      <c r="B23" s="28">
        <f t="shared" si="0"/>
        <v>2559568.1100000003</v>
      </c>
      <c r="C23" s="28">
        <v>567396.31000000006</v>
      </c>
      <c r="D23" s="28">
        <v>1133840.8500000001</v>
      </c>
      <c r="E23" s="28">
        <v>858330.95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</row>
    <row r="24" spans="1:14" ht="24" x14ac:dyDescent="0.25">
      <c r="A24" s="6" t="s">
        <v>20</v>
      </c>
      <c r="B24" s="8">
        <f t="shared" si="0"/>
        <v>601745.69000000006</v>
      </c>
      <c r="C24" s="28">
        <v>198601.45</v>
      </c>
      <c r="D24" s="28">
        <v>201564.23</v>
      </c>
      <c r="E24" s="8">
        <v>201580.01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</row>
    <row r="25" spans="1:14" s="18" customFormat="1" ht="12" x14ac:dyDescent="0.2">
      <c r="A25" s="4" t="s">
        <v>21</v>
      </c>
      <c r="B25" s="27">
        <f t="shared" si="0"/>
        <v>1951471.25</v>
      </c>
      <c r="C25" s="27">
        <f>+C26+C27+C28+C29+C30+C31+C32+C34</f>
        <v>513276.97</v>
      </c>
      <c r="D25" s="27">
        <f>+D26+D27+D28+D29+D30+D31+D32+D34</f>
        <v>678504.94</v>
      </c>
      <c r="E25" s="27">
        <f>+E26+E27+E28+E29+E30+E31+E32+E34</f>
        <v>759689.34000000008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</row>
    <row r="26" spans="1:14" ht="24" x14ac:dyDescent="0.25">
      <c r="A26" s="6" t="s">
        <v>22</v>
      </c>
      <c r="B26" s="28">
        <f t="shared" si="0"/>
        <v>98908.450000000012</v>
      </c>
      <c r="C26" s="28">
        <v>29051.62</v>
      </c>
      <c r="D26" s="29">
        <v>29313.85</v>
      </c>
      <c r="E26" s="8">
        <v>40542.980000000003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</row>
    <row r="27" spans="1:14" x14ac:dyDescent="0.25">
      <c r="A27" s="6" t="s">
        <v>23</v>
      </c>
      <c r="B27" s="28">
        <f t="shared" si="0"/>
        <v>1152.8600000000001</v>
      </c>
      <c r="C27" s="8">
        <v>305.62</v>
      </c>
      <c r="D27" s="28">
        <v>184.08</v>
      </c>
      <c r="E27" s="8">
        <v>663.16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</row>
    <row r="28" spans="1:14" ht="24" x14ac:dyDescent="0.25">
      <c r="A28" s="6" t="s">
        <v>24</v>
      </c>
      <c r="B28" s="28">
        <f t="shared" si="0"/>
        <v>161907.16</v>
      </c>
      <c r="C28" s="28">
        <v>23579.89</v>
      </c>
      <c r="D28" s="28">
        <v>100072.57</v>
      </c>
      <c r="E28" s="29">
        <v>38254.699999999997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</row>
    <row r="29" spans="1:14" ht="24" x14ac:dyDescent="0.25">
      <c r="A29" s="6" t="s">
        <v>25</v>
      </c>
      <c r="B29" s="28">
        <f t="shared" si="0"/>
        <v>31846.89</v>
      </c>
      <c r="C29" s="29">
        <v>8915.49</v>
      </c>
      <c r="D29" s="28">
        <v>1239</v>
      </c>
      <c r="E29" s="28">
        <v>21692.400000000001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</row>
    <row r="30" spans="1:14" ht="24" x14ac:dyDescent="0.25">
      <c r="A30" s="6" t="s">
        <v>26</v>
      </c>
      <c r="B30" s="28">
        <f t="shared" si="0"/>
        <v>72191.649999999994</v>
      </c>
      <c r="C30" s="28">
        <v>6230.4</v>
      </c>
      <c r="D30" s="28">
        <v>28607.17</v>
      </c>
      <c r="E30" s="28">
        <v>37354.080000000002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</row>
    <row r="31" spans="1:14" ht="24" x14ac:dyDescent="0.25">
      <c r="A31" s="6" t="s">
        <v>27</v>
      </c>
      <c r="B31" s="28">
        <f t="shared" si="0"/>
        <v>2507.0100000000002</v>
      </c>
      <c r="C31" s="8">
        <v>0</v>
      </c>
      <c r="D31" s="28">
        <v>277</v>
      </c>
      <c r="E31" s="28">
        <v>2230.0100000000002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</row>
    <row r="32" spans="1:14" ht="26.25" customHeight="1" x14ac:dyDescent="0.25">
      <c r="A32" s="6" t="s">
        <v>28</v>
      </c>
      <c r="B32" s="28">
        <f t="shared" si="0"/>
        <v>1435935.58</v>
      </c>
      <c r="C32" s="28">
        <v>437281.43</v>
      </c>
      <c r="D32" s="28">
        <v>485066.71</v>
      </c>
      <c r="E32" s="8">
        <v>513587.44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</row>
    <row r="33" spans="1:14" ht="1.5" customHeight="1" x14ac:dyDescent="0.25">
      <c r="A33" s="6" t="s">
        <v>29</v>
      </c>
      <c r="B33" s="28">
        <f t="shared" ref="B33" si="1">+C33+D33</f>
        <v>0</v>
      </c>
      <c r="C33" s="8">
        <v>0</v>
      </c>
      <c r="D33" s="34">
        <v>0</v>
      </c>
      <c r="E33" s="9">
        <v>0</v>
      </c>
      <c r="F33" s="9">
        <v>0</v>
      </c>
      <c r="G33" s="9">
        <v>0</v>
      </c>
      <c r="H33" s="9">
        <v>0</v>
      </c>
      <c r="I33" s="25">
        <v>0</v>
      </c>
      <c r="M33" s="26">
        <v>0</v>
      </c>
    </row>
    <row r="34" spans="1:14" ht="24" x14ac:dyDescent="0.25">
      <c r="A34" s="6" t="s">
        <v>30</v>
      </c>
      <c r="B34" s="28">
        <f>+C34+D34+E34</f>
        <v>147021.65000000002</v>
      </c>
      <c r="C34" s="28">
        <v>7912.52</v>
      </c>
      <c r="D34" s="28">
        <v>33744.559999999998</v>
      </c>
      <c r="E34" s="28">
        <v>105364.57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</row>
    <row r="35" spans="1:14" s="20" customFormat="1" ht="12" x14ac:dyDescent="0.2">
      <c r="A35" s="4" t="s">
        <v>31</v>
      </c>
      <c r="B35" s="27">
        <f>+C35+D35+E35</f>
        <v>722396.61</v>
      </c>
      <c r="C35" s="27">
        <f>+C36+C41</f>
        <v>106468.75</v>
      </c>
      <c r="D35" s="27">
        <f>+D36+D41</f>
        <v>538114.11</v>
      </c>
      <c r="E35" s="27">
        <f>+E36+E41</f>
        <v>77813.75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</row>
    <row r="36" spans="1:14" ht="24" x14ac:dyDescent="0.25">
      <c r="A36" s="6" t="s">
        <v>32</v>
      </c>
      <c r="B36" s="8">
        <f>+C36+D36+E36</f>
        <v>612990.36</v>
      </c>
      <c r="C36" s="8">
        <v>70000</v>
      </c>
      <c r="D36" s="28">
        <v>501645.36</v>
      </c>
      <c r="E36" s="28">
        <v>41345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</row>
    <row r="37" spans="1:14" ht="36" hidden="1" x14ac:dyDescent="0.25">
      <c r="A37" s="6" t="s">
        <v>33</v>
      </c>
      <c r="B37" s="8">
        <f t="shared" ref="B37:B60" si="2">+C37+D37</f>
        <v>0</v>
      </c>
      <c r="C37" s="8">
        <v>0</v>
      </c>
      <c r="D37" s="2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</row>
    <row r="38" spans="1:14" ht="36" hidden="1" x14ac:dyDescent="0.25">
      <c r="A38" s="6" t="s">
        <v>34</v>
      </c>
      <c r="B38" s="8">
        <f t="shared" si="2"/>
        <v>0</v>
      </c>
      <c r="C38" s="8">
        <v>0</v>
      </c>
      <c r="D38" s="2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</row>
    <row r="39" spans="1:14" ht="36" hidden="1" x14ac:dyDescent="0.25">
      <c r="A39" s="6" t="s">
        <v>35</v>
      </c>
      <c r="B39" s="8">
        <f t="shared" si="2"/>
        <v>0</v>
      </c>
      <c r="C39" s="8">
        <v>0</v>
      </c>
      <c r="D39" s="34">
        <v>0</v>
      </c>
      <c r="E39" s="25">
        <v>0</v>
      </c>
      <c r="F39" s="25">
        <v>0</v>
      </c>
      <c r="H39" s="16">
        <v>0</v>
      </c>
      <c r="I39" s="25">
        <v>0</v>
      </c>
      <c r="J39" s="25">
        <v>0</v>
      </c>
      <c r="K39" s="25">
        <v>0</v>
      </c>
      <c r="L39" s="25">
        <v>0</v>
      </c>
      <c r="M39" s="5">
        <v>0</v>
      </c>
      <c r="N39" s="5">
        <v>0</v>
      </c>
    </row>
    <row r="40" spans="1:14" ht="36" hidden="1" x14ac:dyDescent="0.25">
      <c r="A40" s="6" t="s">
        <v>36</v>
      </c>
      <c r="B40" s="8">
        <f t="shared" si="2"/>
        <v>0</v>
      </c>
      <c r="C40" s="8">
        <v>0</v>
      </c>
      <c r="D40" s="2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</row>
    <row r="41" spans="1:14" ht="24" x14ac:dyDescent="0.25">
      <c r="A41" s="6" t="s">
        <v>37</v>
      </c>
      <c r="B41" s="8">
        <f>+C41+D41+E41</f>
        <v>109406.25</v>
      </c>
      <c r="C41" s="8">
        <v>36468.75</v>
      </c>
      <c r="D41" s="28">
        <v>36468.75</v>
      </c>
      <c r="E41" s="8">
        <v>36468.75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</row>
    <row r="42" spans="1:14" ht="36" hidden="1" x14ac:dyDescent="0.25">
      <c r="A42" s="6" t="s">
        <v>38</v>
      </c>
      <c r="B42" s="8">
        <f t="shared" si="2"/>
        <v>0</v>
      </c>
      <c r="C42" s="8">
        <v>0</v>
      </c>
      <c r="D42" s="34">
        <v>0</v>
      </c>
      <c r="E42" s="25">
        <v>0</v>
      </c>
      <c r="F42" s="25">
        <v>0</v>
      </c>
      <c r="G42" s="16">
        <v>0</v>
      </c>
      <c r="H42" s="16">
        <v>0</v>
      </c>
      <c r="I42" s="25">
        <v>0</v>
      </c>
      <c r="J42" s="25">
        <v>0</v>
      </c>
      <c r="K42" s="25">
        <v>0</v>
      </c>
      <c r="L42" s="25">
        <v>0</v>
      </c>
      <c r="M42" s="5">
        <v>0</v>
      </c>
      <c r="N42" s="5">
        <v>0</v>
      </c>
    </row>
    <row r="43" spans="1:14" x14ac:dyDescent="0.25">
      <c r="A43" s="23" t="s">
        <v>39</v>
      </c>
      <c r="B43" s="8">
        <f t="shared" si="2"/>
        <v>0</v>
      </c>
      <c r="C43" s="8">
        <v>0</v>
      </c>
      <c r="D43" s="34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5">
        <v>0</v>
      </c>
      <c r="N43" s="5">
        <v>0</v>
      </c>
    </row>
    <row r="44" spans="1:14" ht="24" hidden="1" x14ac:dyDescent="0.25">
      <c r="A44" s="6" t="s">
        <v>40</v>
      </c>
      <c r="B44" s="8">
        <f t="shared" si="2"/>
        <v>0</v>
      </c>
      <c r="C44" s="8">
        <v>0</v>
      </c>
      <c r="D44" s="34">
        <v>0</v>
      </c>
      <c r="E44" s="9">
        <v>0</v>
      </c>
      <c r="F44" s="25">
        <v>0</v>
      </c>
      <c r="G44" s="16">
        <v>0</v>
      </c>
      <c r="H44" s="16">
        <v>0</v>
      </c>
      <c r="I44" s="25">
        <v>0</v>
      </c>
      <c r="J44" s="25">
        <v>0</v>
      </c>
      <c r="K44" s="25">
        <v>0</v>
      </c>
      <c r="L44" s="25">
        <v>0</v>
      </c>
      <c r="M44" s="5">
        <v>0</v>
      </c>
      <c r="N44" s="5">
        <v>0</v>
      </c>
    </row>
    <row r="45" spans="1:14" ht="36" hidden="1" x14ac:dyDescent="0.25">
      <c r="A45" s="6" t="s">
        <v>41</v>
      </c>
      <c r="B45" s="8">
        <f t="shared" si="2"/>
        <v>0</v>
      </c>
      <c r="C45" s="8">
        <v>0</v>
      </c>
      <c r="D45" s="34">
        <v>0</v>
      </c>
      <c r="E45" s="9">
        <v>0</v>
      </c>
      <c r="F45" s="25">
        <v>0</v>
      </c>
      <c r="G45" s="16">
        <v>0</v>
      </c>
      <c r="H45" s="16">
        <v>0</v>
      </c>
      <c r="I45" s="25">
        <v>0</v>
      </c>
      <c r="J45" s="25">
        <v>0</v>
      </c>
      <c r="K45" s="25">
        <v>0</v>
      </c>
      <c r="L45" s="25">
        <v>0</v>
      </c>
      <c r="M45" s="5">
        <v>0</v>
      </c>
      <c r="N45" s="5">
        <v>0</v>
      </c>
    </row>
    <row r="46" spans="1:14" ht="36" hidden="1" x14ac:dyDescent="0.25">
      <c r="A46" s="6" t="s">
        <v>42</v>
      </c>
      <c r="B46" s="8">
        <f t="shared" si="2"/>
        <v>0</v>
      </c>
      <c r="C46" s="8">
        <v>0</v>
      </c>
      <c r="D46" s="34">
        <v>0</v>
      </c>
      <c r="E46" s="9">
        <v>0</v>
      </c>
      <c r="F46" s="25">
        <v>0</v>
      </c>
      <c r="G46" s="16">
        <v>0</v>
      </c>
      <c r="H46" s="16">
        <v>0</v>
      </c>
      <c r="I46" s="25">
        <v>0</v>
      </c>
      <c r="J46" s="25">
        <v>0</v>
      </c>
      <c r="K46" s="25">
        <v>0</v>
      </c>
      <c r="L46" s="25">
        <v>0</v>
      </c>
      <c r="M46" s="5">
        <v>0</v>
      </c>
      <c r="N46" s="5">
        <v>0</v>
      </c>
    </row>
    <row r="47" spans="1:14" ht="36" hidden="1" x14ac:dyDescent="0.25">
      <c r="A47" s="6" t="s">
        <v>43</v>
      </c>
      <c r="B47" s="8">
        <f t="shared" si="2"/>
        <v>0</v>
      </c>
      <c r="C47" s="8">
        <v>0</v>
      </c>
      <c r="D47" s="34">
        <v>0</v>
      </c>
      <c r="E47" s="9">
        <v>0</v>
      </c>
      <c r="F47" s="25">
        <v>0</v>
      </c>
      <c r="G47" s="16">
        <v>0</v>
      </c>
      <c r="H47" s="16">
        <v>0</v>
      </c>
      <c r="I47" s="25">
        <v>0</v>
      </c>
      <c r="J47" s="25">
        <v>0</v>
      </c>
      <c r="K47" s="25">
        <v>0</v>
      </c>
      <c r="L47" s="25">
        <v>0</v>
      </c>
      <c r="M47" s="5">
        <v>0</v>
      </c>
      <c r="N47" s="5">
        <v>0</v>
      </c>
    </row>
    <row r="48" spans="1:14" ht="36" hidden="1" x14ac:dyDescent="0.25">
      <c r="A48" s="6" t="s">
        <v>44</v>
      </c>
      <c r="B48" s="8">
        <f t="shared" si="2"/>
        <v>0</v>
      </c>
      <c r="C48" s="8">
        <v>0</v>
      </c>
      <c r="D48" s="34">
        <v>0</v>
      </c>
      <c r="E48" s="9">
        <v>0</v>
      </c>
      <c r="F48" s="25">
        <v>0</v>
      </c>
      <c r="G48" s="16">
        <v>0</v>
      </c>
      <c r="H48" s="16">
        <v>0</v>
      </c>
      <c r="I48" s="25">
        <v>0</v>
      </c>
      <c r="J48" s="25">
        <v>0</v>
      </c>
      <c r="K48" s="25">
        <v>0</v>
      </c>
      <c r="L48" s="25">
        <v>0</v>
      </c>
      <c r="M48" s="5">
        <v>0</v>
      </c>
      <c r="N48" s="5">
        <v>0</v>
      </c>
    </row>
    <row r="49" spans="1:14" ht="24" hidden="1" x14ac:dyDescent="0.25">
      <c r="A49" s="6" t="s">
        <v>45</v>
      </c>
      <c r="B49" s="8">
        <f t="shared" si="2"/>
        <v>0</v>
      </c>
      <c r="C49" s="8">
        <v>0</v>
      </c>
      <c r="D49" s="34">
        <v>0</v>
      </c>
      <c r="E49" s="9">
        <v>0</v>
      </c>
      <c r="F49" s="25">
        <v>0</v>
      </c>
      <c r="G49" s="16">
        <v>0</v>
      </c>
      <c r="H49" s="16">
        <v>0</v>
      </c>
      <c r="I49" s="25">
        <v>0</v>
      </c>
      <c r="J49" s="25">
        <v>0</v>
      </c>
      <c r="K49" s="25">
        <v>0</v>
      </c>
      <c r="L49" s="25">
        <v>0</v>
      </c>
      <c r="M49" s="5">
        <v>0</v>
      </c>
      <c r="N49" s="5">
        <v>0</v>
      </c>
    </row>
    <row r="50" spans="1:14" ht="36" x14ac:dyDescent="0.25">
      <c r="A50" s="6" t="s">
        <v>46</v>
      </c>
      <c r="B50" s="8">
        <f t="shared" si="2"/>
        <v>0</v>
      </c>
      <c r="C50" s="8">
        <v>0</v>
      </c>
      <c r="D50" s="34">
        <v>0</v>
      </c>
      <c r="E50" s="9">
        <v>0</v>
      </c>
      <c r="F50" s="25">
        <v>0</v>
      </c>
      <c r="G50" s="16">
        <v>0</v>
      </c>
      <c r="H50" s="16">
        <v>0</v>
      </c>
      <c r="I50" s="25">
        <v>0</v>
      </c>
      <c r="J50" s="25">
        <v>0</v>
      </c>
      <c r="K50" s="25">
        <v>0</v>
      </c>
      <c r="L50" s="25">
        <v>0</v>
      </c>
      <c r="M50" s="5">
        <v>0</v>
      </c>
      <c r="N50" s="5">
        <v>0</v>
      </c>
    </row>
    <row r="51" spans="1:14" s="18" customFormat="1" ht="24" x14ac:dyDescent="0.2">
      <c r="A51" s="19" t="s">
        <v>47</v>
      </c>
      <c r="B51" s="27">
        <f>+C51+D51+E51</f>
        <v>7516.6</v>
      </c>
      <c r="C51" s="8">
        <v>0</v>
      </c>
      <c r="D51" s="35">
        <f>+D52</f>
        <v>0</v>
      </c>
      <c r="E51" s="35">
        <f>+E52</f>
        <v>7516.6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</row>
    <row r="52" spans="1:14" x14ac:dyDescent="0.25">
      <c r="A52" s="6" t="s">
        <v>48</v>
      </c>
      <c r="B52" s="8">
        <f>+C52+D52+E52</f>
        <v>7516.6</v>
      </c>
      <c r="C52" s="8">
        <v>0</v>
      </c>
      <c r="D52" s="28">
        <v>0</v>
      </c>
      <c r="E52" s="8">
        <v>7516.6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</row>
    <row r="53" spans="1:14" ht="24" hidden="1" x14ac:dyDescent="0.25">
      <c r="A53" s="6" t="s">
        <v>49</v>
      </c>
      <c r="B53" s="8">
        <f t="shared" si="2"/>
        <v>0</v>
      </c>
      <c r="C53" s="8">
        <v>0</v>
      </c>
      <c r="D53" s="34">
        <v>0</v>
      </c>
      <c r="E53" s="9">
        <v>0</v>
      </c>
      <c r="F53" s="9">
        <v>0</v>
      </c>
      <c r="G53" s="16">
        <v>0</v>
      </c>
      <c r="H53" s="16">
        <v>0</v>
      </c>
      <c r="I53" s="25">
        <v>0</v>
      </c>
      <c r="J53" s="25">
        <v>0</v>
      </c>
      <c r="K53" s="25">
        <v>0</v>
      </c>
      <c r="L53" s="25">
        <v>0</v>
      </c>
      <c r="M53" s="5">
        <v>0</v>
      </c>
      <c r="N53" s="5">
        <v>0</v>
      </c>
    </row>
    <row r="54" spans="1:14" ht="24" hidden="1" x14ac:dyDescent="0.25">
      <c r="A54" s="6" t="s">
        <v>50</v>
      </c>
      <c r="B54" s="8">
        <f t="shared" si="2"/>
        <v>0</v>
      </c>
      <c r="C54" s="8">
        <v>0</v>
      </c>
      <c r="D54" s="34">
        <v>0</v>
      </c>
      <c r="E54" s="9">
        <v>0</v>
      </c>
      <c r="F54" s="9">
        <v>0</v>
      </c>
      <c r="G54" s="16">
        <v>0</v>
      </c>
      <c r="H54" s="16">
        <v>0</v>
      </c>
      <c r="I54" s="25">
        <v>0</v>
      </c>
      <c r="J54" s="25">
        <v>0</v>
      </c>
      <c r="K54" s="25">
        <v>0</v>
      </c>
      <c r="L54" s="25">
        <v>0</v>
      </c>
      <c r="M54" s="5">
        <v>0</v>
      </c>
      <c r="N54" s="5">
        <v>0</v>
      </c>
    </row>
    <row r="55" spans="1:14" ht="36" hidden="1" x14ac:dyDescent="0.25">
      <c r="A55" s="6" t="s">
        <v>51</v>
      </c>
      <c r="B55" s="8">
        <f t="shared" si="2"/>
        <v>0</v>
      </c>
      <c r="C55" s="8">
        <v>0</v>
      </c>
      <c r="D55" s="34">
        <v>0</v>
      </c>
      <c r="E55" s="9">
        <v>0</v>
      </c>
      <c r="F55" s="9">
        <v>0</v>
      </c>
      <c r="G55" s="16">
        <v>0</v>
      </c>
      <c r="H55" s="16">
        <v>0</v>
      </c>
      <c r="I55" s="25">
        <v>0</v>
      </c>
      <c r="J55" s="25">
        <v>0</v>
      </c>
      <c r="K55" s="25">
        <v>0</v>
      </c>
      <c r="L55" s="25">
        <v>0</v>
      </c>
      <c r="M55" s="5">
        <v>0</v>
      </c>
      <c r="N55" s="5">
        <v>0</v>
      </c>
    </row>
    <row r="56" spans="1:14" ht="24" x14ac:dyDescent="0.25">
      <c r="A56" s="6" t="s">
        <v>52</v>
      </c>
      <c r="B56" s="8">
        <f t="shared" si="2"/>
        <v>0</v>
      </c>
      <c r="C56" s="8">
        <v>0</v>
      </c>
      <c r="D56" s="34">
        <v>0</v>
      </c>
      <c r="E56" s="9">
        <v>0</v>
      </c>
      <c r="F56" s="9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</row>
    <row r="57" spans="1:14" ht="24" hidden="1" x14ac:dyDescent="0.25">
      <c r="A57" s="6" t="s">
        <v>53</v>
      </c>
      <c r="B57" s="8">
        <f t="shared" si="2"/>
        <v>0</v>
      </c>
      <c r="C57" s="8">
        <v>0</v>
      </c>
      <c r="D57" s="34">
        <v>0</v>
      </c>
      <c r="E57" s="9">
        <v>0</v>
      </c>
      <c r="F57" s="9">
        <v>0</v>
      </c>
      <c r="G57" s="16">
        <v>0</v>
      </c>
      <c r="H57" s="16">
        <v>0</v>
      </c>
      <c r="I57" s="25">
        <v>0</v>
      </c>
      <c r="J57" s="25">
        <v>0</v>
      </c>
      <c r="K57" s="25">
        <v>0</v>
      </c>
      <c r="L57" s="25">
        <v>0</v>
      </c>
      <c r="M57" s="5">
        <v>0</v>
      </c>
      <c r="N57" s="5">
        <v>0</v>
      </c>
    </row>
    <row r="58" spans="1:14" ht="24" hidden="1" x14ac:dyDescent="0.25">
      <c r="A58" s="6" t="s">
        <v>54</v>
      </c>
      <c r="B58" s="8">
        <f t="shared" si="2"/>
        <v>0</v>
      </c>
      <c r="C58" s="8">
        <v>0</v>
      </c>
      <c r="D58" s="34">
        <v>0</v>
      </c>
      <c r="E58" s="9">
        <v>0</v>
      </c>
      <c r="F58" s="9">
        <v>0</v>
      </c>
      <c r="G58" s="16">
        <v>0</v>
      </c>
      <c r="H58" s="16">
        <v>0</v>
      </c>
      <c r="I58" s="25">
        <v>0</v>
      </c>
      <c r="J58" s="25">
        <v>0</v>
      </c>
      <c r="K58" s="25">
        <v>0</v>
      </c>
      <c r="L58" s="25">
        <v>0</v>
      </c>
      <c r="M58" s="5">
        <v>0</v>
      </c>
      <c r="N58" s="5">
        <v>0</v>
      </c>
    </row>
    <row r="59" spans="1:14" hidden="1" x14ac:dyDescent="0.25">
      <c r="A59" s="6" t="s">
        <v>55</v>
      </c>
      <c r="B59" s="8">
        <f t="shared" si="2"/>
        <v>0</v>
      </c>
      <c r="C59" s="8">
        <v>0</v>
      </c>
      <c r="D59" s="34">
        <v>0</v>
      </c>
      <c r="E59" s="9">
        <v>0</v>
      </c>
      <c r="F59" s="9">
        <v>0</v>
      </c>
      <c r="G59" s="16">
        <v>0</v>
      </c>
      <c r="H59" s="16">
        <v>0</v>
      </c>
      <c r="I59" s="25">
        <v>0</v>
      </c>
      <c r="J59" s="25">
        <v>0</v>
      </c>
      <c r="K59" s="25">
        <v>0</v>
      </c>
      <c r="L59" s="25">
        <v>0</v>
      </c>
      <c r="M59" s="5">
        <v>0</v>
      </c>
      <c r="N59" s="5">
        <v>0</v>
      </c>
    </row>
    <row r="60" spans="1:14" ht="36" hidden="1" x14ac:dyDescent="0.25">
      <c r="A60" s="6" t="s">
        <v>56</v>
      </c>
      <c r="B60" s="8">
        <f t="shared" si="2"/>
        <v>0</v>
      </c>
      <c r="C60" s="8">
        <v>0</v>
      </c>
      <c r="D60" s="34">
        <v>0</v>
      </c>
      <c r="E60" s="9">
        <v>0</v>
      </c>
      <c r="F60" s="9">
        <v>0</v>
      </c>
      <c r="G60" s="16">
        <v>0</v>
      </c>
      <c r="H60" s="16">
        <v>0</v>
      </c>
      <c r="I60" s="25">
        <v>0</v>
      </c>
      <c r="J60" s="25">
        <v>0</v>
      </c>
      <c r="K60" s="25">
        <v>0</v>
      </c>
      <c r="L60" s="25">
        <v>0</v>
      </c>
      <c r="M60" s="5">
        <v>0</v>
      </c>
      <c r="N60" s="5">
        <v>0</v>
      </c>
    </row>
    <row r="61" spans="1:14" x14ac:dyDescent="0.25">
      <c r="A61" s="10" t="s">
        <v>57</v>
      </c>
      <c r="B61" s="27">
        <f>+C61+D61+E61</f>
        <v>9942247.5</v>
      </c>
      <c r="C61" s="8">
        <v>0</v>
      </c>
      <c r="D61" s="34">
        <v>0</v>
      </c>
      <c r="E61" s="22">
        <f>+E62</f>
        <v>9942247.5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5">
        <v>0</v>
      </c>
    </row>
    <row r="62" spans="1:14" ht="14.25" customHeight="1" x14ac:dyDescent="0.25">
      <c r="A62" s="6" t="s">
        <v>58</v>
      </c>
      <c r="B62" s="8">
        <f>+C62+D62+E62</f>
        <v>9942247.5</v>
      </c>
      <c r="C62" s="8">
        <v>0</v>
      </c>
      <c r="D62" s="34">
        <v>0</v>
      </c>
      <c r="E62" s="9">
        <v>9942247.5</v>
      </c>
      <c r="F62" s="9">
        <v>0</v>
      </c>
      <c r="G62" s="16">
        <v>0</v>
      </c>
      <c r="H62" s="16">
        <v>0</v>
      </c>
      <c r="I62" s="25">
        <v>0</v>
      </c>
      <c r="J62" s="25">
        <v>0</v>
      </c>
      <c r="K62" s="25">
        <v>0</v>
      </c>
      <c r="L62" s="25">
        <v>0</v>
      </c>
      <c r="M62" s="5">
        <v>0</v>
      </c>
      <c r="N62" s="5">
        <v>0</v>
      </c>
    </row>
    <row r="63" spans="1:14" hidden="1" x14ac:dyDescent="0.25">
      <c r="A63" s="6" t="s">
        <v>59</v>
      </c>
      <c r="B63" s="7">
        <v>0</v>
      </c>
      <c r="C63" s="8">
        <v>0</v>
      </c>
      <c r="D63" s="9">
        <v>0</v>
      </c>
      <c r="E63" s="9">
        <v>0</v>
      </c>
      <c r="F63" s="9">
        <v>0</v>
      </c>
      <c r="G63" s="16">
        <v>0</v>
      </c>
      <c r="H63" s="16">
        <v>0</v>
      </c>
      <c r="I63" s="25">
        <v>0</v>
      </c>
      <c r="J63" s="25">
        <v>0</v>
      </c>
      <c r="K63" s="25">
        <v>0</v>
      </c>
      <c r="L63" s="25">
        <v>0</v>
      </c>
      <c r="M63" s="5">
        <v>0</v>
      </c>
      <c r="N63" s="5">
        <v>0</v>
      </c>
    </row>
    <row r="64" spans="1:14" ht="24" hidden="1" x14ac:dyDescent="0.25">
      <c r="A64" s="6" t="s">
        <v>60</v>
      </c>
      <c r="B64" s="7">
        <v>0</v>
      </c>
      <c r="C64" s="8">
        <v>0</v>
      </c>
      <c r="D64" s="9">
        <v>0</v>
      </c>
      <c r="E64" s="9">
        <v>0</v>
      </c>
      <c r="F64" s="9">
        <v>0</v>
      </c>
      <c r="G64" s="16">
        <v>0</v>
      </c>
      <c r="H64" s="16">
        <v>0</v>
      </c>
      <c r="I64" s="25">
        <v>0</v>
      </c>
      <c r="J64" s="25">
        <v>0</v>
      </c>
      <c r="K64" s="25">
        <v>0</v>
      </c>
      <c r="L64" s="25">
        <v>0</v>
      </c>
      <c r="M64" s="5">
        <v>0</v>
      </c>
      <c r="N64" s="5">
        <v>0</v>
      </c>
    </row>
    <row r="65" spans="1:14" ht="5.25" hidden="1" customHeight="1" x14ac:dyDescent="0.25">
      <c r="A65" s="6" t="s">
        <v>61</v>
      </c>
      <c r="B65" s="7">
        <v>0</v>
      </c>
      <c r="C65" s="8">
        <v>0</v>
      </c>
      <c r="D65" s="9">
        <v>0</v>
      </c>
      <c r="E65" s="9">
        <v>0</v>
      </c>
      <c r="F65" s="9">
        <v>0</v>
      </c>
      <c r="G65" s="16">
        <v>0</v>
      </c>
      <c r="H65" s="16">
        <v>0</v>
      </c>
      <c r="I65" s="25">
        <v>0</v>
      </c>
      <c r="J65" s="25">
        <v>0</v>
      </c>
      <c r="K65" s="25">
        <v>0</v>
      </c>
      <c r="L65" s="25">
        <v>0</v>
      </c>
      <c r="M65" s="5">
        <v>0</v>
      </c>
      <c r="N65" s="5">
        <v>0</v>
      </c>
    </row>
    <row r="66" spans="1:14" ht="5.25" hidden="1" customHeight="1" x14ac:dyDescent="0.25">
      <c r="A66" s="10" t="s">
        <v>62</v>
      </c>
      <c r="B66" s="7">
        <v>0</v>
      </c>
      <c r="C66" s="8">
        <v>0</v>
      </c>
      <c r="D66" s="7">
        <v>0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v>0</v>
      </c>
      <c r="N66" s="5">
        <v>0</v>
      </c>
    </row>
    <row r="67" spans="1:14" ht="4.5" hidden="1" customHeight="1" x14ac:dyDescent="0.25">
      <c r="A67" s="6" t="s">
        <v>63</v>
      </c>
      <c r="B67" s="7">
        <v>0</v>
      </c>
      <c r="C67" s="8">
        <v>0</v>
      </c>
      <c r="D67" s="9">
        <v>0</v>
      </c>
      <c r="E67" s="9">
        <v>0</v>
      </c>
      <c r="F67" s="9">
        <v>0</v>
      </c>
      <c r="G67" s="16">
        <v>0</v>
      </c>
      <c r="H67" s="16">
        <v>0</v>
      </c>
      <c r="I67" s="25">
        <v>0</v>
      </c>
      <c r="J67" s="25">
        <v>0</v>
      </c>
      <c r="K67" s="25">
        <v>0</v>
      </c>
      <c r="L67" s="25">
        <v>0</v>
      </c>
      <c r="M67" s="5">
        <v>0</v>
      </c>
      <c r="N67" s="5">
        <v>0</v>
      </c>
    </row>
    <row r="68" spans="1:14" ht="4.5" hidden="1" customHeight="1" x14ac:dyDescent="0.25">
      <c r="A68" s="6" t="s">
        <v>64</v>
      </c>
      <c r="B68" s="7">
        <v>0</v>
      </c>
      <c r="C68" s="8">
        <v>0</v>
      </c>
      <c r="D68" s="9">
        <v>0</v>
      </c>
      <c r="E68" s="9">
        <v>0</v>
      </c>
      <c r="F68" s="9">
        <v>0</v>
      </c>
      <c r="G68" s="16">
        <v>0</v>
      </c>
      <c r="H68" s="16">
        <v>0</v>
      </c>
      <c r="I68" s="25">
        <v>0</v>
      </c>
      <c r="J68" s="25">
        <v>0</v>
      </c>
      <c r="K68" s="25">
        <v>0</v>
      </c>
      <c r="L68" s="25">
        <v>0</v>
      </c>
      <c r="M68" s="5">
        <v>0</v>
      </c>
      <c r="N68" s="5">
        <v>0</v>
      </c>
    </row>
    <row r="69" spans="1:14" ht="3.75" hidden="1" customHeight="1" x14ac:dyDescent="0.25">
      <c r="A69" s="10" t="s">
        <v>65</v>
      </c>
      <c r="B69" s="7">
        <v>0</v>
      </c>
      <c r="C69" s="8">
        <v>0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5">
        <v>0</v>
      </c>
    </row>
    <row r="70" spans="1:14" ht="5.25" hidden="1" customHeight="1" x14ac:dyDescent="0.25">
      <c r="A70" s="6" t="s">
        <v>66</v>
      </c>
      <c r="B70" s="7">
        <v>0</v>
      </c>
      <c r="C70" s="8">
        <v>0</v>
      </c>
      <c r="D70" s="9">
        <v>0</v>
      </c>
      <c r="E70" s="9">
        <v>0</v>
      </c>
      <c r="F70" s="9">
        <v>0</v>
      </c>
      <c r="G70" s="16">
        <v>0</v>
      </c>
      <c r="H70" s="16">
        <v>0</v>
      </c>
      <c r="I70" s="25">
        <v>0</v>
      </c>
      <c r="J70" s="25">
        <v>0</v>
      </c>
      <c r="K70" s="25">
        <v>0</v>
      </c>
      <c r="L70" s="25">
        <v>0</v>
      </c>
      <c r="M70" s="5">
        <v>0</v>
      </c>
      <c r="N70" s="5">
        <v>0</v>
      </c>
    </row>
    <row r="71" spans="1:14" ht="4.5" hidden="1" customHeight="1" x14ac:dyDescent="0.25">
      <c r="A71" s="6" t="s">
        <v>67</v>
      </c>
      <c r="B71" s="7">
        <v>0</v>
      </c>
      <c r="C71" s="8">
        <v>0</v>
      </c>
      <c r="D71" s="9">
        <v>0</v>
      </c>
      <c r="E71" s="9">
        <v>0</v>
      </c>
      <c r="F71" s="9">
        <v>0</v>
      </c>
      <c r="G71" s="16">
        <v>0</v>
      </c>
      <c r="H71" s="16">
        <v>0</v>
      </c>
      <c r="I71" s="25">
        <v>0</v>
      </c>
      <c r="J71" s="25">
        <v>0</v>
      </c>
      <c r="K71" s="25">
        <v>0</v>
      </c>
      <c r="L71" s="25">
        <v>0</v>
      </c>
      <c r="M71" s="5">
        <v>0</v>
      </c>
      <c r="N71" s="5">
        <v>0</v>
      </c>
    </row>
    <row r="72" spans="1:14" ht="4.5" hidden="1" customHeight="1" x14ac:dyDescent="0.25">
      <c r="A72" s="6" t="s">
        <v>68</v>
      </c>
      <c r="B72" s="7">
        <v>0</v>
      </c>
      <c r="C72" s="8">
        <v>0</v>
      </c>
      <c r="D72" s="9">
        <v>0</v>
      </c>
      <c r="E72" s="9">
        <v>0</v>
      </c>
      <c r="F72" s="9">
        <v>0</v>
      </c>
      <c r="G72" s="16">
        <v>0</v>
      </c>
      <c r="H72" s="16">
        <v>0</v>
      </c>
      <c r="I72" s="25">
        <v>0</v>
      </c>
      <c r="J72" s="25">
        <v>0</v>
      </c>
      <c r="K72" s="25">
        <v>0</v>
      </c>
      <c r="L72" s="25">
        <v>0</v>
      </c>
      <c r="M72" s="5">
        <v>0</v>
      </c>
      <c r="N72" s="5">
        <v>0</v>
      </c>
    </row>
    <row r="73" spans="1:14" s="12" customFormat="1" ht="18" customHeight="1" x14ac:dyDescent="0.25">
      <c r="A73" s="11" t="s">
        <v>69</v>
      </c>
      <c r="B73" s="32">
        <f>+C73+D73+E73</f>
        <v>116044741.63</v>
      </c>
      <c r="C73" s="32">
        <f>+C35+C25+C15+C9</f>
        <v>34703438.469999999</v>
      </c>
      <c r="D73" s="32">
        <f>+D35+D25+D15+D9+D51</f>
        <v>34904751.32</v>
      </c>
      <c r="E73" s="32">
        <f>+E9+E15+E25+E35+E43+E51+E61</f>
        <v>46436551.840000004</v>
      </c>
      <c r="F73" s="30">
        <f t="shared" ref="F73:N73" si="3">+G73</f>
        <v>0</v>
      </c>
      <c r="G73" s="30">
        <f t="shared" si="3"/>
        <v>0</v>
      </c>
      <c r="H73" s="30">
        <f t="shared" si="3"/>
        <v>0</v>
      </c>
      <c r="I73" s="30">
        <f t="shared" si="3"/>
        <v>0</v>
      </c>
      <c r="J73" s="30">
        <f t="shared" si="3"/>
        <v>0</v>
      </c>
      <c r="K73" s="30">
        <f t="shared" si="3"/>
        <v>0</v>
      </c>
      <c r="L73" s="30">
        <f t="shared" si="3"/>
        <v>0</v>
      </c>
      <c r="M73" s="30">
        <f t="shared" si="3"/>
        <v>0</v>
      </c>
      <c r="N73" s="30">
        <f t="shared" si="3"/>
        <v>0</v>
      </c>
    </row>
    <row r="74" spans="1:14" ht="7.5" hidden="1" customHeight="1" x14ac:dyDescent="0.25">
      <c r="A74" s="24" t="s">
        <v>70</v>
      </c>
      <c r="B74" s="8">
        <v>0</v>
      </c>
      <c r="C74" s="13"/>
      <c r="E74" s="9">
        <v>0</v>
      </c>
      <c r="F74" s="9">
        <v>0</v>
      </c>
      <c r="G74" s="16">
        <v>0</v>
      </c>
      <c r="H74" s="16">
        <v>0</v>
      </c>
      <c r="I74" s="25">
        <v>0</v>
      </c>
      <c r="J74" s="25">
        <v>0</v>
      </c>
      <c r="K74" s="25">
        <v>0</v>
      </c>
      <c r="L74" s="25">
        <v>0</v>
      </c>
      <c r="M74" s="5">
        <v>0</v>
      </c>
      <c r="N74" s="5">
        <v>0</v>
      </c>
    </row>
    <row r="75" spans="1:14" ht="4.5" hidden="1" customHeight="1" x14ac:dyDescent="0.25">
      <c r="A75" s="10" t="s">
        <v>71</v>
      </c>
      <c r="B75" s="8">
        <v>0</v>
      </c>
      <c r="C75" s="9">
        <v>0</v>
      </c>
      <c r="D75" s="16">
        <v>0</v>
      </c>
      <c r="E75" s="9">
        <v>0</v>
      </c>
      <c r="F75" s="9">
        <v>0</v>
      </c>
      <c r="G75" s="16">
        <v>0</v>
      </c>
      <c r="H75" s="16">
        <v>0</v>
      </c>
      <c r="I75" s="25">
        <v>0</v>
      </c>
      <c r="J75" s="25">
        <v>0</v>
      </c>
      <c r="K75" s="25">
        <v>0</v>
      </c>
      <c r="L75" s="25">
        <v>0</v>
      </c>
      <c r="M75" s="5">
        <v>0</v>
      </c>
      <c r="N75" s="5">
        <v>0</v>
      </c>
    </row>
    <row r="76" spans="1:14" ht="9" hidden="1" customHeight="1" x14ac:dyDescent="0.25">
      <c r="A76" s="6" t="s">
        <v>72</v>
      </c>
      <c r="B76" s="8">
        <v>0</v>
      </c>
      <c r="C76" s="9">
        <v>0</v>
      </c>
      <c r="D76" s="16">
        <v>0</v>
      </c>
      <c r="E76" s="9">
        <v>0</v>
      </c>
      <c r="F76" s="9">
        <v>0</v>
      </c>
      <c r="G76" s="16">
        <v>0</v>
      </c>
      <c r="H76" s="16">
        <v>0</v>
      </c>
      <c r="I76" s="25">
        <v>0</v>
      </c>
      <c r="J76" s="25">
        <v>0</v>
      </c>
      <c r="K76" s="25">
        <v>0</v>
      </c>
      <c r="L76" s="25">
        <v>0</v>
      </c>
      <c r="M76" s="5">
        <v>0</v>
      </c>
      <c r="N76" s="5">
        <v>0</v>
      </c>
    </row>
    <row r="77" spans="1:14" ht="6" hidden="1" customHeight="1" x14ac:dyDescent="0.25">
      <c r="A77" s="6" t="s">
        <v>73</v>
      </c>
      <c r="B77" s="8">
        <v>0</v>
      </c>
      <c r="C77" s="9">
        <v>0</v>
      </c>
      <c r="D77" s="16">
        <v>0</v>
      </c>
      <c r="E77" s="9">
        <v>0</v>
      </c>
      <c r="F77" s="9">
        <v>0</v>
      </c>
      <c r="G77" s="16">
        <v>0</v>
      </c>
      <c r="H77" s="16">
        <v>0</v>
      </c>
      <c r="I77" s="25">
        <v>0</v>
      </c>
      <c r="J77" s="25">
        <v>0</v>
      </c>
      <c r="K77" s="25">
        <v>0</v>
      </c>
      <c r="L77" s="25">
        <v>0</v>
      </c>
      <c r="M77" s="5">
        <v>0</v>
      </c>
      <c r="N77" s="5">
        <v>0</v>
      </c>
    </row>
    <row r="78" spans="1:14" ht="6" hidden="1" customHeight="1" x14ac:dyDescent="0.25">
      <c r="A78" s="10" t="s">
        <v>74</v>
      </c>
      <c r="B78" s="8">
        <v>0</v>
      </c>
      <c r="C78" s="9">
        <v>0</v>
      </c>
      <c r="D78" s="16">
        <v>0</v>
      </c>
      <c r="E78" s="9">
        <v>0</v>
      </c>
      <c r="F78" s="9">
        <v>0</v>
      </c>
      <c r="G78" s="16">
        <v>0</v>
      </c>
      <c r="H78" s="16">
        <v>0</v>
      </c>
      <c r="I78" s="25">
        <v>0</v>
      </c>
      <c r="J78" s="25">
        <v>0</v>
      </c>
      <c r="K78" s="25">
        <v>0</v>
      </c>
      <c r="L78" s="25">
        <v>0</v>
      </c>
      <c r="M78" s="5">
        <v>0</v>
      </c>
      <c r="N78" s="5">
        <v>0</v>
      </c>
    </row>
    <row r="79" spans="1:14" ht="3.75" hidden="1" customHeight="1" x14ac:dyDescent="0.25">
      <c r="A79" s="6" t="s">
        <v>75</v>
      </c>
      <c r="B79" s="8">
        <v>0</v>
      </c>
      <c r="C79" s="9">
        <v>0</v>
      </c>
      <c r="D79" s="16">
        <v>0</v>
      </c>
      <c r="E79" s="9">
        <v>0</v>
      </c>
      <c r="F79" s="9">
        <v>0</v>
      </c>
      <c r="G79" s="16">
        <v>0</v>
      </c>
      <c r="H79" s="16">
        <v>0</v>
      </c>
      <c r="I79" s="25">
        <v>0</v>
      </c>
      <c r="J79" s="25">
        <v>0</v>
      </c>
      <c r="K79" s="25">
        <v>0</v>
      </c>
      <c r="L79" s="25">
        <v>0</v>
      </c>
      <c r="M79" s="5">
        <v>0</v>
      </c>
      <c r="N79" s="5">
        <v>0</v>
      </c>
    </row>
    <row r="80" spans="1:14" ht="3" hidden="1" customHeight="1" x14ac:dyDescent="0.25">
      <c r="A80" s="6" t="s">
        <v>76</v>
      </c>
      <c r="B80" s="8">
        <v>0</v>
      </c>
      <c r="C80" s="9">
        <v>0</v>
      </c>
      <c r="D80" s="16">
        <v>0</v>
      </c>
      <c r="E80" s="9">
        <v>0</v>
      </c>
      <c r="F80" s="9">
        <v>0</v>
      </c>
      <c r="G80" s="16">
        <v>0</v>
      </c>
      <c r="H80" s="16">
        <v>0</v>
      </c>
      <c r="I80" s="25">
        <v>0</v>
      </c>
      <c r="J80" s="25">
        <v>0</v>
      </c>
      <c r="K80" s="25">
        <v>0</v>
      </c>
      <c r="L80" s="25">
        <v>0</v>
      </c>
      <c r="M80" s="5">
        <v>0</v>
      </c>
      <c r="N80" s="5">
        <v>0</v>
      </c>
    </row>
    <row r="81" spans="1:14" ht="5.25" hidden="1" customHeight="1" x14ac:dyDescent="0.25">
      <c r="A81" s="10" t="s">
        <v>77</v>
      </c>
      <c r="B81" s="8">
        <v>0</v>
      </c>
      <c r="C81" s="9">
        <v>0</v>
      </c>
      <c r="D81" s="16">
        <v>0</v>
      </c>
      <c r="E81" s="9">
        <v>0</v>
      </c>
      <c r="F81" s="9">
        <v>0</v>
      </c>
      <c r="G81" s="16">
        <v>0</v>
      </c>
      <c r="H81" s="16">
        <v>0</v>
      </c>
      <c r="I81" s="25">
        <v>0</v>
      </c>
      <c r="J81" s="25">
        <v>0</v>
      </c>
      <c r="K81" s="25">
        <v>0</v>
      </c>
      <c r="L81" s="25">
        <v>0</v>
      </c>
      <c r="M81" s="5">
        <v>0</v>
      </c>
      <c r="N81" s="5">
        <v>0</v>
      </c>
    </row>
    <row r="82" spans="1:14" ht="2.25" customHeight="1" x14ac:dyDescent="0.25">
      <c r="A82" s="21" t="s">
        <v>78</v>
      </c>
      <c r="B82" s="8">
        <v>0</v>
      </c>
      <c r="C82" s="14">
        <v>0</v>
      </c>
      <c r="D82" s="16">
        <v>0</v>
      </c>
      <c r="E82" s="9">
        <v>0</v>
      </c>
      <c r="F82" s="9">
        <v>0</v>
      </c>
      <c r="G82" s="16">
        <v>0</v>
      </c>
      <c r="H82" s="16">
        <v>0</v>
      </c>
      <c r="I82" s="25">
        <v>0</v>
      </c>
      <c r="J82" s="25">
        <v>0</v>
      </c>
      <c r="K82" s="25">
        <v>0</v>
      </c>
      <c r="L82" s="25">
        <v>0</v>
      </c>
      <c r="M82" s="5">
        <v>0</v>
      </c>
      <c r="N82" s="5">
        <v>0</v>
      </c>
    </row>
    <row r="83" spans="1:14" x14ac:dyDescent="0.25">
      <c r="A83" s="33" t="s">
        <v>79</v>
      </c>
      <c r="B83" s="30">
        <v>0</v>
      </c>
      <c r="C83" s="30">
        <v>0</v>
      </c>
      <c r="D83" s="30">
        <v>0</v>
      </c>
      <c r="E83" s="30">
        <v>0</v>
      </c>
      <c r="F83" s="30">
        <v>0</v>
      </c>
      <c r="G83" s="30">
        <v>0</v>
      </c>
      <c r="H83" s="30">
        <v>0</v>
      </c>
      <c r="I83" s="30">
        <v>0</v>
      </c>
      <c r="J83" s="30">
        <v>0</v>
      </c>
      <c r="K83" s="30">
        <v>0</v>
      </c>
      <c r="L83" s="30">
        <v>0</v>
      </c>
      <c r="M83" s="30">
        <v>0</v>
      </c>
      <c r="N83" s="30">
        <v>0</v>
      </c>
    </row>
    <row r="84" spans="1:14" ht="24" x14ac:dyDescent="0.25">
      <c r="A84" s="15" t="s">
        <v>80</v>
      </c>
      <c r="B84" s="31">
        <f>+C84+D84+E84</f>
        <v>116044741.63</v>
      </c>
      <c r="C84" s="31">
        <f>+C73</f>
        <v>34703438.469999999</v>
      </c>
      <c r="D84" s="31">
        <f>+D73</f>
        <v>34904751.32</v>
      </c>
      <c r="E84" s="31">
        <f>+E73</f>
        <v>46436551.840000004</v>
      </c>
      <c r="F84" s="31">
        <f t="shared" ref="F84:N84" si="4">+G84</f>
        <v>0</v>
      </c>
      <c r="G84" s="31">
        <f t="shared" si="4"/>
        <v>0</v>
      </c>
      <c r="H84" s="31">
        <f t="shared" si="4"/>
        <v>0</v>
      </c>
      <c r="I84" s="31">
        <f t="shared" si="4"/>
        <v>0</v>
      </c>
      <c r="J84" s="31">
        <f t="shared" si="4"/>
        <v>0</v>
      </c>
      <c r="K84" s="31">
        <f t="shared" si="4"/>
        <v>0</v>
      </c>
      <c r="L84" s="31">
        <f t="shared" si="4"/>
        <v>0</v>
      </c>
      <c r="M84" s="31">
        <f t="shared" si="4"/>
        <v>0</v>
      </c>
      <c r="N84" s="31">
        <f t="shared" si="4"/>
        <v>0</v>
      </c>
    </row>
    <row r="85" spans="1:14" x14ac:dyDescent="0.25">
      <c r="A85" s="22" t="s">
        <v>81</v>
      </c>
      <c r="B85" s="9"/>
      <c r="C85" s="9"/>
    </row>
    <row r="86" spans="1:14" x14ac:dyDescent="0.25">
      <c r="A86" s="22" t="s">
        <v>95</v>
      </c>
      <c r="B86" s="9"/>
      <c r="C86" s="9"/>
    </row>
    <row r="87" spans="1:14" x14ac:dyDescent="0.25">
      <c r="A87" s="22" t="s">
        <v>96</v>
      </c>
      <c r="B87" s="9"/>
      <c r="C87" s="9"/>
    </row>
    <row r="88" spans="1:14" x14ac:dyDescent="0.25">
      <c r="D88" s="26"/>
    </row>
  </sheetData>
  <mergeCells count="5">
    <mergeCell ref="A1:C1"/>
    <mergeCell ref="A2:G2"/>
    <mergeCell ref="A3:L3"/>
    <mergeCell ref="A4:L4"/>
    <mergeCell ref="A5:L5"/>
  </mergeCells>
  <phoneticPr fontId="12" type="noConversion"/>
  <printOptions horizontalCentered="1"/>
  <pageMargins left="0.23622047244094491" right="0.23622047244094491" top="0.74803149606299213" bottom="0.74803149606299213" header="0.31496062992125984" footer="0.31496062992125984"/>
  <pageSetup paperSize="14" scale="72" fitToHeight="0" orientation="landscape" r:id="rId1"/>
  <rowBreaks count="1" manualBreakCount="1">
    <brk id="35" max="1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D031CDE8254A3499A304EDF9EFF57BF" ma:contentTypeVersion="7" ma:contentTypeDescription="Crear nuevo documento." ma:contentTypeScope="" ma:versionID="3cc607ed969be3b5fabebe1f299ac96d">
  <xsd:schema xmlns:xsd="http://www.w3.org/2001/XMLSchema" xmlns:xs="http://www.w3.org/2001/XMLSchema" xmlns:p="http://schemas.microsoft.com/office/2006/metadata/properties" xmlns:ns3="5e5cf849-211c-4585-9b5a-852a338fe4e6" targetNamespace="http://schemas.microsoft.com/office/2006/metadata/properties" ma:root="true" ma:fieldsID="4f8d0d7430bb975b27566a139f4a3a88" ns3:_="">
    <xsd:import namespace="5e5cf849-211c-4585-9b5a-852a338fe4e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  <xsd:element ref="ns3:MediaServiceAutoTags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5cf849-211c-4585-9b5a-852a338fe4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18D49FB-9FF0-4D9D-9AD4-D4946CA2EB3D}">
  <ds:schemaRefs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5e5cf849-211c-4585-9b5a-852a338fe4e6"/>
  </ds:schemaRefs>
</ds:datastoreItem>
</file>

<file path=customXml/itemProps2.xml><?xml version="1.0" encoding="utf-8"?>
<ds:datastoreItem xmlns:ds="http://schemas.openxmlformats.org/officeDocument/2006/customXml" ds:itemID="{CBD91231-5AF4-4153-BF0C-3E5AEB80785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E97CD3F-BEE8-4C90-B317-5455CD5D1D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5cf849-211c-4585-9b5a-852a338fe4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M. Crespo Perez</dc:creator>
  <cp:lastModifiedBy>Christy Lied</cp:lastModifiedBy>
  <cp:lastPrinted>2022-02-03T15:52:37Z</cp:lastPrinted>
  <dcterms:created xsi:type="dcterms:W3CDTF">2020-03-06T14:55:33Z</dcterms:created>
  <dcterms:modified xsi:type="dcterms:W3CDTF">2022-04-05T19:06:54Z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0x010100FD031CDE8254A3499A304EDF9EFF57BF</vt:lpwstr>
  </property>
</Properties>
</file>