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pen.sharepoint.com/Contabilidad/ESTADOS FINANCIEROS/Estados Financieros 2023/12- Diciembre 2023/Informes DIGECOG/SISACNOC-WEB/"/>
    </mc:Choice>
  </mc:AlternateContent>
  <xr:revisionPtr revIDLastSave="3" documentId="8_{43A21005-4274-4200-86A0-F4E149C4C568}" xr6:coauthVersionLast="47" xr6:coauthVersionMax="47" xr10:uidLastSave="{A3CAB496-99CF-4899-907C-21C4A104302D}"/>
  <bookViews>
    <workbookView xWindow="-120" yWindow="-120" windowWidth="29040" windowHeight="15720" xr2:uid="{73E48B78-9046-4EB1-8FEE-79273CA73E59}"/>
  </bookViews>
  <sheets>
    <sheet name="ECANP-Cambio Patrimonio" sheetId="1" r:id="rId1"/>
  </sheets>
  <externalReferences>
    <externalReference r:id="rId2"/>
  </externalReferences>
  <definedNames>
    <definedName name="_xlnm._FilterDatabase" localSheetId="0" hidden="1">'ECANP-Cambio Patrimonio'!$C$7:$O$28</definedName>
    <definedName name="_xlnm.Print_Area" localSheetId="0">'ECANP-Cambio Patrimonio'!$B$2:$M$35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3" i="1" l="1"/>
  <c r="M23" i="1" s="1"/>
  <c r="M22" i="1"/>
  <c r="M21" i="1"/>
  <c r="M20" i="1"/>
  <c r="M19" i="1"/>
  <c r="M18" i="1"/>
  <c r="M17" i="1"/>
  <c r="K13" i="1"/>
  <c r="I13" i="1"/>
  <c r="I23" i="1" s="1"/>
  <c r="G13" i="1"/>
  <c r="G23" i="1" s="1"/>
  <c r="E13" i="1"/>
  <c r="M12" i="1"/>
  <c r="M11" i="1"/>
  <c r="M10" i="1"/>
  <c r="M9" i="1"/>
  <c r="M8" i="1"/>
  <c r="M13" i="1" s="1"/>
  <c r="B2" i="1"/>
</calcChain>
</file>

<file path=xl/sharedStrings.xml><?xml version="1.0" encoding="utf-8"?>
<sst xmlns="http://schemas.openxmlformats.org/spreadsheetml/2006/main" count="33" uniqueCount="26">
  <si>
    <t>Estado de Cambio de Activo / Patrimonio</t>
  </si>
  <si>
    <t>Del Ejercicio terminado al 31 de Diciembre del 2023 y 2022</t>
  </si>
  <si>
    <t>(Valores en RD$)</t>
  </si>
  <si>
    <t>Capital Aportado</t>
  </si>
  <si>
    <t>Cambios en Políticas Contables</t>
  </si>
  <si>
    <t>Revaluación</t>
  </si>
  <si>
    <t>Resultados Acumulados</t>
  </si>
  <si>
    <t>Total Activos Netos / Patrimonio</t>
  </si>
  <si>
    <t>Saldo al 31 de Diciembre  de 2021</t>
  </si>
  <si>
    <t>Cambio en políticas contables</t>
  </si>
  <si>
    <t>Revaluación de Propiedad, planta y equipo</t>
  </si>
  <si>
    <t xml:space="preserve">Ajuste al patrimonio </t>
  </si>
  <si>
    <t>Resultado del período</t>
  </si>
  <si>
    <t>Saldo al 31 de Diciembre de 2022</t>
  </si>
  <si>
    <t xml:space="preserve"> </t>
  </si>
  <si>
    <t>Efecto del gasto de depreciación de los activos revaluados</t>
  </si>
  <si>
    <t>Resultados del período acumulado</t>
  </si>
  <si>
    <t>Saldo al 31 de Diciembre de 2023</t>
  </si>
  <si>
    <t>Nota: En el periodo se afectó el Resultado Acumulado por RD$37,291,683.033 por concepto de Gastos correspondientes al 2022 y el descargo de  Licencias Obsoletas.</t>
  </si>
  <si>
    <t>Firma:</t>
  </si>
  <si>
    <t>Graciela Herrera de la Rosa</t>
  </si>
  <si>
    <t>Mónica Peña Medina</t>
  </si>
  <si>
    <t>Francisco A. Torres</t>
  </si>
  <si>
    <t>Encargada de Contabilidad</t>
  </si>
  <si>
    <t>Contralora</t>
  </si>
  <si>
    <t>Superintendente de Pensiones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</si>
</sst>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badi Extra Light"/>
      <family val="2"/>
    </font>
    <font>
      <sz val="11"/>
      <color theme="1"/>
      <name val="Abadi Extra Light"/>
      <family val="2"/>
    </font>
    <font>
      <b/>
      <sz val="6"/>
      <color theme="1"/>
      <name val="Abadi Extra Light"/>
      <family val="2"/>
    </font>
    <font>
      <b/>
      <sz val="11"/>
      <color theme="1"/>
      <name val="Abadi Extra Light"/>
      <family val="2"/>
    </font>
    <font>
      <b/>
      <u val="double"/>
      <sz val="11"/>
      <color theme="1"/>
      <name val="Abadi Extra Light"/>
      <family val="2"/>
    </font>
    <font>
      <sz val="12"/>
      <name val="Abadi Extra Light"/>
      <family val="2"/>
    </font>
    <font>
      <sz val="11"/>
      <name val="Abadi Extra Light"/>
      <family val="2"/>
    </font>
    <font>
      <b/>
      <sz val="11"/>
      <name val="Abadi Extra Light"/>
      <family val="2"/>
    </font>
    <font>
      <b/>
      <i/>
      <sz val="11"/>
      <name val="Abadi Extra Light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 applyAlignment="1">
      <alignment vertical="center"/>
    </xf>
    <xf numFmtId="43" fontId="3" fillId="0" borderId="0" xfId="1" applyFont="1" applyFill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3" fillId="0" borderId="0" xfId="0" applyFont="1"/>
    <xf numFmtId="0" fontId="4" fillId="0" borderId="0" xfId="0" applyFont="1" applyAlignment="1">
      <alignment horizontal="left" vertical="center" indent="4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41" fontId="5" fillId="0" borderId="0" xfId="0" applyNumberFormat="1" applyFont="1"/>
    <xf numFmtId="41" fontId="5" fillId="0" borderId="0" xfId="0" applyNumberFormat="1" applyFont="1" applyAlignment="1">
      <alignment horizontal="left" vertical="center" indent="5"/>
    </xf>
    <xf numFmtId="41" fontId="5" fillId="0" borderId="0" xfId="0" applyNumberFormat="1" applyFont="1" applyAlignment="1">
      <alignment vertical="center"/>
    </xf>
    <xf numFmtId="43" fontId="5" fillId="0" borderId="0" xfId="1" applyFont="1" applyFill="1" applyBorder="1" applyAlignment="1">
      <alignment vertical="center"/>
    </xf>
    <xf numFmtId="41" fontId="3" fillId="0" borderId="0" xfId="0" applyNumberFormat="1" applyFont="1"/>
    <xf numFmtId="41" fontId="3" fillId="0" borderId="0" xfId="0" applyNumberFormat="1" applyFont="1" applyAlignment="1">
      <alignment horizontal="left" vertical="center" indent="5"/>
    </xf>
    <xf numFmtId="41" fontId="3" fillId="0" borderId="0" xfId="0" applyNumberFormat="1" applyFont="1" applyAlignment="1">
      <alignment vertical="center"/>
    </xf>
    <xf numFmtId="43" fontId="3" fillId="0" borderId="0" xfId="1" applyFont="1" applyFill="1" applyBorder="1"/>
    <xf numFmtId="43" fontId="3" fillId="0" borderId="0" xfId="1" applyFont="1" applyFill="1"/>
    <xf numFmtId="0" fontId="3" fillId="0" borderId="0" xfId="0" applyFont="1" applyAlignment="1">
      <alignment wrapText="1"/>
    </xf>
    <xf numFmtId="43" fontId="3" fillId="0" borderId="0" xfId="0" applyNumberFormat="1" applyFont="1"/>
    <xf numFmtId="43" fontId="3" fillId="0" borderId="0" xfId="0" applyNumberFormat="1" applyFont="1" applyAlignment="1">
      <alignment vertical="center"/>
    </xf>
    <xf numFmtId="0" fontId="5" fillId="0" borderId="0" xfId="0" applyFont="1" applyAlignment="1">
      <alignment horizontal="left" vertical="center"/>
    </xf>
    <xf numFmtId="41" fontId="6" fillId="0" borderId="0" xfId="0" applyNumberFormat="1" applyFont="1" applyAlignment="1">
      <alignment horizontal="left" vertical="center" indent="4"/>
    </xf>
    <xf numFmtId="0" fontId="5" fillId="0" borderId="0" xfId="0" applyFont="1" applyAlignment="1">
      <alignment horizontal="left" vertical="center" indent="4"/>
    </xf>
    <xf numFmtId="0" fontId="7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2" fontId="8" fillId="0" borderId="0" xfId="0" applyNumberFormat="1" applyFont="1"/>
    <xf numFmtId="0" fontId="9" fillId="0" borderId="0" xfId="0" applyFont="1" applyAlignment="1">
      <alignment horizontal="left" indent="3"/>
    </xf>
    <xf numFmtId="4" fontId="3" fillId="0" borderId="0" xfId="1" applyNumberFormat="1" applyFont="1" applyFill="1" applyBorder="1" applyAlignment="1">
      <alignment horizontal="right"/>
    </xf>
    <xf numFmtId="0" fontId="10" fillId="0" borderId="0" xfId="0" applyFont="1"/>
    <xf numFmtId="0" fontId="10" fillId="0" borderId="0" xfId="0" applyFont="1" applyAlignment="1">
      <alignment horizontal="center"/>
    </xf>
    <xf numFmtId="0" fontId="7" fillId="0" borderId="0" xfId="0" applyFont="1" applyAlignment="1">
      <alignment horizontal="left" indent="4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2</xdr:col>
      <xdr:colOff>2133600</xdr:colOff>
      <xdr:row>3</xdr:row>
      <xdr:rowOff>191166</xdr:rowOff>
    </xdr:to>
    <xdr:pic>
      <xdr:nvPicPr>
        <xdr:cNvPr id="2" name="Graphic 30">
          <a:extLst>
            <a:ext uri="{FF2B5EF4-FFF2-40B4-BE49-F238E27FC236}">
              <a16:creationId xmlns:a16="http://schemas.microsoft.com/office/drawing/2014/main" id="{43406971-C0E7-49B1-A8BD-71D0E2215A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2466975" cy="72456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herrera/SIPEN/SIPEN%20-%20Contabilidad/ESTADOS%20FINANCIEROS/Estados%20Financieros%202022/Estados%20Financieros%202022/DIGECOG/ESTADOS%20FINANCIEROS%20%202022%20-%202021%20Prelimin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F - Situación Financiera"/>
      <sheetName val=" ERF-Rendimiento Financiero"/>
      <sheetName val="EFE-Flujo de Efectivo"/>
      <sheetName val="ECANP-Cambio Patrimonio"/>
      <sheetName val="Estado Comparativo"/>
      <sheetName val="Analisis PPE"/>
    </sheetNames>
    <sheetDataSet>
      <sheetData sheetId="0">
        <row r="1">
          <cell r="A1" t="str">
            <v>SUPERINTENDENCIA DE PENSIONES</v>
          </cell>
        </row>
      </sheetData>
      <sheetData sheetId="1">
        <row r="28">
          <cell r="D28">
            <v>48472274.959999971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6FADC-302E-42F6-A29E-8156F316C809}">
  <dimension ref="A2:Q36"/>
  <sheetViews>
    <sheetView tabSelected="1" topLeftCell="A6" zoomScaleNormal="100" workbookViewId="0">
      <selection activeCell="C27" sqref="C27:H27"/>
    </sheetView>
  </sheetViews>
  <sheetFormatPr baseColWidth="10" defaultColWidth="11.42578125" defaultRowHeight="15" x14ac:dyDescent="0.25"/>
  <cols>
    <col min="1" max="1" width="3.7109375" style="1" customWidth="1"/>
    <col min="2" max="2" width="1.28515625" style="1" customWidth="1"/>
    <col min="3" max="3" width="36.7109375" style="1" customWidth="1"/>
    <col min="4" max="4" width="1.7109375" style="1" customWidth="1"/>
    <col min="5" max="5" width="14.7109375" style="4" customWidth="1"/>
    <col min="6" max="6" width="1.7109375" style="4" customWidth="1"/>
    <col min="7" max="7" width="14.7109375" style="4" customWidth="1"/>
    <col min="8" max="8" width="1.7109375" style="4" customWidth="1"/>
    <col min="9" max="9" width="14.42578125" style="4" customWidth="1"/>
    <col min="10" max="10" width="1.7109375" style="4" customWidth="1"/>
    <col min="11" max="11" width="18.28515625" style="1" bestFit="1" customWidth="1"/>
    <col min="12" max="12" width="1.7109375" style="1" customWidth="1"/>
    <col min="13" max="13" width="22" style="1" bestFit="1" customWidth="1"/>
    <col min="14" max="14" width="3.7109375" style="1" customWidth="1"/>
    <col min="15" max="15" width="17.42578125" style="2" customWidth="1"/>
    <col min="16" max="16" width="19" style="1" customWidth="1"/>
    <col min="17" max="17" width="15.140625" style="1" bestFit="1" customWidth="1"/>
    <col min="18" max="16384" width="11.42578125" style="1"/>
  </cols>
  <sheetData>
    <row r="2" spans="2:16" ht="15.75" x14ac:dyDescent="0.25">
      <c r="B2" s="39" t="str">
        <f>+'[1]ESF - Situación Financiera'!A1</f>
        <v>SUPERINTENDENCIA DE PENSIONES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2:16" ht="15.75" x14ac:dyDescent="0.25">
      <c r="B3" s="39" t="s">
        <v>0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</row>
    <row r="4" spans="2:16" ht="15.75" x14ac:dyDescent="0.25">
      <c r="B4" s="39" t="s">
        <v>1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</row>
    <row r="5" spans="2:16" ht="15.75" x14ac:dyDescent="0.25">
      <c r="B5" s="39" t="s">
        <v>2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</row>
    <row r="6" spans="2:16" x14ac:dyDescent="0.25">
      <c r="C6" s="3"/>
      <c r="D6" s="3"/>
      <c r="H6" s="5"/>
      <c r="L6" s="3"/>
    </row>
    <row r="7" spans="2:16" ht="45" x14ac:dyDescent="0.25">
      <c r="E7" s="6" t="s">
        <v>3</v>
      </c>
      <c r="F7" s="7"/>
      <c r="G7" s="6" t="s">
        <v>4</v>
      </c>
      <c r="H7" s="8"/>
      <c r="I7" s="6" t="s">
        <v>5</v>
      </c>
      <c r="J7" s="7"/>
      <c r="K7" s="6" t="s">
        <v>6</v>
      </c>
      <c r="L7" s="7"/>
      <c r="M7" s="6" t="s">
        <v>7</v>
      </c>
      <c r="P7" s="9"/>
    </row>
    <row r="8" spans="2:16" s="10" customFormat="1" x14ac:dyDescent="0.25">
      <c r="C8" s="10" t="s">
        <v>8</v>
      </c>
      <c r="E8" s="11">
        <v>9450838</v>
      </c>
      <c r="F8" s="12"/>
      <c r="G8" s="11">
        <v>0</v>
      </c>
      <c r="H8" s="13"/>
      <c r="I8" s="11">
        <v>0</v>
      </c>
      <c r="J8" s="12"/>
      <c r="K8" s="13">
        <v>175939913</v>
      </c>
      <c r="L8" s="13"/>
      <c r="M8" s="13">
        <f>SUM(E8,G8,I8,K8)</f>
        <v>185390751</v>
      </c>
      <c r="N8" s="13"/>
      <c r="O8" s="14"/>
    </row>
    <row r="9" spans="2:16" s="4" customFormat="1" x14ac:dyDescent="0.25">
      <c r="C9" s="1" t="s">
        <v>9</v>
      </c>
      <c r="D9" s="1"/>
      <c r="E9" s="15">
        <v>0</v>
      </c>
      <c r="F9" s="16"/>
      <c r="G9" s="15">
        <v>0</v>
      </c>
      <c r="H9" s="17"/>
      <c r="I9" s="15"/>
      <c r="J9" s="16"/>
      <c r="K9" s="15"/>
      <c r="L9" s="17"/>
      <c r="M9" s="15">
        <f>SUM(E9,G9,I9,K9)</f>
        <v>0</v>
      </c>
      <c r="O9" s="18"/>
    </row>
    <row r="10" spans="2:16" s="4" customFormat="1" x14ac:dyDescent="0.25">
      <c r="C10" s="1" t="s">
        <v>10</v>
      </c>
      <c r="D10" s="1"/>
      <c r="E10" s="15">
        <v>0</v>
      </c>
      <c r="F10" s="16"/>
      <c r="G10" s="15"/>
      <c r="H10" s="17"/>
      <c r="I10" s="15">
        <v>0</v>
      </c>
      <c r="J10" s="16"/>
      <c r="K10" s="15"/>
      <c r="L10" s="17"/>
      <c r="M10" s="15">
        <f>SUM(E10,G10,I10,K10)</f>
        <v>0</v>
      </c>
      <c r="O10" s="18"/>
    </row>
    <row r="11" spans="2:16" x14ac:dyDescent="0.25">
      <c r="C11" s="1" t="s">
        <v>11</v>
      </c>
      <c r="E11" s="15">
        <v>0</v>
      </c>
      <c r="F11" s="16"/>
      <c r="G11" s="15"/>
      <c r="H11" s="17"/>
      <c r="I11" s="15"/>
      <c r="J11" s="16"/>
      <c r="K11" s="17">
        <v>14037511</v>
      </c>
      <c r="L11" s="17"/>
      <c r="M11" s="17">
        <f>SUM(E11,G11,I11,K11)</f>
        <v>14037511</v>
      </c>
    </row>
    <row r="12" spans="2:16" x14ac:dyDescent="0.25">
      <c r="C12" s="1" t="s">
        <v>12</v>
      </c>
      <c r="E12" s="15">
        <v>0</v>
      </c>
      <c r="F12" s="16"/>
      <c r="G12" s="15"/>
      <c r="H12" s="17"/>
      <c r="I12" s="15"/>
      <c r="J12" s="16"/>
      <c r="K12" s="17">
        <v>40734448.060000002</v>
      </c>
      <c r="L12" s="17"/>
      <c r="M12" s="17">
        <f>SUM(E12,G12,I12,K12)</f>
        <v>40734448.060000002</v>
      </c>
    </row>
    <row r="13" spans="2:16" s="10" customFormat="1" x14ac:dyDescent="0.25">
      <c r="C13" s="10" t="s">
        <v>13</v>
      </c>
      <c r="E13" s="11">
        <f>SUM(E8:E12)</f>
        <v>9450838</v>
      </c>
      <c r="F13" s="12"/>
      <c r="G13" s="11">
        <f>SUM(G8:G12)</f>
        <v>0</v>
      </c>
      <c r="H13" s="13"/>
      <c r="I13" s="11">
        <f>SUM(I8:I12)</f>
        <v>0</v>
      </c>
      <c r="J13" s="12"/>
      <c r="K13" s="13">
        <f>SUM(K8:K12)</f>
        <v>230711872.06</v>
      </c>
      <c r="L13" s="13"/>
      <c r="M13" s="13">
        <f>SUM(M8:M12)</f>
        <v>240162710.06</v>
      </c>
      <c r="O13" s="14"/>
    </row>
    <row r="14" spans="2:16" s="10" customFormat="1" x14ac:dyDescent="0.25">
      <c r="E14" s="11"/>
      <c r="F14" s="12"/>
      <c r="G14" s="11"/>
      <c r="H14" s="13"/>
      <c r="I14" s="11"/>
      <c r="J14" s="12"/>
      <c r="K14" s="13"/>
      <c r="L14" s="13"/>
      <c r="M14" s="13"/>
      <c r="O14" s="14"/>
    </row>
    <row r="15" spans="2:16" s="10" customFormat="1" x14ac:dyDescent="0.25">
      <c r="C15" s="10" t="s">
        <v>13</v>
      </c>
      <c r="E15" s="11"/>
      <c r="F15" s="12"/>
      <c r="G15" s="11"/>
      <c r="H15" s="13"/>
      <c r="I15" s="11"/>
      <c r="J15" s="12"/>
      <c r="K15" s="13">
        <v>230711872</v>
      </c>
      <c r="L15" s="13"/>
      <c r="M15" s="13"/>
      <c r="O15" s="14"/>
    </row>
    <row r="16" spans="2:16" x14ac:dyDescent="0.25">
      <c r="C16" s="1" t="s">
        <v>14</v>
      </c>
      <c r="E16" s="15"/>
      <c r="F16" s="15"/>
      <c r="G16" s="15"/>
      <c r="H16" s="17"/>
      <c r="I16" s="15"/>
      <c r="J16" s="15"/>
      <c r="K16" s="17"/>
      <c r="L16" s="17"/>
      <c r="M16" s="17"/>
    </row>
    <row r="17" spans="2:17" s="4" customFormat="1" x14ac:dyDescent="0.25">
      <c r="C17" s="9" t="s">
        <v>9</v>
      </c>
      <c r="D17" s="1"/>
      <c r="E17" s="15">
        <v>0</v>
      </c>
      <c r="F17" s="16"/>
      <c r="G17" s="15">
        <v>0</v>
      </c>
      <c r="H17" s="17"/>
      <c r="I17" s="15"/>
      <c r="J17" s="16"/>
      <c r="K17" s="15"/>
      <c r="L17" s="17"/>
      <c r="M17" s="15">
        <f t="shared" ref="M17:M22" si="0">SUM(E17,G17,I17,K17)</f>
        <v>0</v>
      </c>
      <c r="O17" s="18"/>
    </row>
    <row r="18" spans="2:17" s="4" customFormat="1" ht="30" x14ac:dyDescent="0.25">
      <c r="C18" s="9" t="s">
        <v>10</v>
      </c>
      <c r="D18" s="1"/>
      <c r="E18" s="15">
        <v>0</v>
      </c>
      <c r="F18" s="16"/>
      <c r="G18" s="15"/>
      <c r="H18" s="17"/>
      <c r="I18" s="15">
        <v>0</v>
      </c>
      <c r="J18" s="16"/>
      <c r="K18" s="15"/>
      <c r="L18" s="17"/>
      <c r="M18" s="15">
        <f t="shared" si="0"/>
        <v>0</v>
      </c>
      <c r="O18" s="18"/>
      <c r="Q18" s="19"/>
    </row>
    <row r="19" spans="2:17" s="4" customFormat="1" ht="30" x14ac:dyDescent="0.25">
      <c r="C19" s="20" t="s">
        <v>15</v>
      </c>
      <c r="D19" s="1"/>
      <c r="E19" s="15">
        <v>0</v>
      </c>
      <c r="F19" s="16"/>
      <c r="G19" s="15"/>
      <c r="H19" s="17"/>
      <c r="I19" s="15">
        <v>0</v>
      </c>
      <c r="J19" s="16"/>
      <c r="K19" s="15"/>
      <c r="L19" s="17"/>
      <c r="M19" s="15">
        <f t="shared" si="0"/>
        <v>0</v>
      </c>
      <c r="O19" s="18"/>
      <c r="P19" s="18"/>
      <c r="Q19" s="21"/>
    </row>
    <row r="20" spans="2:17" s="4" customFormat="1" x14ac:dyDescent="0.25">
      <c r="C20" s="20" t="s">
        <v>16</v>
      </c>
      <c r="D20" s="1"/>
      <c r="E20" s="15"/>
      <c r="F20" s="16"/>
      <c r="G20" s="15"/>
      <c r="H20" s="17"/>
      <c r="I20" s="15">
        <v>0</v>
      </c>
      <c r="J20" s="16"/>
      <c r="K20" s="15"/>
      <c r="L20" s="17"/>
      <c r="M20" s="17">
        <f t="shared" si="0"/>
        <v>0</v>
      </c>
      <c r="O20" s="18"/>
      <c r="P20" s="18"/>
      <c r="Q20" s="21"/>
    </row>
    <row r="21" spans="2:17" x14ac:dyDescent="0.25">
      <c r="C21" s="9" t="s">
        <v>11</v>
      </c>
      <c r="E21" s="15"/>
      <c r="F21" s="16"/>
      <c r="G21" s="15"/>
      <c r="H21" s="17"/>
      <c r="I21" s="15">
        <v>0</v>
      </c>
      <c r="J21" s="16"/>
      <c r="K21" s="17">
        <v>-37291683</v>
      </c>
      <c r="L21" s="17"/>
      <c r="M21" s="17">
        <f t="shared" si="0"/>
        <v>-37291683</v>
      </c>
      <c r="P21" s="2"/>
      <c r="Q21" s="22"/>
    </row>
    <row r="22" spans="2:17" x14ac:dyDescent="0.25">
      <c r="C22" s="9" t="s">
        <v>12</v>
      </c>
      <c r="E22" s="15">
        <v>0</v>
      </c>
      <c r="F22" s="16"/>
      <c r="G22" s="15"/>
      <c r="H22" s="17"/>
      <c r="I22" s="15"/>
      <c r="J22" s="16"/>
      <c r="K22" s="17">
        <v>2615702.15</v>
      </c>
      <c r="L22" s="17"/>
      <c r="M22" s="17">
        <f t="shared" si="0"/>
        <v>2615702.15</v>
      </c>
      <c r="P22" s="2"/>
      <c r="Q22" s="22"/>
    </row>
    <row r="23" spans="2:17" x14ac:dyDescent="0.25">
      <c r="B23" s="23"/>
      <c r="C23" s="10" t="s">
        <v>17</v>
      </c>
      <c r="E23" s="13">
        <v>9450838</v>
      </c>
      <c r="F23" s="24"/>
      <c r="G23" s="13">
        <f>SUM(G22,G13)</f>
        <v>0</v>
      </c>
      <c r="H23" s="15"/>
      <c r="I23" s="13">
        <f>SUM(I22,I13)</f>
        <v>0</v>
      </c>
      <c r="J23" s="24"/>
      <c r="K23" s="13">
        <f>+K15+K21+K22</f>
        <v>196035891.15000001</v>
      </c>
      <c r="L23" s="17"/>
      <c r="M23" s="13">
        <f>+E23+K23</f>
        <v>205486729.15000001</v>
      </c>
    </row>
    <row r="24" spans="2:17" x14ac:dyDescent="0.25">
      <c r="B24" s="23"/>
      <c r="E24" s="15"/>
      <c r="F24" s="15"/>
      <c r="G24" s="15"/>
      <c r="H24" s="15"/>
      <c r="I24" s="15"/>
      <c r="J24" s="15"/>
      <c r="K24" s="17"/>
      <c r="L24" s="17"/>
      <c r="M24" s="17"/>
    </row>
    <row r="25" spans="2:17" ht="30" customHeight="1" x14ac:dyDescent="0.25">
      <c r="B25" s="23"/>
      <c r="C25" s="40" t="s">
        <v>18</v>
      </c>
      <c r="D25" s="40"/>
      <c r="E25" s="40"/>
      <c r="F25" s="40"/>
      <c r="G25" s="40"/>
      <c r="H25" s="40"/>
      <c r="I25" s="40"/>
      <c r="J25" s="40"/>
      <c r="K25" s="40"/>
      <c r="L25" s="40"/>
      <c r="M25" s="40"/>
    </row>
    <row r="26" spans="2:17" x14ac:dyDescent="0.25">
      <c r="B26" s="23"/>
      <c r="E26" s="15"/>
      <c r="F26" s="15"/>
      <c r="G26" s="15"/>
      <c r="H26" s="15"/>
      <c r="I26" s="15"/>
      <c r="J26" s="15"/>
      <c r="K26" s="17"/>
      <c r="L26" s="17"/>
      <c r="M26" s="17"/>
    </row>
    <row r="27" spans="2:17" x14ac:dyDescent="0.25">
      <c r="C27" s="41"/>
      <c r="D27" s="41"/>
      <c r="E27" s="41"/>
      <c r="F27" s="41"/>
      <c r="G27" s="41"/>
      <c r="H27" s="41"/>
      <c r="I27" s="1"/>
      <c r="J27" s="1"/>
      <c r="K27" s="17"/>
      <c r="M27" s="17"/>
    </row>
    <row r="28" spans="2:17" x14ac:dyDescent="0.25">
      <c r="C28" s="23"/>
      <c r="D28" s="23"/>
      <c r="H28" s="25"/>
      <c r="K28" s="17"/>
      <c r="L28" s="23"/>
    </row>
    <row r="29" spans="2:17" x14ac:dyDescent="0.25">
      <c r="K29" s="17"/>
      <c r="M29" s="17"/>
    </row>
    <row r="30" spans="2:17" ht="15.75" x14ac:dyDescent="0.25">
      <c r="C30" s="26"/>
      <c r="D30" s="26"/>
      <c r="I30" s="36"/>
      <c r="J30" s="36"/>
      <c r="K30" s="36"/>
    </row>
    <row r="31" spans="2:17" s="27" customFormat="1" x14ac:dyDescent="0.25">
      <c r="C31" s="28" t="s">
        <v>19</v>
      </c>
      <c r="E31" s="37" t="s">
        <v>19</v>
      </c>
      <c r="F31" s="37"/>
      <c r="G31" s="37"/>
      <c r="I31" s="37" t="s">
        <v>19</v>
      </c>
      <c r="J31" s="37"/>
      <c r="K31" s="37"/>
    </row>
    <row r="32" spans="2:17" s="27" customFormat="1" x14ac:dyDescent="0.25">
      <c r="C32" s="28"/>
      <c r="E32" s="28"/>
      <c r="F32" s="28"/>
      <c r="G32" s="28"/>
      <c r="I32" s="28"/>
      <c r="J32" s="28"/>
      <c r="K32" s="28"/>
    </row>
    <row r="33" spans="1:15" s="27" customFormat="1" x14ac:dyDescent="0.25">
      <c r="A33" s="28"/>
      <c r="B33" s="28"/>
      <c r="C33" s="29"/>
      <c r="D33" s="29"/>
      <c r="E33" s="29"/>
      <c r="K33" s="30"/>
    </row>
    <row r="34" spans="1:15" s="27" customFormat="1" x14ac:dyDescent="0.25">
      <c r="A34" s="31"/>
      <c r="B34" s="31"/>
      <c r="C34" s="28" t="s">
        <v>20</v>
      </c>
      <c r="E34" s="37" t="s">
        <v>21</v>
      </c>
      <c r="F34" s="37"/>
      <c r="G34" s="37"/>
      <c r="I34" s="37" t="s">
        <v>22</v>
      </c>
      <c r="J34" s="37"/>
      <c r="K34" s="37"/>
      <c r="L34" s="32"/>
      <c r="O34" s="30"/>
    </row>
    <row r="35" spans="1:15" s="27" customFormat="1" x14ac:dyDescent="0.25">
      <c r="B35" s="33"/>
      <c r="C35" s="34" t="s">
        <v>23</v>
      </c>
      <c r="D35" s="33"/>
      <c r="E35" s="38" t="s">
        <v>24</v>
      </c>
      <c r="F35" s="38"/>
      <c r="G35" s="38"/>
      <c r="I35" s="38" t="s">
        <v>25</v>
      </c>
      <c r="J35" s="38"/>
      <c r="K35" s="38"/>
      <c r="L35" s="32"/>
      <c r="O35" s="30"/>
    </row>
    <row r="36" spans="1:15" ht="15.75" x14ac:dyDescent="0.25">
      <c r="C36" s="35"/>
      <c r="D36" s="35"/>
    </row>
  </sheetData>
  <mergeCells count="13">
    <mergeCell ref="E35:G35"/>
    <mergeCell ref="I35:K35"/>
    <mergeCell ref="B2:M2"/>
    <mergeCell ref="B3:M3"/>
    <mergeCell ref="B4:M4"/>
    <mergeCell ref="B5:M5"/>
    <mergeCell ref="C25:M25"/>
    <mergeCell ref="C27:H27"/>
    <mergeCell ref="I30:K30"/>
    <mergeCell ref="E31:G31"/>
    <mergeCell ref="I31:K31"/>
    <mergeCell ref="E34:G34"/>
    <mergeCell ref="I34:K34"/>
  </mergeCells>
  <printOptions horizontalCentered="1"/>
  <pageMargins left="0.35433070866141736" right="0.35433070866141736" top="0.32" bottom="0.15748031496062992" header="0.22" footer="0.31496062992125984"/>
  <pageSetup scale="9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14" ma:contentTypeDescription="Crear nuevo documento." ma:contentTypeScope="" ma:versionID="a73a0cb7187b1d45fe4bf1875293f3e0">
  <xsd:schema xmlns:xsd="http://www.w3.org/2001/XMLSchema" xmlns:xs="http://www.w3.org/2001/XMLSchema" xmlns:p="http://schemas.microsoft.com/office/2006/metadata/properties" xmlns:ns2="966e0af8-eb04-4871-9ba3-4bac4d7ba408" xmlns:ns3="28489dc2-50cf-493e-a704-cb1420394a7d" targetNamespace="http://schemas.microsoft.com/office/2006/metadata/properties" ma:root="true" ma:fieldsID="f358afc234e7f7d89caa7110e34cd0d2" ns2:_="" ns3:_="">
    <xsd:import namespace="966e0af8-eb04-4871-9ba3-4bac4d7ba40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966e0af8-eb04-4871-9ba3-4bac4d7ba408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2A3950-9315-423B-B919-3B770FA64C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6e0af8-eb04-4871-9ba3-4bac4d7ba40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E3AF009-F85C-40DC-81FF-97BC197431D9}">
  <ds:schemaRefs>
    <ds:schemaRef ds:uri="http://schemas.microsoft.com/office/2006/metadata/properties"/>
    <ds:schemaRef ds:uri="http://schemas.microsoft.com/office/infopath/2007/PartnerControls"/>
    <ds:schemaRef ds:uri="28489dc2-50cf-493e-a704-cb1420394a7d"/>
    <ds:schemaRef ds:uri="966e0af8-eb04-4871-9ba3-4bac4d7ba408"/>
  </ds:schemaRefs>
</ds:datastoreItem>
</file>

<file path=customXml/itemProps3.xml><?xml version="1.0" encoding="utf-8"?>
<ds:datastoreItem xmlns:ds="http://schemas.openxmlformats.org/officeDocument/2006/customXml" ds:itemID="{3413F6EB-D32A-47F6-9E56-607F56838D8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ECANP-Cambio Patrimonio</vt:lpstr>
      <vt:lpstr>'ECANP-Cambio Patrimonio'!Área_de_impresión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Graciela Herrera</dc:creator>
  <cp:lastModifiedBy>Graciela Herrera</cp:lastModifiedBy>
  <dcterms:created xsi:type="dcterms:W3CDTF">2024-01-23T13:58:48Z</dcterms:created>
  <dcterms:modified xsi:type="dcterms:W3CDTF">2024-01-23T15:10:47Z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  <property fmtid="{D5CDD505-2E9C-101B-9397-08002B2CF9AE}" pid="3" name="MediaServiceImageTags">
    <vt:lpwstr/>
  </property>
</Properties>
</file>