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Estados Financieros 2022/DIGECOG/12- Diciembre 2022 DIGECOG/SISACNOC DIC 2022/"/>
    </mc:Choice>
  </mc:AlternateContent>
  <xr:revisionPtr revIDLastSave="12" documentId="8_{CD51065C-2EEF-4895-B074-B7B556845474}" xr6:coauthVersionLast="47" xr6:coauthVersionMax="47" xr10:uidLastSave="{83E8A765-53CC-4148-94F1-29D8879C5D48}"/>
  <bookViews>
    <workbookView xWindow="-120" yWindow="-120" windowWidth="29040" windowHeight="15720" xr2:uid="{30129894-C1F4-429F-862D-DE81B6EAC4D2}"/>
  </bookViews>
  <sheets>
    <sheet name="EFE-Flujo de Efectivo" sheetId="1" r:id="rId1"/>
  </sheets>
  <externalReferences>
    <externalReference r:id="rId2"/>
  </externalReferences>
  <definedNames>
    <definedName name="_xlnm._FilterDatabase" localSheetId="0" hidden="1">'EFE-Flujo de Efectivo'!$A$6:$G$67</definedName>
    <definedName name="_xlnm.Print_Area" localSheetId="0">'EFE-Flujo de Efectivo'!$A$1:$F$79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F25" i="1"/>
  <c r="F59" i="1" s="1"/>
  <c r="F61" i="1" s="1"/>
  <c r="D15" i="1"/>
  <c r="D9" i="1"/>
  <c r="D25" i="1" s="1"/>
  <c r="D59" i="1" s="1"/>
  <c r="D61" i="1" s="1"/>
  <c r="A3" i="1"/>
</calcChain>
</file>

<file path=xl/sharedStrings.xml><?xml version="1.0" encoding="utf-8"?>
<sst xmlns="http://schemas.openxmlformats.org/spreadsheetml/2006/main" count="62" uniqueCount="57">
  <si>
    <t>SUPERINTENDENCIA DE PENSIONES</t>
  </si>
  <si>
    <t>Estado de Flujo de Efectivo</t>
  </si>
  <si>
    <t>(Valores en RD$)</t>
  </si>
  <si>
    <t>Flujos de efectivo procedentes de actividades de operación (AOP)</t>
  </si>
  <si>
    <t>Cobros impuestos</t>
  </si>
  <si>
    <t>Contribuciones de la Seguridad social</t>
  </si>
  <si>
    <t>Cobros por venta de Bienes,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</si>
  <si>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</si>
  <si>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</si>
  <si>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</si>
  <si>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</si>
  <si>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 xml:space="preserve">Otros Ingresos 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</si>
  <si>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</si>
  <si>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</si>
  <si>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</si>
  <si>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</si>
  <si>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</si>
  <si>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</si>
  <si>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</si>
  <si>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</si>
  <si>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</si>
  <si>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</si>
  <si>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</si>
  <si>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</si>
  <si>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</si>
  <si>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</si>
  <si>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</si>
  <si>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</si>
  <si>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>Otros cobros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</si>
  <si>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</si>
  <si>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</si>
  <si>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</si>
  <si>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</si>
  <si>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</si>
  <si>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</si>
  <si>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</si>
  <si>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</si>
  <si>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</si>
  <si>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</si>
  <si>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</si>
  <si>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</si>
  <si>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</si>
  <si>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</si>
  <si>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</si>
  <si>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</si>
  <si>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</si>
  <si>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</si>
  <si>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</si>
  <si>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</si>
  <si>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</si>
  <si>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Nota:</t>
  </si>
  <si>
    <t>La diferencia que refleja los pagos a los trabajadores más las contribuciones a la Seguridad Social con relación al Estado de Resultado se debe a los Impuestos pendientes de pago al 31-12-2021 los cuales fueron pagados en enero del 2022 menos las Retenciones al 31-12-2022 los cuales serán pagas en Enero 2023.</t>
  </si>
  <si>
    <t>Las notas en las páginas 7 a 23 son parte integral de estos Estados Financieros.</t>
  </si>
  <si>
    <t>Firma:</t>
  </si>
  <si>
    <t>Encargada de Contabilidad</t>
  </si>
  <si>
    <t>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</si>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</sst>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39" fontId="8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41" fontId="5" fillId="0" borderId="0" xfId="0" applyNumberFormat="1" applyFont="1"/>
    <xf numFmtId="41" fontId="5" fillId="0" borderId="0" xfId="0" applyNumberFormat="1" applyFont="1" applyAlignment="1">
      <alignment horizontal="left" vertical="center" indent="5"/>
    </xf>
    <xf numFmtId="41" fontId="9" fillId="0" borderId="0" xfId="0" applyNumberFormat="1" applyFont="1"/>
    <xf numFmtId="43" fontId="0" fillId="0" borderId="0" xfId="1" applyFont="1" applyBorder="1"/>
    <xf numFmtId="41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horizontal="left" vertical="center"/>
    </xf>
    <xf numFmtId="43" fontId="0" fillId="0" borderId="0" xfId="1" applyFont="1" applyBorder="1" applyAlignment="1">
      <alignment vertical="center"/>
    </xf>
    <xf numFmtId="41" fontId="9" fillId="0" borderId="0" xfId="0" applyNumberFormat="1" applyFont="1" applyAlignment="1">
      <alignment horizontal="left" vertical="center" indent="5"/>
    </xf>
    <xf numFmtId="41" fontId="0" fillId="0" borderId="0" xfId="0" applyNumberFormat="1"/>
    <xf numFmtId="0" fontId="8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/>
    <xf numFmtId="41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1" fontId="0" fillId="0" borderId="0" xfId="0" applyNumberFormat="1" applyAlignment="1">
      <alignment vertical="center"/>
    </xf>
    <xf numFmtId="41" fontId="8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/>
    <xf numFmtId="43" fontId="2" fillId="2" borderId="0" xfId="0" applyNumberFormat="1" applyFont="1" applyFill="1"/>
    <xf numFmtId="41" fontId="5" fillId="0" borderId="1" xfId="0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41" fontId="11" fillId="0" borderId="0" xfId="0" applyNumberFormat="1" applyFont="1" applyAlignment="1">
      <alignment horizontal="left" vertical="center" indent="5"/>
    </xf>
    <xf numFmtId="41" fontId="11" fillId="0" borderId="0" xfId="0" applyNumberFormat="1" applyFont="1"/>
    <xf numFmtId="0" fontId="10" fillId="0" borderId="0" xfId="0" applyFont="1" applyAlignment="1">
      <alignment horizontal="left" vertical="center" indent="5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3" fontId="5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4"/>
    </xf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3"/>
    </xf>
    <xf numFmtId="0" fontId="9" fillId="0" borderId="0" xfId="0" applyFont="1"/>
    <xf numFmtId="4" fontId="1" fillId="0" borderId="0" xfId="1" applyNumberFormat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5" fillId="0" borderId="0" xfId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4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ESTADOS%20FINANCIEROS/Estados%20Financieros%202022/Estados%20Financieros%202022/DIGECOG/12-%20Diciembre%202022%20DIGECOG/DIGECOG%202022/ESTADOS%20FINANCIEROS%202022%20-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  <sheetName val="Cuadre Flujo de Efectivo"/>
    </sheetNames>
    <sheetDataSet>
      <sheetData sheetId="0"/>
      <sheetData sheetId="1">
        <row r="3">
          <cell r="A3" t="str">
            <v>Del ejercicio terminado al 31 de Diciembre del 2022 y 2021</v>
          </cell>
          <cell r="B3"/>
          <cell r="C3"/>
          <cell r="D3"/>
          <cell r="E3"/>
          <cell r="F3"/>
        </row>
        <row r="10">
          <cell r="D10">
            <v>537390142.97000003</v>
          </cell>
        </row>
        <row r="11">
          <cell r="D11">
            <v>5058819.07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C40E-3A5F-477E-9949-91540A40FC87}">
  <dimension ref="A1:O98"/>
  <sheetViews>
    <sheetView tabSelected="1" zoomScaleNormal="100" workbookViewId="0">
      <selection activeCell="D18" sqref="D18"/>
    </sheetView>
  </sheetViews>
  <sheetFormatPr baseColWidth="10" defaultColWidth="11.42578125" defaultRowHeight="15" x14ac:dyDescent="0.25"/>
  <cols>
    <col min="1" max="1" width="7.28515625" style="1" customWidth="1"/>
    <col min="2" max="2" width="55.140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23.28515625" style="1" customWidth="1"/>
    <col min="7" max="7" width="2.7109375" style="1" customWidth="1"/>
    <col min="8" max="8" width="12.5703125" style="2" bestFit="1" customWidth="1"/>
    <col min="9" max="9" width="15.5703125" style="2" bestFit="1" customWidth="1"/>
    <col min="10" max="10" width="11.42578125" style="2"/>
    <col min="11" max="11" width="12" style="2" bestFit="1" customWidth="1"/>
    <col min="12" max="12" width="12.5703125" style="2" bestFit="1" customWidth="1"/>
    <col min="13" max="16384" width="11.42578125" style="2"/>
  </cols>
  <sheetData>
    <row r="1" spans="1:9" ht="15.75" x14ac:dyDescent="0.25">
      <c r="A1" s="59" t="s">
        <v>0</v>
      </c>
      <c r="B1" s="59"/>
      <c r="C1" s="59"/>
      <c r="D1" s="59"/>
      <c r="E1" s="59"/>
      <c r="F1" s="59"/>
    </row>
    <row r="2" spans="1:9" ht="15.75" x14ac:dyDescent="0.25">
      <c r="A2" s="59" t="s">
        <v>1</v>
      </c>
      <c r="B2" s="59"/>
      <c r="C2" s="59"/>
      <c r="D2" s="59"/>
      <c r="E2" s="59"/>
      <c r="F2" s="59"/>
    </row>
    <row r="3" spans="1:9" ht="15.75" x14ac:dyDescent="0.25">
      <c r="A3" s="59" t="str">
        <f>+'[1] ERF-Rendimiento Financiero'!A3:F3</f>
        <v>Del ejercicio terminado al 31 de Diciembre del 2022 y 2021</v>
      </c>
      <c r="B3" s="59"/>
      <c r="C3" s="59"/>
      <c r="D3" s="59"/>
      <c r="E3" s="59"/>
      <c r="F3" s="59"/>
    </row>
    <row r="4" spans="1:9" ht="15.75" x14ac:dyDescent="0.25">
      <c r="A4" s="59" t="s">
        <v>2</v>
      </c>
      <c r="B4" s="59"/>
      <c r="C4" s="59"/>
      <c r="D4" s="59"/>
      <c r="E4" s="59"/>
      <c r="F4" s="59"/>
    </row>
    <row r="5" spans="1:9" x14ac:dyDescent="0.25">
      <c r="B5" s="3"/>
      <c r="C5" s="3"/>
      <c r="D5" s="4"/>
    </row>
    <row r="6" spans="1:9" x14ac:dyDescent="0.25">
      <c r="D6" s="5">
        <v>2022</v>
      </c>
      <c r="E6" s="6"/>
      <c r="F6" s="5">
        <v>2021</v>
      </c>
    </row>
    <row r="7" spans="1:9" x14ac:dyDescent="0.25">
      <c r="A7" s="7" t="s">
        <v>3</v>
      </c>
      <c r="B7" s="8"/>
      <c r="C7" s="8"/>
      <c r="D7" s="9"/>
      <c r="E7" s="10"/>
      <c r="F7" s="10"/>
    </row>
    <row r="8" spans="1:9" customFormat="1" hidden="1" x14ac:dyDescent="0.25">
      <c r="A8" s="11"/>
      <c r="B8" s="12" t="s">
        <v>4</v>
      </c>
      <c r="C8" s="1"/>
      <c r="D8" s="13">
        <v>0</v>
      </c>
      <c r="E8" s="14"/>
      <c r="F8" s="13">
        <v>0</v>
      </c>
      <c r="G8" s="11"/>
    </row>
    <row r="9" spans="1:9" customFormat="1" x14ac:dyDescent="0.25">
      <c r="A9" s="11"/>
      <c r="B9" s="12" t="s">
        <v>5</v>
      </c>
      <c r="C9" s="1"/>
      <c r="D9" s="15">
        <f>+'[1] ERF-Rendimiento Financiero'!D10</f>
        <v>537390142.97000003</v>
      </c>
      <c r="E9" s="15"/>
      <c r="F9" s="15">
        <v>445112117.31999999</v>
      </c>
      <c r="G9" s="11"/>
      <c r="H9" s="2"/>
      <c r="I9" s="16"/>
    </row>
    <row r="10" spans="1:9" customFormat="1" hidden="1" x14ac:dyDescent="0.25">
      <c r="A10" s="11"/>
      <c r="B10" s="12" t="s">
        <v>6</v>
      </c>
      <c r="C10" s="1"/>
      <c r="D10" s="15"/>
      <c r="F10" s="15">
        <v>0</v>
      </c>
      <c r="G10" s="11"/>
      <c r="I10" s="16"/>
    </row>
    <row r="11" spans="1:9" hidden="1" x14ac:dyDescent="0.25">
      <c r="B11" s="12" t="s">
        <v>7</v>
      </c>
      <c r="D11" s="17"/>
      <c r="E11" s="18"/>
      <c r="F11" s="17"/>
      <c r="I11" s="19"/>
    </row>
    <row r="12" spans="1:9" customFormat="1" hidden="1" x14ac:dyDescent="0.25">
      <c r="A12" s="11"/>
      <c r="B12" s="12" t="s">
        <v>8</v>
      </c>
      <c r="C12" s="1"/>
      <c r="D12" s="15"/>
      <c r="E12" s="20"/>
      <c r="F12" s="15"/>
      <c r="G12" s="11"/>
      <c r="I12" s="16"/>
    </row>
    <row r="13" spans="1:9" customFormat="1" hidden="1" x14ac:dyDescent="0.25">
      <c r="A13" s="11"/>
      <c r="B13" s="12" t="s">
        <v>9</v>
      </c>
      <c r="C13" s="1"/>
      <c r="D13" s="15"/>
      <c r="E13" s="20"/>
      <c r="F13" s="15"/>
      <c r="G13" s="11"/>
      <c r="I13" s="2"/>
    </row>
    <row r="14" spans="1:9" customFormat="1" hidden="1" x14ac:dyDescent="0.25">
      <c r="A14" s="11"/>
      <c r="B14" s="12" t="s">
        <v>10</v>
      </c>
      <c r="C14" s="1"/>
      <c r="D14" s="15"/>
      <c r="E14" s="20"/>
      <c r="F14" s="15"/>
      <c r="G14" s="11"/>
      <c r="I14" s="2"/>
    </row>
    <row r="15" spans="1:9" customFormat="1" x14ac:dyDescent="0.25">
      <c r="A15" s="11"/>
      <c r="B15" s="12" t="s">
        <v>11</v>
      </c>
      <c r="C15" s="1"/>
      <c r="D15" s="15">
        <f>+'[1] ERF-Rendimiento Financiero'!D11</f>
        <v>5058819.07</v>
      </c>
      <c r="E15" s="20"/>
      <c r="F15" s="15">
        <v>2027466.11</v>
      </c>
      <c r="G15" s="11"/>
      <c r="H15" s="21"/>
      <c r="I15" s="16"/>
    </row>
    <row r="16" spans="1:9" customFormat="1" hidden="1" x14ac:dyDescent="0.25">
      <c r="A16" s="22"/>
      <c r="B16" s="23"/>
      <c r="C16" s="11"/>
      <c r="D16" s="15"/>
      <c r="E16" s="15"/>
      <c r="F16" s="15"/>
      <c r="G16" s="11"/>
      <c r="H16" s="21"/>
      <c r="I16" s="2"/>
    </row>
    <row r="17" spans="1:12" customFormat="1" ht="30" hidden="1" x14ac:dyDescent="0.25">
      <c r="A17" s="11"/>
      <c r="B17" s="12" t="s">
        <v>12</v>
      </c>
      <c r="C17" s="1"/>
      <c r="D17" s="15"/>
      <c r="E17" s="20"/>
      <c r="F17" s="15"/>
      <c r="G17" s="11"/>
      <c r="H17" s="21"/>
      <c r="I17" s="2"/>
    </row>
    <row r="18" spans="1:12" x14ac:dyDescent="0.25">
      <c r="B18" s="12" t="s">
        <v>13</v>
      </c>
      <c r="D18" s="17">
        <v>-426703112.06</v>
      </c>
      <c r="E18" s="17"/>
      <c r="F18" s="17">
        <v>-347808351</v>
      </c>
      <c r="I18" s="16"/>
    </row>
    <row r="19" spans="1:12" customFormat="1" x14ac:dyDescent="0.25">
      <c r="A19" s="11"/>
      <c r="B19" s="12" t="s">
        <v>14</v>
      </c>
      <c r="C19" s="1"/>
      <c r="D19" s="15">
        <v>-26103524.789999999</v>
      </c>
      <c r="E19" s="15"/>
      <c r="F19" s="15">
        <v>-23895971</v>
      </c>
      <c r="G19" s="11"/>
      <c r="I19" s="16"/>
    </row>
    <row r="20" spans="1:12" customFormat="1" hidden="1" x14ac:dyDescent="0.25">
      <c r="A20" s="11"/>
      <c r="B20" s="12" t="s">
        <v>15</v>
      </c>
      <c r="C20" s="1"/>
      <c r="D20" s="15"/>
      <c r="E20" s="20"/>
      <c r="F20" s="15"/>
      <c r="G20" s="11"/>
      <c r="I20" s="16"/>
    </row>
    <row r="21" spans="1:12" x14ac:dyDescent="0.25">
      <c r="B21" s="12" t="s">
        <v>16</v>
      </c>
      <c r="D21" s="17">
        <v>-58710623.119999997</v>
      </c>
      <c r="E21" s="17"/>
      <c r="F21" s="17">
        <v>-52152567</v>
      </c>
      <c r="I21"/>
    </row>
    <row r="22" spans="1:12" customFormat="1" hidden="1" x14ac:dyDescent="0.25">
      <c r="A22" s="11"/>
      <c r="B22" s="12" t="s">
        <v>17</v>
      </c>
      <c r="C22" s="1"/>
      <c r="D22" s="15"/>
      <c r="E22" s="20"/>
      <c r="F22" s="15"/>
      <c r="G22" s="11"/>
      <c r="I22" s="24"/>
      <c r="J22" s="21"/>
    </row>
    <row r="23" spans="1:12" customFormat="1" hidden="1" x14ac:dyDescent="0.25">
      <c r="A23" s="11"/>
      <c r="B23" s="12" t="s">
        <v>18</v>
      </c>
      <c r="C23" s="1"/>
      <c r="D23" s="15"/>
      <c r="E23" s="20"/>
      <c r="F23" s="15"/>
      <c r="G23" s="11"/>
      <c r="I23" s="25"/>
      <c r="J23" s="26"/>
    </row>
    <row r="24" spans="1:12" x14ac:dyDescent="0.25">
      <c r="B24" s="12" t="s">
        <v>19</v>
      </c>
      <c r="D24" s="27">
        <v>-2871342.2</v>
      </c>
      <c r="E24" s="17"/>
      <c r="F24" s="27">
        <v>-3766889.22</v>
      </c>
      <c r="G24" s="28"/>
      <c r="I24" s="25"/>
      <c r="J24" s="29"/>
    </row>
    <row r="25" spans="1:12" x14ac:dyDescent="0.25">
      <c r="A25" s="7" t="s">
        <v>20</v>
      </c>
      <c r="D25" s="30">
        <f>SUM(D9:D24)</f>
        <v>28060359.87000009</v>
      </c>
      <c r="E25" s="30"/>
      <c r="F25" s="30">
        <f>+F9+F15-F18-F19-F21-F24</f>
        <v>874763361.6500001</v>
      </c>
      <c r="I25" s="16"/>
      <c r="J25" s="29"/>
      <c r="K25" s="31"/>
    </row>
    <row r="26" spans="1:12" x14ac:dyDescent="0.25">
      <c r="B26" s="1" t="s">
        <v>21</v>
      </c>
      <c r="D26" s="4"/>
      <c r="E26" s="4"/>
      <c r="F26" s="4"/>
      <c r="I26" s="24"/>
      <c r="K26" s="32"/>
      <c r="L26" s="29"/>
    </row>
    <row r="27" spans="1:12" x14ac:dyDescent="0.25">
      <c r="A27" s="7" t="s">
        <v>22</v>
      </c>
      <c r="B27" s="8"/>
      <c r="C27" s="8"/>
      <c r="D27" s="30"/>
      <c r="E27" s="4"/>
      <c r="F27" s="4"/>
      <c r="I27" s="16"/>
      <c r="K27" s="32"/>
      <c r="L27" s="32"/>
    </row>
    <row r="28" spans="1:12" customFormat="1" hidden="1" x14ac:dyDescent="0.25">
      <c r="A28" s="11"/>
      <c r="B28" s="12" t="s">
        <v>23</v>
      </c>
      <c r="C28" s="1"/>
      <c r="D28" s="1"/>
      <c r="E28" s="14"/>
      <c r="F28" s="13"/>
      <c r="G28" s="11"/>
      <c r="I28" s="21"/>
      <c r="L28" s="26"/>
    </row>
    <row r="29" spans="1:12" customFormat="1" hidden="1" x14ac:dyDescent="0.25">
      <c r="A29" s="11"/>
      <c r="B29" s="12" t="s">
        <v>24</v>
      </c>
      <c r="C29" s="1"/>
      <c r="D29" s="13"/>
      <c r="E29" s="14"/>
      <c r="F29" s="13">
        <v>0</v>
      </c>
      <c r="G29" s="11"/>
    </row>
    <row r="30" spans="1:12" customFormat="1" ht="30" hidden="1" x14ac:dyDescent="0.25">
      <c r="A30" s="11"/>
      <c r="B30" s="12" t="s">
        <v>25</v>
      </c>
      <c r="C30" s="1"/>
      <c r="D30" s="13"/>
      <c r="E30" s="14"/>
      <c r="F30" s="13">
        <v>0</v>
      </c>
      <c r="G30" s="11"/>
      <c r="I30" s="32"/>
    </row>
    <row r="31" spans="1:12" customFormat="1" ht="30" hidden="1" x14ac:dyDescent="0.25">
      <c r="A31" s="11"/>
      <c r="B31" s="12" t="s">
        <v>26</v>
      </c>
      <c r="C31" s="1"/>
      <c r="D31" s="13"/>
      <c r="E31" s="14"/>
      <c r="F31" s="13">
        <v>0</v>
      </c>
      <c r="G31" s="11"/>
      <c r="I31" s="2"/>
    </row>
    <row r="32" spans="1:12" customFormat="1" ht="30" hidden="1" x14ac:dyDescent="0.25">
      <c r="A32" s="11"/>
      <c r="B32" s="12" t="s">
        <v>27</v>
      </c>
      <c r="C32" s="1"/>
      <c r="D32" s="13"/>
      <c r="E32" s="14"/>
      <c r="F32" s="13">
        <v>0</v>
      </c>
      <c r="G32" s="11"/>
      <c r="I32" s="2"/>
    </row>
    <row r="33" spans="1:9" customFormat="1" hidden="1" x14ac:dyDescent="0.25">
      <c r="A33" s="11"/>
      <c r="B33" s="12" t="s">
        <v>28</v>
      </c>
      <c r="C33" s="1"/>
      <c r="D33" s="1"/>
      <c r="E33" s="14"/>
      <c r="F33" s="15"/>
      <c r="G33" s="11"/>
      <c r="I33" s="2"/>
    </row>
    <row r="34" spans="1:9" customFormat="1" hidden="1" x14ac:dyDescent="0.25">
      <c r="A34" s="22"/>
      <c r="B34" s="23"/>
      <c r="C34" s="11"/>
      <c r="D34" s="13"/>
      <c r="E34" s="13"/>
      <c r="F34" s="13"/>
      <c r="G34" s="11"/>
      <c r="I34" s="16"/>
    </row>
    <row r="35" spans="1:9" x14ac:dyDescent="0.25">
      <c r="B35" s="12" t="s">
        <v>29</v>
      </c>
      <c r="D35" s="15">
        <v>-1813616.98</v>
      </c>
      <c r="E35" s="18"/>
      <c r="F35" s="15">
        <v>466307</v>
      </c>
      <c r="I35" s="33"/>
    </row>
    <row r="36" spans="1:9" ht="30" hidden="1" x14ac:dyDescent="0.25">
      <c r="B36" s="12" t="s">
        <v>30</v>
      </c>
      <c r="D36" s="15"/>
      <c r="E36" s="18"/>
      <c r="F36" s="15"/>
      <c r="I36" s="21"/>
    </row>
    <row r="37" spans="1:9" customFormat="1" ht="30" hidden="1" x14ac:dyDescent="0.25">
      <c r="A37" s="11"/>
      <c r="B37" s="12" t="s">
        <v>31</v>
      </c>
      <c r="C37" s="1"/>
      <c r="D37" s="13"/>
      <c r="E37" s="14"/>
      <c r="F37" s="13">
        <v>0</v>
      </c>
      <c r="G37" s="11"/>
      <c r="I37" s="33"/>
    </row>
    <row r="38" spans="1:9" customFormat="1" ht="30" hidden="1" x14ac:dyDescent="0.25">
      <c r="A38" s="11"/>
      <c r="B38" s="12" t="s">
        <v>32</v>
      </c>
      <c r="C38" s="1"/>
      <c r="D38" s="13"/>
      <c r="E38" s="14"/>
      <c r="F38" s="13">
        <v>0</v>
      </c>
      <c r="G38" s="11"/>
      <c r="I38" s="21"/>
    </row>
    <row r="39" spans="1:9" customFormat="1" ht="30" hidden="1" x14ac:dyDescent="0.25">
      <c r="A39" s="11"/>
      <c r="B39" s="12" t="s">
        <v>33</v>
      </c>
      <c r="C39" s="1"/>
      <c r="D39" s="13"/>
      <c r="E39" s="14"/>
      <c r="F39" s="13">
        <v>0</v>
      </c>
      <c r="G39" s="11"/>
      <c r="I39" s="34"/>
    </row>
    <row r="40" spans="1:9" customFormat="1" x14ac:dyDescent="0.25">
      <c r="A40" s="11"/>
      <c r="B40" s="12" t="s">
        <v>34</v>
      </c>
      <c r="C40" s="1"/>
      <c r="D40" s="35">
        <v>-3234826.98</v>
      </c>
      <c r="E40" s="1"/>
      <c r="F40" s="36">
        <v>6769987</v>
      </c>
      <c r="G40" s="11"/>
    </row>
    <row r="41" spans="1:9" customFormat="1" hidden="1" x14ac:dyDescent="0.25">
      <c r="A41" s="11"/>
      <c r="B41" s="12" t="s">
        <v>19</v>
      </c>
      <c r="C41" s="1"/>
      <c r="D41" s="17"/>
      <c r="E41" s="37"/>
      <c r="F41" s="38"/>
      <c r="G41" s="39"/>
      <c r="I41" s="2"/>
    </row>
    <row r="42" spans="1:9" x14ac:dyDescent="0.25">
      <c r="A42" s="7" t="s">
        <v>35</v>
      </c>
      <c r="D42" s="30">
        <f>SUM(D35:D41)</f>
        <v>-5048443.96</v>
      </c>
      <c r="E42" s="30"/>
      <c r="F42" s="30">
        <v>7236294</v>
      </c>
    </row>
    <row r="43" spans="1:9" x14ac:dyDescent="0.25">
      <c r="A43" s="7"/>
      <c r="D43" s="4"/>
      <c r="E43" s="4"/>
      <c r="F43" s="4"/>
      <c r="I43"/>
    </row>
    <row r="44" spans="1:9" customFormat="1" hidden="1" x14ac:dyDescent="0.25">
      <c r="A44" s="22" t="s">
        <v>36</v>
      </c>
      <c r="B44" s="40"/>
      <c r="C44" s="40"/>
      <c r="D44" s="30"/>
      <c r="E44" s="4"/>
      <c r="F44" s="4"/>
      <c r="G44" s="1"/>
    </row>
    <row r="45" spans="1:9" customFormat="1" hidden="1" x14ac:dyDescent="0.25">
      <c r="A45" s="11"/>
      <c r="B45" s="12" t="s">
        <v>37</v>
      </c>
      <c r="C45" s="1"/>
      <c r="D45" s="13"/>
      <c r="E45" s="14"/>
      <c r="F45" s="13">
        <v>0</v>
      </c>
      <c r="G45" s="11"/>
    </row>
    <row r="46" spans="1:9" customFormat="1" hidden="1" x14ac:dyDescent="0.25">
      <c r="A46" s="11"/>
      <c r="B46" s="12" t="s">
        <v>38</v>
      </c>
      <c r="C46" s="1"/>
      <c r="D46" s="13"/>
      <c r="E46" s="14"/>
      <c r="F46" s="13">
        <v>0</v>
      </c>
      <c r="G46" s="11"/>
    </row>
    <row r="47" spans="1:9" customFormat="1" hidden="1" x14ac:dyDescent="0.25">
      <c r="A47" s="11"/>
      <c r="B47" s="12" t="s">
        <v>39</v>
      </c>
      <c r="C47" s="1"/>
      <c r="D47" s="13"/>
      <c r="E47" s="14"/>
      <c r="F47" s="13">
        <v>0</v>
      </c>
      <c r="G47" s="11"/>
    </row>
    <row r="48" spans="1:9" customFormat="1" ht="30" hidden="1" x14ac:dyDescent="0.25">
      <c r="A48" s="11"/>
      <c r="B48" s="12" t="s">
        <v>40</v>
      </c>
      <c r="C48" s="1"/>
      <c r="D48" s="13"/>
      <c r="E48" s="14"/>
      <c r="F48" s="13">
        <v>0</v>
      </c>
      <c r="G48" s="11"/>
      <c r="I48" s="2"/>
    </row>
    <row r="49" spans="1:9" customFormat="1" hidden="1" x14ac:dyDescent="0.25">
      <c r="A49" s="11"/>
      <c r="B49" s="12" t="s">
        <v>28</v>
      </c>
      <c r="C49" s="1"/>
      <c r="D49" s="13"/>
      <c r="E49" s="14"/>
      <c r="F49" s="13">
        <v>0</v>
      </c>
      <c r="G49" s="11"/>
      <c r="I49" s="2"/>
    </row>
    <row r="50" spans="1:9" customFormat="1" hidden="1" x14ac:dyDescent="0.25">
      <c r="A50" s="22"/>
      <c r="B50" s="23"/>
      <c r="C50" s="11"/>
      <c r="D50" s="13"/>
      <c r="E50" s="13"/>
      <c r="F50" s="13"/>
      <c r="G50" s="11"/>
    </row>
    <row r="51" spans="1:9" customFormat="1" ht="30" hidden="1" x14ac:dyDescent="0.25">
      <c r="A51" s="11"/>
      <c r="B51" s="12" t="s">
        <v>41</v>
      </c>
      <c r="C51" s="1"/>
      <c r="D51" s="13"/>
      <c r="E51" s="14"/>
      <c r="F51" s="13">
        <v>0</v>
      </c>
      <c r="G51" s="11"/>
    </row>
    <row r="52" spans="1:9" customFormat="1" ht="30" hidden="1" x14ac:dyDescent="0.25">
      <c r="A52" s="11"/>
      <c r="B52" s="12" t="s">
        <v>42</v>
      </c>
      <c r="C52" s="1"/>
      <c r="D52" s="13"/>
      <c r="E52" s="14"/>
      <c r="F52" s="13">
        <v>0</v>
      </c>
      <c r="G52" s="11"/>
    </row>
    <row r="53" spans="1:9" customFormat="1" hidden="1" x14ac:dyDescent="0.25">
      <c r="A53" s="11"/>
      <c r="B53" s="12" t="s">
        <v>43</v>
      </c>
      <c r="C53" s="1"/>
      <c r="D53" s="13"/>
      <c r="E53" s="14"/>
      <c r="F53" s="13">
        <v>0</v>
      </c>
      <c r="G53" s="11"/>
    </row>
    <row r="54" spans="1:9" customFormat="1" hidden="1" x14ac:dyDescent="0.25">
      <c r="A54" s="11"/>
      <c r="B54" s="12" t="s">
        <v>44</v>
      </c>
      <c r="C54" s="1"/>
      <c r="D54" s="13"/>
      <c r="E54" s="14"/>
      <c r="F54" s="13">
        <v>0</v>
      </c>
      <c r="G54" s="11"/>
    </row>
    <row r="55" spans="1:9" customFormat="1" ht="30" hidden="1" x14ac:dyDescent="0.25">
      <c r="A55" s="11"/>
      <c r="B55" s="12" t="s">
        <v>45</v>
      </c>
      <c r="C55" s="1"/>
      <c r="D55" s="13"/>
      <c r="E55" s="14"/>
      <c r="F55" s="13">
        <v>0</v>
      </c>
      <c r="G55" s="11"/>
    </row>
    <row r="56" spans="1:9" customFormat="1" hidden="1" x14ac:dyDescent="0.25">
      <c r="A56" s="11"/>
      <c r="B56" s="12" t="s">
        <v>19</v>
      </c>
      <c r="C56" s="1"/>
      <c r="D56" s="4"/>
      <c r="E56" s="14"/>
      <c r="F56" s="13"/>
      <c r="G56" s="39"/>
    </row>
    <row r="57" spans="1:9" customFormat="1" hidden="1" x14ac:dyDescent="0.25">
      <c r="A57" s="22" t="s">
        <v>46</v>
      </c>
      <c r="B57" s="11"/>
      <c r="C57" s="11"/>
      <c r="D57" s="30"/>
      <c r="E57" s="14"/>
      <c r="F57" s="30">
        <v>0</v>
      </c>
      <c r="G57" s="11"/>
    </row>
    <row r="58" spans="1:9" customFormat="1" x14ac:dyDescent="0.25">
      <c r="A58" s="22"/>
      <c r="B58" s="11"/>
      <c r="C58" s="11"/>
      <c r="D58" s="13"/>
      <c r="E58" s="13"/>
      <c r="F58" s="13"/>
      <c r="G58" s="11"/>
    </row>
    <row r="59" spans="1:9" x14ac:dyDescent="0.25">
      <c r="A59" s="41" t="s">
        <v>47</v>
      </c>
      <c r="D59" s="4">
        <f>+D25-D42</f>
        <v>33108803.830000091</v>
      </c>
      <c r="E59" s="4"/>
      <c r="F59" s="4">
        <f>+F25-F42</f>
        <v>867527067.6500001</v>
      </c>
      <c r="I59"/>
    </row>
    <row r="60" spans="1:9" x14ac:dyDescent="0.25">
      <c r="A60" s="1" t="s">
        <v>48</v>
      </c>
      <c r="D60" s="35">
        <v>60553768</v>
      </c>
      <c r="E60" s="42"/>
      <c r="F60" s="35">
        <v>48274256.369999997</v>
      </c>
      <c r="I60"/>
    </row>
    <row r="61" spans="1:9" x14ac:dyDescent="0.25">
      <c r="A61" s="7" t="s">
        <v>49</v>
      </c>
      <c r="D61" s="30">
        <f>SUM(D59:D60)</f>
        <v>93662571.830000088</v>
      </c>
      <c r="E61" s="30"/>
      <c r="F61" s="30">
        <f>SUM(F59:F60)</f>
        <v>915801324.0200001</v>
      </c>
      <c r="I61" s="21"/>
    </row>
    <row r="62" spans="1:9" x14ac:dyDescent="0.25">
      <c r="A62" s="7"/>
      <c r="D62" s="10"/>
      <c r="E62" s="10"/>
      <c r="F62" s="10"/>
      <c r="I62"/>
    </row>
    <row r="63" spans="1:9" ht="105" customHeight="1" x14ac:dyDescent="0.25">
      <c r="A63" s="7" t="s">
        <v>50</v>
      </c>
      <c r="B63" s="60" t="s">
        <v>51</v>
      </c>
      <c r="C63" s="60"/>
      <c r="D63" s="60"/>
      <c r="E63" s="60"/>
      <c r="F63" s="60"/>
      <c r="I63"/>
    </row>
    <row r="64" spans="1:9" x14ac:dyDescent="0.25">
      <c r="A64" s="7"/>
      <c r="D64" s="10"/>
      <c r="E64" s="10"/>
      <c r="F64" s="10"/>
      <c r="I64"/>
    </row>
    <row r="65" spans="1:15" x14ac:dyDescent="0.25">
      <c r="D65" s="4"/>
      <c r="F65" s="43"/>
      <c r="I65" s="21"/>
      <c r="J65" s="29"/>
    </row>
    <row r="66" spans="1:15" x14ac:dyDescent="0.25">
      <c r="A66" s="1" t="s">
        <v>52</v>
      </c>
      <c r="F66" s="4"/>
      <c r="H66" s="1"/>
      <c r="I66"/>
    </row>
    <row r="67" spans="1:15" x14ac:dyDescent="0.25">
      <c r="B67" s="7"/>
      <c r="C67" s="7"/>
      <c r="D67" s="4"/>
      <c r="F67" s="4"/>
    </row>
    <row r="68" spans="1:15" x14ac:dyDescent="0.25">
      <c r="B68" s="7"/>
      <c r="C68" s="7"/>
      <c r="D68" s="4"/>
      <c r="F68" s="4"/>
    </row>
    <row r="69" spans="1:15" x14ac:dyDescent="0.25">
      <c r="B69" s="7"/>
      <c r="C69" s="7"/>
      <c r="D69" s="4"/>
      <c r="F69" s="4"/>
    </row>
    <row r="70" spans="1:15" x14ac:dyDescent="0.25">
      <c r="B70" s="7"/>
      <c r="C70" s="7"/>
      <c r="D70" s="4"/>
      <c r="F70" s="4"/>
    </row>
    <row r="71" spans="1:15" x14ac:dyDescent="0.25">
      <c r="D71" s="4"/>
      <c r="F71" s="4"/>
    </row>
    <row r="72" spans="1:15" ht="15.75" x14ac:dyDescent="0.25">
      <c r="B72" s="44"/>
      <c r="C72" s="44"/>
      <c r="D72" s="58"/>
      <c r="E72" s="58"/>
      <c r="F72" s="58"/>
      <c r="G72" s="11"/>
    </row>
    <row r="73" spans="1:15" s="47" customFormat="1" x14ac:dyDescent="0.25">
      <c r="A73" s="61" t="s">
        <v>53</v>
      </c>
      <c r="B73" s="61"/>
      <c r="C73" s="62" t="s">
        <v>53</v>
      </c>
      <c r="D73" s="62"/>
      <c r="E73" s="61" t="s">
        <v>53</v>
      </c>
      <c r="F73" s="61"/>
      <c r="K73" s="48"/>
    </row>
    <row r="74" spans="1:15" s="47" customFormat="1" x14ac:dyDescent="0.25">
      <c r="A74" s="45"/>
      <c r="B74" s="45"/>
      <c r="C74" s="46"/>
      <c r="D74" s="46"/>
      <c r="E74" s="45"/>
      <c r="F74" s="45"/>
      <c r="K74" s="48"/>
    </row>
    <row r="75" spans="1:15" s="47" customFormat="1" x14ac:dyDescent="0.25">
      <c r="A75" s="45"/>
      <c r="B75" s="45"/>
      <c r="C75" s="46"/>
      <c r="D75" s="46"/>
      <c r="E75" s="45"/>
      <c r="F75" s="45"/>
      <c r="K75" s="48"/>
    </row>
    <row r="76" spans="1:15" s="47" customFormat="1" x14ac:dyDescent="0.25">
      <c r="A76" s="45"/>
      <c r="B76" s="45"/>
      <c r="C76" s="45"/>
      <c r="D76" s="45"/>
      <c r="E76" s="45"/>
      <c r="F76" s="49"/>
      <c r="K76" s="48"/>
    </row>
    <row r="77" spans="1:15" s="47" customFormat="1" x14ac:dyDescent="0.25">
      <c r="A77" s="45"/>
      <c r="B77" s="45"/>
      <c r="C77" s="50"/>
      <c r="D77" s="50"/>
      <c r="E77" s="50"/>
      <c r="K77" s="48"/>
    </row>
    <row r="78" spans="1:15" s="47" customFormat="1" x14ac:dyDescent="0.25">
      <c r="A78" s="51"/>
      <c r="B78" s="51"/>
      <c r="C78" s="52"/>
      <c r="D78" s="52"/>
      <c r="E78" s="52"/>
      <c r="L78" s="53"/>
      <c r="O78" s="48"/>
    </row>
    <row r="79" spans="1:15" s="47" customFormat="1" x14ac:dyDescent="0.25">
      <c r="A79" s="63" t="s">
        <v>54</v>
      </c>
      <c r="B79" s="63"/>
      <c r="C79" s="64" t="s">
        <v>55</v>
      </c>
      <c r="D79" s="64"/>
      <c r="E79" s="54" t="s">
        <v>56</v>
      </c>
      <c r="F79" s="54"/>
      <c r="L79" s="53"/>
      <c r="O79" s="48"/>
    </row>
    <row r="80" spans="1:15" x14ac:dyDescent="0.25">
      <c r="D80" s="55"/>
      <c r="E80" s="55"/>
      <c r="F80" s="55"/>
      <c r="G80" s="55"/>
      <c r="H80" s="56"/>
      <c r="I80" s="56"/>
      <c r="J80" s="56"/>
    </row>
    <row r="81" spans="4:10" x14ac:dyDescent="0.25">
      <c r="D81" s="55"/>
      <c r="E81" s="55"/>
      <c r="F81" s="55"/>
      <c r="G81" s="55"/>
      <c r="H81" s="56"/>
      <c r="I81" s="56"/>
      <c r="J81" s="56"/>
    </row>
    <row r="88" spans="4:10" x14ac:dyDescent="0.25">
      <c r="D88" s="57"/>
      <c r="E88" s="57"/>
      <c r="F88" s="57"/>
    </row>
    <row r="89" spans="4:10" x14ac:dyDescent="0.25">
      <c r="D89" s="57"/>
      <c r="E89" s="57"/>
      <c r="F89" s="57"/>
    </row>
    <row r="90" spans="4:10" x14ac:dyDescent="0.25">
      <c r="D90" s="57"/>
      <c r="E90" s="57"/>
      <c r="F90" s="57"/>
    </row>
    <row r="91" spans="4:10" x14ac:dyDescent="0.25">
      <c r="D91" s="57"/>
      <c r="E91" s="57"/>
      <c r="F91" s="57"/>
    </row>
    <row r="92" spans="4:10" x14ac:dyDescent="0.25">
      <c r="D92" s="57"/>
      <c r="E92" s="57"/>
      <c r="F92" s="57"/>
    </row>
    <row r="93" spans="4:10" x14ac:dyDescent="0.25">
      <c r="D93" s="57"/>
      <c r="E93" s="57"/>
      <c r="F93" s="57"/>
    </row>
    <row r="94" spans="4:10" x14ac:dyDescent="0.25">
      <c r="D94" s="57"/>
      <c r="E94" s="57"/>
      <c r="F94" s="57"/>
    </row>
    <row r="95" spans="4:10" x14ac:dyDescent="0.25">
      <c r="D95" s="57"/>
      <c r="E95" s="57"/>
      <c r="F95" s="57"/>
    </row>
    <row r="96" spans="4:10" x14ac:dyDescent="0.25">
      <c r="D96" s="57"/>
      <c r="E96" s="57"/>
      <c r="F96" s="57"/>
    </row>
    <row r="97" spans="4:6" x14ac:dyDescent="0.25">
      <c r="D97" s="57"/>
      <c r="E97" s="57"/>
      <c r="F97" s="57"/>
    </row>
    <row r="98" spans="4:6" x14ac:dyDescent="0.25">
      <c r="D98" s="57"/>
      <c r="E98" s="57"/>
      <c r="F98" s="57"/>
    </row>
  </sheetData>
  <mergeCells count="11">
    <mergeCell ref="A73:B73"/>
    <mergeCell ref="C73:D73"/>
    <mergeCell ref="E73:F73"/>
    <mergeCell ref="A79:B79"/>
    <mergeCell ref="C79:D79"/>
    <mergeCell ref="D72:F72"/>
    <mergeCell ref="A1:F1"/>
    <mergeCell ref="A2:F2"/>
    <mergeCell ref="A3:F3"/>
    <mergeCell ref="A4:F4"/>
    <mergeCell ref="B63:F63"/>
  </mergeCells>
  <printOptions horizontalCentered="1"/>
  <pageMargins left="0.35433070866141736" right="0.35433070866141736" top="0.82677165354330717" bottom="0.35433070866141736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A57A6E-9ECB-43F5-9F0C-3F2AC9819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4FA28D-B4EB-47A6-A7AD-F5405EF58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5750D-68ED-42AC-9AB8-44A4A1F639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2023-01-24T18:49:39Z</cp:lastPrinted>
  <dcterms:created xsi:type="dcterms:W3CDTF">2023-01-24T18:46:27Z</dcterms:created>
  <dcterms:modified xsi:type="dcterms:W3CDTF">2023-01-24T18:59:01Z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