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Estados Financieros 2022/DIGECOG/12- Diciembre 2022 DIGECOG/SISACNOC DIC 2022/"/>
    </mc:Choice>
  </mc:AlternateContent>
  <xr:revisionPtr revIDLastSave="48" documentId="8_{4510F79B-2D3F-4A76-A0FB-B12D8AF58091}" xr6:coauthVersionLast="47" xr6:coauthVersionMax="47" xr10:uidLastSave="{1CD4B95B-ED59-424E-8E3A-C7B1C3D7F3C9}"/>
  <bookViews>
    <workbookView xWindow="4050" yWindow="4215" windowWidth="21600" windowHeight="11385" tabRatio="917" xr2:uid="{00000000-000D-0000-FFFF-FFFF00000000}"/>
  </bookViews>
  <sheets>
    <sheet name="Estado Comparativo" sheetId="27" r:id="rId1"/>
  </sheets>
  <definedNames>
    <definedName name="_xlnm.Print_Area" localSheetId="0">'Estado Comparativo'!$A$1:$F$37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7" l="1"/>
  <c r="D17" i="27" l="1"/>
  <c r="E22" i="27" l="1"/>
  <c r="F18" i="27" l="1"/>
  <c r="E18" i="27"/>
  <c r="E9" i="27"/>
  <c r="E13" i="27"/>
  <c r="F26" i="27" l="1"/>
  <c r="F25" i="27"/>
  <c r="F24" i="27"/>
  <c r="F23" i="27"/>
  <c r="E23" i="27"/>
  <c r="F22" i="27"/>
  <c r="F21" i="27"/>
  <c r="E21" i="27"/>
  <c r="F20" i="27"/>
  <c r="E20" i="27"/>
  <c r="F19" i="27"/>
  <c r="E19" i="27"/>
  <c r="D27" i="27"/>
  <c r="C17" i="27"/>
  <c r="F16" i="27"/>
  <c r="E16" i="27"/>
  <c r="F15" i="27"/>
  <c r="E15" i="27"/>
  <c r="F14" i="27"/>
  <c r="E14" i="27"/>
  <c r="F13" i="27"/>
  <c r="F12" i="27"/>
  <c r="E12" i="27"/>
  <c r="F11" i="27"/>
  <c r="E11" i="27"/>
  <c r="F10" i="27"/>
  <c r="E10" i="27"/>
  <c r="F9" i="27"/>
  <c r="F8" i="27"/>
  <c r="E8" i="27"/>
  <c r="C7" i="27"/>
  <c r="E7" i="27" s="1"/>
  <c r="F17" i="27" l="1"/>
  <c r="C27" i="27"/>
  <c r="E17" i="27"/>
  <c r="E27" i="27" s="1"/>
  <c r="F7" i="27"/>
  <c r="F27" i="27" l="1"/>
</calcChain>
</file>

<file path=xl/sharedStrings.xml><?xml version="1.0" encoding="utf-8"?>
<sst xmlns="http://schemas.openxmlformats.org/spreadsheetml/2006/main" count="39" uniqueCount="38">
  <si>
    <t xml:space="preserve">Estado de Comparación de los Importes Presupuestados y Realizados </t>
  </si>
  <si>
    <t>Presupuesto sobre la Base de Efectivo</t>
  </si>
  <si>
    <t>(Clasificación de Ingresos y Gastos por Objeto)</t>
  </si>
  <si>
    <r>
      <rPr>
        <b/>
        <sz val="11"/>
        <rFont val="Times New Roman"/>
        <family val="1"/>
      </rPr>
      <t>Concepto</t>
    </r>
  </si>
  <si>
    <r>
      <rPr>
        <b/>
        <sz val="11"/>
        <rFont val="Times New Roman"/>
        <family val="1"/>
      </rPr>
      <t>Presupuesto Reformado (A)</t>
    </r>
  </si>
  <si>
    <r>
      <rPr>
        <b/>
        <sz val="11"/>
        <rFont val="Times New Roman"/>
        <family val="1"/>
      </rPr>
      <t>Presupuesto Ejecutado (B)</t>
    </r>
  </si>
  <si>
    <t>% de Variac Ejecución (C=B/A)</t>
  </si>
  <si>
    <t>Variación (D=A-B)</t>
  </si>
  <si>
    <r>
      <rPr>
        <b/>
        <sz val="11"/>
        <rFont val="Times New Roman"/>
        <family val="1"/>
      </rPr>
      <t>Ingresos totales</t>
    </r>
  </si>
  <si>
    <r>
      <rPr>
        <sz val="11"/>
        <rFont val="Times New Roman"/>
        <family val="1"/>
      </rPr>
      <t>Impuestos</t>
    </r>
  </si>
  <si>
    <r>
      <rPr>
        <sz val="11"/>
        <rFont val="Times New Roman"/>
        <family val="1"/>
      </rPr>
      <t>Contribuciones Sociales</t>
    </r>
  </si>
  <si>
    <r>
      <rPr>
        <sz val="11"/>
        <rFont val="Times New Roman"/>
        <family val="1"/>
      </rPr>
      <t>Donaciones</t>
    </r>
  </si>
  <si>
    <r>
      <rPr>
        <sz val="11"/>
        <rFont val="Times New Roman"/>
        <family val="1"/>
      </rPr>
      <t>Transferencias</t>
    </r>
  </si>
  <si>
    <r>
      <rPr>
        <sz val="11"/>
        <rFont val="Times New Roman"/>
        <family val="1"/>
      </rPr>
      <t>Ingresos por contraprestación</t>
    </r>
  </si>
  <si>
    <r>
      <rPr>
        <sz val="11"/>
        <rFont val="Times New Roman"/>
        <family val="1"/>
      </rPr>
      <t>Otros ingresos</t>
    </r>
  </si>
  <si>
    <r>
      <rPr>
        <sz val="11"/>
        <rFont val="Times New Roman"/>
        <family val="1"/>
      </rPr>
      <t>Venta de activos no financieros</t>
    </r>
  </si>
  <si>
    <r>
      <rPr>
        <sz val="11"/>
        <rFont val="Times New Roman"/>
        <family val="1"/>
      </rPr>
      <t>Activos financieros con fines de política</t>
    </r>
  </si>
  <si>
    <r>
      <rPr>
        <sz val="11"/>
        <rFont val="Times New Roman"/>
        <family val="1"/>
      </rPr>
      <t>Ingresos a especificar</t>
    </r>
  </si>
  <si>
    <r>
      <rPr>
        <b/>
        <sz val="11"/>
        <rFont val="Times New Roman"/>
        <family val="1"/>
      </rPr>
      <t>Gastos totales</t>
    </r>
  </si>
  <si>
    <r>
      <rPr>
        <sz val="11"/>
        <rFont val="Times New Roman"/>
        <family val="1"/>
      </rPr>
      <t>Remuneraciones y contribuciones</t>
    </r>
  </si>
  <si>
    <r>
      <rPr>
        <sz val="11"/>
        <rFont val="Times New Roman"/>
        <family val="1"/>
      </rPr>
      <t>Contratación de servicios</t>
    </r>
  </si>
  <si>
    <r>
      <rPr>
        <sz val="11"/>
        <rFont val="Times New Roman"/>
        <family val="1"/>
      </rPr>
      <t>Materiales y suministros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</si>
  <si>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</si>
  <si>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Transferencias de capital</t>
    </r>
  </si>
  <si>
    <r>
      <rPr>
        <sz val="11"/>
        <rFont val="Times New Roman"/>
        <family val="1"/>
      </rPr>
      <t>Bienes muebles, inmuebles e intangibles</t>
    </r>
  </si>
  <si>
    <r>
      <rPr>
        <sz val="11"/>
        <rFont val="Times New Roman"/>
        <family val="1"/>
      </rPr>
      <t>Obras</t>
    </r>
  </si>
  <si>
    <t>Adquisición de Activos Financieros con fines de Políticas</t>
  </si>
  <si>
    <r>
      <rPr>
        <sz val="11"/>
        <rFont val="Times New Roman"/>
        <family val="1"/>
      </rPr>
      <t>Gastos financieros</t>
    </r>
  </si>
  <si>
    <r>
      <rPr>
        <b/>
        <sz val="12"/>
        <color rgb="FF231F20"/>
        <rFont val="Times New Roman"/>
        <family val="1"/>
      </rPr>
      <t>Resultado financiero (1-2)</t>
    </r>
  </si>
  <si>
    <t>Firma:</t>
  </si>
  <si>
    <t>Superintendente de Pensiones</t>
  </si>
  <si>
    <t>Encargada de Contabilidad</t>
  </si>
  <si>
    <t xml:space="preserve">   Firma:</t>
  </si>
  <si>
    <t xml:space="preserve">   Contralor</t>
  </si>
  <si>
    <t>Durante el Año Terminado el 31 de Diciembre del 2022</t>
  </si>
  <si>
    <t>Graciela Herrera</t>
  </si>
  <si>
    <t>Juan C. Pérez</t>
  </si>
  <si>
    <t xml:space="preserve">Francisco A. Torres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</si>
</sst>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  <numFmt numFmtId="166" formatCode="###0;###0"/>
    <numFmt numFmtId="167" formatCode="###0.0;###0.0"/>
    <numFmt numFmtId="168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  <font>
      <b/>
      <sz val="12"/>
      <name val="Times New Roman"/>
      <family val="1"/>
    </font>
    <font>
      <b/>
      <sz val="12"/>
      <color rgb="FF231F20"/>
      <name val="Times New Roman"/>
      <family val="1"/>
    </font>
    <font>
      <sz val="11"/>
      <color indexed="10"/>
      <name val="Calibri"/>
      <family val="2"/>
    </font>
    <font>
      <sz val="11"/>
      <name val="Arial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vertical="top"/>
    </xf>
  </cellStyleXfs>
  <cellXfs count="32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0" fillId="0" borderId="0" xfId="9" applyFont="1" applyBorder="1"/>
    <xf numFmtId="41" fontId="0" fillId="0" borderId="0" xfId="0" applyNumberFormat="1"/>
    <xf numFmtId="168" fontId="0" fillId="0" borderId="0" xfId="9" applyNumberFormat="1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14" fillId="0" borderId="0" xfId="0" applyFont="1"/>
    <xf numFmtId="2" fontId="1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indent="4"/>
    </xf>
    <xf numFmtId="0" fontId="15" fillId="0" borderId="0" xfId="0" applyFont="1" applyAlignment="1">
      <alignment horizontal="center"/>
    </xf>
    <xf numFmtId="4" fontId="1" fillId="0" borderId="0" xfId="9" applyNumberFormat="1" applyBorder="1" applyAlignment="1">
      <alignment horizontal="right"/>
    </xf>
    <xf numFmtId="168" fontId="5" fillId="0" borderId="0" xfId="9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6" fontId="9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9" fontId="5" fillId="0" borderId="0" xfId="13" applyFont="1" applyFill="1" applyBorder="1" applyAlignment="1">
      <alignment horizontal="center" vertical="top" wrapText="1"/>
    </xf>
    <xf numFmtId="167" fontId="10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68" fontId="6" fillId="0" borderId="0" xfId="9" applyNumberFormat="1" applyFont="1" applyFill="1" applyBorder="1" applyAlignment="1">
      <alignment horizontal="center" vertical="top" wrapText="1"/>
    </xf>
    <xf numFmtId="9" fontId="6" fillId="0" borderId="0" xfId="13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168" fontId="5" fillId="0" borderId="0" xfId="9" applyNumberFormat="1" applyFont="1" applyFill="1" applyBorder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4" xfId="14" xr:uid="{00000000-0005-0000-0000-00000D000000}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6"/>
  <sheetViews>
    <sheetView tabSelected="1" topLeftCell="A18" zoomScaleNormal="100" workbookViewId="0">
      <selection activeCell="H18" sqref="H18"/>
    </sheetView>
  </sheetViews>
  <sheetFormatPr baseColWidth="10" defaultRowHeight="15" x14ac:dyDescent="0.25"/>
  <cols>
    <col min="1" max="1" width="3.5703125" bestFit="1" customWidth="1"/>
    <col min="2" max="2" width="38.5703125" customWidth="1"/>
    <col min="3" max="3" width="16.5703125" style="5" bestFit="1" customWidth="1"/>
    <col min="4" max="4" width="15" style="5" customWidth="1"/>
    <col min="5" max="5" width="16.42578125" customWidth="1"/>
    <col min="6" max="6" width="16.5703125" style="5" bestFit="1" customWidth="1"/>
    <col min="8" max="8" width="15.140625" bestFit="1" customWidth="1"/>
    <col min="9" max="9" width="13.85546875" bestFit="1" customWidth="1"/>
    <col min="10" max="10" width="15.140625" bestFit="1" customWidth="1"/>
  </cols>
  <sheetData>
    <row r="1" spans="1:10" x14ac:dyDescent="0.25">
      <c r="A1" s="30" t="s">
        <v>0</v>
      </c>
      <c r="B1" s="30"/>
      <c r="C1" s="30"/>
      <c r="D1" s="30"/>
      <c r="E1" s="30"/>
      <c r="F1" s="30"/>
      <c r="G1" s="1"/>
    </row>
    <row r="2" spans="1:10" x14ac:dyDescent="0.25">
      <c r="A2" s="30" t="s">
        <v>34</v>
      </c>
      <c r="B2" s="30"/>
      <c r="C2" s="30"/>
      <c r="D2" s="30"/>
      <c r="E2" s="30"/>
      <c r="F2" s="30"/>
      <c r="G2" s="1"/>
    </row>
    <row r="3" spans="1:10" x14ac:dyDescent="0.25">
      <c r="A3" s="30" t="s">
        <v>1</v>
      </c>
      <c r="B3" s="30"/>
      <c r="C3" s="30"/>
      <c r="D3" s="30"/>
      <c r="E3" s="30"/>
      <c r="F3" s="30"/>
      <c r="G3" s="1"/>
    </row>
    <row r="4" spans="1:10" x14ac:dyDescent="0.25">
      <c r="A4" s="31" t="s">
        <v>2</v>
      </c>
      <c r="B4" s="31"/>
      <c r="C4" s="31"/>
      <c r="D4" s="31"/>
      <c r="E4" s="31"/>
      <c r="F4" s="31"/>
      <c r="G4" s="2"/>
    </row>
    <row r="5" spans="1:10" x14ac:dyDescent="0.25">
      <c r="A5" s="31"/>
      <c r="B5" s="31"/>
      <c r="C5" s="31"/>
      <c r="D5" s="31"/>
      <c r="E5" s="31"/>
      <c r="F5" s="31"/>
      <c r="G5" s="2"/>
    </row>
    <row r="6" spans="1:10" ht="42.75" x14ac:dyDescent="0.25">
      <c r="A6" s="29" t="s">
        <v>3</v>
      </c>
      <c r="B6" s="29"/>
      <c r="C6" s="14" t="s">
        <v>4</v>
      </c>
      <c r="D6" s="14" t="s">
        <v>5</v>
      </c>
      <c r="E6" s="15" t="s">
        <v>6</v>
      </c>
      <c r="F6" s="14" t="s">
        <v>7</v>
      </c>
    </row>
    <row r="7" spans="1:10" x14ac:dyDescent="0.25">
      <c r="A7" s="16">
        <v>1</v>
      </c>
      <c r="B7" s="17" t="s">
        <v>8</v>
      </c>
      <c r="C7" s="14">
        <f>SUM(C8:C16)</f>
        <v>623639562</v>
      </c>
      <c r="D7" s="14">
        <f>SUM(D8:D16)</f>
        <v>542448962.01000011</v>
      </c>
      <c r="E7" s="18">
        <f>+D7/C7</f>
        <v>0.86981165894988577</v>
      </c>
      <c r="F7" s="14">
        <f>SUM(F8:F16)</f>
        <v>81190599.98999995</v>
      </c>
      <c r="H7" s="3"/>
      <c r="I7" s="3"/>
      <c r="J7" s="3"/>
    </row>
    <row r="8" spans="1:10" hidden="1" x14ac:dyDescent="0.25">
      <c r="A8" s="19">
        <v>1.1000000000000001</v>
      </c>
      <c r="B8" s="20" t="s">
        <v>9</v>
      </c>
      <c r="C8" s="21">
        <v>0</v>
      </c>
      <c r="D8" s="21">
        <v>0</v>
      </c>
      <c r="E8" s="22" t="e">
        <f t="shared" ref="E8:E23" si="0">+D8/C8</f>
        <v>#DIV/0!</v>
      </c>
      <c r="F8" s="21">
        <f t="shared" ref="F8:F16" si="1">+C8-D8</f>
        <v>0</v>
      </c>
      <c r="H8" s="3"/>
      <c r="I8" s="3"/>
      <c r="J8" s="3"/>
    </row>
    <row r="9" spans="1:10" x14ac:dyDescent="0.25">
      <c r="A9" s="19">
        <v>1.2</v>
      </c>
      <c r="B9" s="20" t="s">
        <v>10</v>
      </c>
      <c r="C9" s="21">
        <v>456000000</v>
      </c>
      <c r="D9" s="21">
        <v>537390142.94000006</v>
      </c>
      <c r="E9" s="22">
        <f>+D9/C9</f>
        <v>1.1784871555701755</v>
      </c>
      <c r="F9" s="21">
        <f t="shared" si="1"/>
        <v>-81390142.940000057</v>
      </c>
      <c r="H9" s="3"/>
      <c r="I9" s="3"/>
      <c r="J9" s="3"/>
    </row>
    <row r="10" spans="1:10" hidden="1" x14ac:dyDescent="0.25">
      <c r="A10" s="19">
        <v>1.3</v>
      </c>
      <c r="B10" s="20" t="s">
        <v>11</v>
      </c>
      <c r="C10" s="21"/>
      <c r="D10" s="21"/>
      <c r="E10" s="22" t="e">
        <f t="shared" si="0"/>
        <v>#DIV/0!</v>
      </c>
      <c r="F10" s="21">
        <f t="shared" si="1"/>
        <v>0</v>
      </c>
      <c r="H10" s="3"/>
      <c r="I10" s="3"/>
      <c r="J10" s="3"/>
    </row>
    <row r="11" spans="1:10" hidden="1" x14ac:dyDescent="0.25">
      <c r="A11" s="19">
        <v>1.4</v>
      </c>
      <c r="B11" s="20" t="s">
        <v>12</v>
      </c>
      <c r="C11" s="21"/>
      <c r="D11" s="21"/>
      <c r="E11" s="22" t="e">
        <f t="shared" si="0"/>
        <v>#DIV/0!</v>
      </c>
      <c r="F11" s="21">
        <f t="shared" si="1"/>
        <v>0</v>
      </c>
      <c r="H11" s="3"/>
      <c r="I11" s="3"/>
      <c r="J11" s="3"/>
    </row>
    <row r="12" spans="1:10" hidden="1" x14ac:dyDescent="0.25">
      <c r="A12" s="19">
        <v>1.5</v>
      </c>
      <c r="B12" s="20" t="s">
        <v>13</v>
      </c>
      <c r="C12" s="21"/>
      <c r="D12" s="21"/>
      <c r="E12" s="22" t="e">
        <f t="shared" si="0"/>
        <v>#DIV/0!</v>
      </c>
      <c r="F12" s="21">
        <f t="shared" si="1"/>
        <v>0</v>
      </c>
      <c r="H12" s="3"/>
      <c r="I12" s="3"/>
      <c r="J12" s="3"/>
    </row>
    <row r="13" spans="1:10" x14ac:dyDescent="0.25">
      <c r="A13" s="19">
        <v>1.6</v>
      </c>
      <c r="B13" s="20" t="s">
        <v>14</v>
      </c>
      <c r="C13" s="21">
        <v>167639562</v>
      </c>
      <c r="D13" s="21">
        <v>5058819.07</v>
      </c>
      <c r="E13" s="22">
        <f>+D13/C13</f>
        <v>3.0176761437732701E-2</v>
      </c>
      <c r="F13" s="21">
        <f t="shared" si="1"/>
        <v>162580742.93000001</v>
      </c>
      <c r="H13" s="3"/>
      <c r="I13" s="3"/>
      <c r="J13" s="3"/>
    </row>
    <row r="14" spans="1:10" hidden="1" x14ac:dyDescent="0.25">
      <c r="A14" s="19">
        <v>1.7</v>
      </c>
      <c r="B14" s="20" t="s">
        <v>15</v>
      </c>
      <c r="C14" s="21">
        <v>0</v>
      </c>
      <c r="D14" s="21">
        <v>0</v>
      </c>
      <c r="E14" s="22" t="e">
        <f t="shared" si="0"/>
        <v>#DIV/0!</v>
      </c>
      <c r="F14" s="21">
        <f t="shared" si="1"/>
        <v>0</v>
      </c>
      <c r="H14" s="3"/>
      <c r="I14" s="3"/>
      <c r="J14" s="3"/>
    </row>
    <row r="15" spans="1:10" hidden="1" x14ac:dyDescent="0.25">
      <c r="A15" s="19">
        <v>1.8</v>
      </c>
      <c r="B15" s="20" t="s">
        <v>16</v>
      </c>
      <c r="C15" s="21">
        <v>0</v>
      </c>
      <c r="D15" s="21">
        <v>0</v>
      </c>
      <c r="E15" s="22" t="e">
        <f t="shared" si="0"/>
        <v>#DIV/0!</v>
      </c>
      <c r="F15" s="21">
        <f t="shared" si="1"/>
        <v>0</v>
      </c>
      <c r="H15" s="3"/>
      <c r="I15" s="3"/>
      <c r="J15" s="3"/>
    </row>
    <row r="16" spans="1:10" hidden="1" x14ac:dyDescent="0.25">
      <c r="A16" s="19">
        <v>1.9</v>
      </c>
      <c r="B16" s="20" t="s">
        <v>17</v>
      </c>
      <c r="C16" s="21">
        <v>0</v>
      </c>
      <c r="D16" s="21">
        <v>0</v>
      </c>
      <c r="E16" s="22" t="e">
        <f t="shared" si="0"/>
        <v>#DIV/0!</v>
      </c>
      <c r="F16" s="21">
        <f t="shared" si="1"/>
        <v>0</v>
      </c>
      <c r="H16" s="3"/>
      <c r="I16" s="3"/>
      <c r="J16" s="3"/>
    </row>
    <row r="17" spans="1:11" x14ac:dyDescent="0.25">
      <c r="A17" s="16">
        <v>2</v>
      </c>
      <c r="B17" s="17" t="s">
        <v>18</v>
      </c>
      <c r="C17" s="14">
        <f>SUM(C18:C26)</f>
        <v>623639561.99999988</v>
      </c>
      <c r="D17" s="14">
        <f>SUM(D18:D26)</f>
        <v>502864585.30000001</v>
      </c>
      <c r="E17" s="18">
        <f>+D17/C17</f>
        <v>0.8063384941252334</v>
      </c>
      <c r="F17" s="14">
        <f>SUM(F18:F26)</f>
        <v>120774976.69999996</v>
      </c>
      <c r="H17" s="3"/>
      <c r="I17" s="3"/>
      <c r="J17" s="3"/>
    </row>
    <row r="18" spans="1:11" x14ac:dyDescent="0.25">
      <c r="A18" s="19">
        <v>2.1</v>
      </c>
      <c r="B18" s="20" t="s">
        <v>19</v>
      </c>
      <c r="C18" s="21">
        <v>459613160.82999998</v>
      </c>
      <c r="D18" s="21">
        <v>439436649.85000002</v>
      </c>
      <c r="E18" s="22">
        <f>+D18/C18</f>
        <v>0.95610110262385894</v>
      </c>
      <c r="F18" s="21">
        <f>+C18-D18</f>
        <v>20176510.979999959</v>
      </c>
      <c r="G18" s="4"/>
      <c r="H18" s="3"/>
      <c r="I18" s="3"/>
      <c r="J18" s="3"/>
    </row>
    <row r="19" spans="1:11" x14ac:dyDescent="0.25">
      <c r="A19" s="19">
        <v>2.2000000000000002</v>
      </c>
      <c r="B19" s="20" t="s">
        <v>20</v>
      </c>
      <c r="C19" s="21">
        <v>77483049</v>
      </c>
      <c r="D19" s="21">
        <v>46292206.880000003</v>
      </c>
      <c r="E19" s="22">
        <f t="shared" si="0"/>
        <v>0.59744947414240246</v>
      </c>
      <c r="F19" s="21">
        <f t="shared" ref="F19:F26" si="2">+C19-D19</f>
        <v>31190842.119999997</v>
      </c>
      <c r="H19" s="3"/>
      <c r="I19" s="3"/>
      <c r="J19" s="3"/>
    </row>
    <row r="20" spans="1:11" x14ac:dyDescent="0.25">
      <c r="A20" s="19">
        <v>2.2999999999999998</v>
      </c>
      <c r="B20" s="20" t="s">
        <v>21</v>
      </c>
      <c r="C20" s="21">
        <v>15958349</v>
      </c>
      <c r="D20" s="21">
        <v>8987169.7100000009</v>
      </c>
      <c r="E20" s="22">
        <f t="shared" si="0"/>
        <v>0.563164128695268</v>
      </c>
      <c r="F20" s="21">
        <f t="shared" si="2"/>
        <v>6971179.2899999991</v>
      </c>
      <c r="H20" s="3"/>
      <c r="I20" s="3"/>
      <c r="J20" s="3"/>
    </row>
    <row r="21" spans="1:11" x14ac:dyDescent="0.25">
      <c r="A21" s="19">
        <v>2.4</v>
      </c>
      <c r="B21" s="20" t="s">
        <v>22</v>
      </c>
      <c r="C21" s="21">
        <v>5588700</v>
      </c>
      <c r="D21" s="21">
        <v>3100114.86</v>
      </c>
      <c r="E21" s="22">
        <f t="shared" si="0"/>
        <v>0.55471126737881793</v>
      </c>
      <c r="F21" s="21">
        <f t="shared" si="2"/>
        <v>2488585.14</v>
      </c>
      <c r="H21" s="3"/>
      <c r="I21" s="3"/>
      <c r="J21" s="3"/>
    </row>
    <row r="22" spans="1:11" hidden="1" x14ac:dyDescent="0.25">
      <c r="A22" s="19">
        <v>2.5</v>
      </c>
      <c r="B22" s="20" t="s">
        <v>23</v>
      </c>
      <c r="C22" s="21"/>
      <c r="D22" s="21">
        <v>0</v>
      </c>
      <c r="E22" s="22" t="e">
        <f>+D22/C22</f>
        <v>#DIV/0!</v>
      </c>
      <c r="F22" s="21">
        <f t="shared" si="2"/>
        <v>0</v>
      </c>
      <c r="H22" s="3"/>
      <c r="I22" s="3"/>
      <c r="J22" s="3"/>
    </row>
    <row r="23" spans="1:11" x14ac:dyDescent="0.25">
      <c r="A23" s="19">
        <v>2.6</v>
      </c>
      <c r="B23" s="20" t="s">
        <v>24</v>
      </c>
      <c r="C23" s="21">
        <v>64996303.170000002</v>
      </c>
      <c r="D23" s="21">
        <v>1813617</v>
      </c>
      <c r="E23" s="22">
        <f t="shared" si="0"/>
        <v>2.7903386985817086E-2</v>
      </c>
      <c r="F23" s="21">
        <f t="shared" si="2"/>
        <v>63182686.170000002</v>
      </c>
      <c r="H23" s="3"/>
      <c r="I23" s="3"/>
      <c r="J23" s="3"/>
    </row>
    <row r="24" spans="1:11" x14ac:dyDescent="0.25">
      <c r="A24" s="19">
        <v>2.7</v>
      </c>
      <c r="B24" s="20" t="s">
        <v>25</v>
      </c>
      <c r="C24" s="21"/>
      <c r="D24" s="21">
        <v>3234827</v>
      </c>
      <c r="E24" s="22">
        <v>0</v>
      </c>
      <c r="F24" s="21">
        <f t="shared" si="2"/>
        <v>-3234827</v>
      </c>
      <c r="H24" s="3"/>
      <c r="I24" s="3"/>
      <c r="J24" s="3"/>
    </row>
    <row r="25" spans="1:11" ht="30" x14ac:dyDescent="0.25">
      <c r="A25" s="19">
        <v>2.8</v>
      </c>
      <c r="B25" s="20" t="s">
        <v>26</v>
      </c>
      <c r="C25" s="21">
        <v>0</v>
      </c>
      <c r="D25" s="21">
        <v>0</v>
      </c>
      <c r="E25" s="22">
        <v>0</v>
      </c>
      <c r="F25" s="21">
        <f t="shared" si="2"/>
        <v>0</v>
      </c>
    </row>
    <row r="26" spans="1:11" x14ac:dyDescent="0.25">
      <c r="A26" s="19">
        <v>2.9</v>
      </c>
      <c r="B26" s="20" t="s">
        <v>27</v>
      </c>
      <c r="C26" s="21">
        <v>0</v>
      </c>
      <c r="D26" s="21">
        <v>0</v>
      </c>
      <c r="E26" s="22">
        <v>0</v>
      </c>
      <c r="F26" s="21">
        <f t="shared" si="2"/>
        <v>0</v>
      </c>
    </row>
    <row r="27" spans="1:11" ht="15.75" x14ac:dyDescent="0.25">
      <c r="A27" s="23"/>
      <c r="B27" s="24" t="s">
        <v>28</v>
      </c>
      <c r="C27" s="25">
        <f>+C7-C17</f>
        <v>0</v>
      </c>
      <c r="D27" s="25">
        <f>+D7-D17</f>
        <v>39584376.710000098</v>
      </c>
      <c r="E27" s="26">
        <f>+E7-E17</f>
        <v>6.3473164824652373E-2</v>
      </c>
      <c r="F27" s="25">
        <f>+F7-F17</f>
        <v>-39584376.710000008</v>
      </c>
    </row>
    <row r="28" spans="1:11" x14ac:dyDescent="0.25">
      <c r="G28" s="5"/>
      <c r="H28" s="3"/>
      <c r="I28" s="3"/>
      <c r="J28" s="3"/>
    </row>
    <row r="29" spans="1:11" x14ac:dyDescent="0.25">
      <c r="F29"/>
      <c r="H29" s="3"/>
      <c r="I29" s="3"/>
      <c r="J29" s="3"/>
    </row>
    <row r="30" spans="1:11" s="8" customFormat="1" x14ac:dyDescent="0.25">
      <c r="A30" s="28" t="s">
        <v>29</v>
      </c>
      <c r="B30" s="28"/>
      <c r="C30" s="6" t="s">
        <v>32</v>
      </c>
      <c r="E30" s="28" t="s">
        <v>29</v>
      </c>
      <c r="F30" s="28"/>
      <c r="K30" s="9"/>
    </row>
    <row r="31" spans="1:11" s="8" customFormat="1" x14ac:dyDescent="0.25">
      <c r="A31" s="6"/>
      <c r="B31" s="6"/>
      <c r="C31" s="11"/>
      <c r="D31" s="11"/>
      <c r="E31" s="6"/>
      <c r="F31" s="6"/>
      <c r="K31" s="9"/>
    </row>
    <row r="32" spans="1:11" s="8" customFormat="1" x14ac:dyDescent="0.25">
      <c r="A32" s="6"/>
      <c r="B32" s="6"/>
      <c r="C32" s="11"/>
      <c r="D32" s="11"/>
      <c r="E32" s="6"/>
      <c r="F32" s="6"/>
      <c r="K32" s="9"/>
    </row>
    <row r="33" spans="1:15" s="8" customFormat="1" x14ac:dyDescent="0.25">
      <c r="A33" s="6"/>
      <c r="B33" s="6"/>
      <c r="C33" s="6"/>
      <c r="D33" s="6"/>
      <c r="E33" s="6"/>
      <c r="F33" s="7"/>
      <c r="K33" s="9"/>
    </row>
    <row r="34" spans="1:15" s="8" customFormat="1" x14ac:dyDescent="0.25">
      <c r="A34" s="6"/>
      <c r="B34" s="6"/>
      <c r="C34" s="10"/>
      <c r="D34" s="10"/>
      <c r="E34" s="10"/>
      <c r="K34" s="9"/>
    </row>
    <row r="35" spans="1:15" s="8" customFormat="1" x14ac:dyDescent="0.25">
      <c r="A35" s="27" t="s">
        <v>35</v>
      </c>
      <c r="B35" s="27"/>
      <c r="C35" s="12" t="s">
        <v>36</v>
      </c>
      <c r="E35" s="27" t="s">
        <v>37</v>
      </c>
      <c r="F35" s="27"/>
      <c r="L35" s="13"/>
      <c r="O35" s="9"/>
    </row>
    <row r="36" spans="1:15" s="8" customFormat="1" x14ac:dyDescent="0.25">
      <c r="A36" s="27" t="s">
        <v>31</v>
      </c>
      <c r="B36" s="27"/>
      <c r="C36" s="12" t="s">
        <v>33</v>
      </c>
      <c r="E36" s="27" t="s">
        <v>30</v>
      </c>
      <c r="F36" s="27"/>
      <c r="L36" s="13"/>
      <c r="O36" s="9"/>
    </row>
  </sheetData>
  <mergeCells count="12">
    <mergeCell ref="A6:B6"/>
    <mergeCell ref="A1:F1"/>
    <mergeCell ref="A2:F2"/>
    <mergeCell ref="A3:F3"/>
    <mergeCell ref="A4:F4"/>
    <mergeCell ref="A5:F5"/>
    <mergeCell ref="A35:B35"/>
    <mergeCell ref="A36:B36"/>
    <mergeCell ref="E35:F35"/>
    <mergeCell ref="E36:F36"/>
    <mergeCell ref="A30:B30"/>
    <mergeCell ref="E30:F30"/>
  </mergeCells>
  <pageMargins left="0.7" right="0.7" top="0.75" bottom="0.75" header="0.3" footer="0.3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D90545-8A4A-45B1-A48B-7A07402D8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C1003C-6854-4617-A81C-A898E1B62E23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966e0af8-eb04-4871-9ba3-4bac4d7ba408"/>
  </ds:schemaRefs>
</ds:datastoreItem>
</file>

<file path=customXml/itemProps3.xml><?xml version="1.0" encoding="utf-8"?>
<ds:datastoreItem xmlns:ds="http://schemas.openxmlformats.org/officeDocument/2006/customXml" ds:itemID="{599184C5-855B-4E9F-B64D-DB757C311D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Comparativo</vt:lpstr>
      <vt:lpstr>'Estado Comparativo'!Área_de_impresión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Patricia Lora</cp:lastModifiedBy>
  <cp:lastPrinted>2023-01-17T18:52:36Z</cp:lastPrinted>
  <dcterms:created xsi:type="dcterms:W3CDTF">2018-05-02T13:48:18Z</dcterms:created>
  <dcterms:modified xsi:type="dcterms:W3CDTF">2023-01-18T13:59:12Z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