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5- Mayo 2024/"/>
    </mc:Choice>
  </mc:AlternateContent>
  <xr:revisionPtr revIDLastSave="2195" documentId="11_2186B86E6944CB2B0A03A9E7233A2304A7C44B78" xr6:coauthVersionLast="47" xr6:coauthVersionMax="47" xr10:uidLastSave="{DCF831B7-456D-4E79-81BB-38C26D1DAA27}"/>
  <bookViews>
    <workbookView xWindow="-120" yWindow="-120" windowWidth="29040" windowHeight="15840" xr2:uid="{00000000-000D-0000-FFFF-FFFF00000000}"/>
  </bookViews>
  <sheets>
    <sheet name="BALANCE GENERAL" sheetId="4" r:id="rId1"/>
    <sheet name="NOTA" sheetId="6" r:id="rId2"/>
  </sheets>
  <definedNames>
    <definedName name="_xlnm.Print_Area" localSheetId="0">'BALANCE GENERAL'!$A$1:$E$251</definedName>
    <definedName name="_xlnm.Print_Area" localSheetId="1">NOTA!$A$1:$E$173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6" i="4" l="1"/>
  <c r="B181" i="4"/>
  <c r="E141" i="4" l="1"/>
  <c r="B141" i="4"/>
  <c r="B125" i="4"/>
  <c r="B107" i="4"/>
  <c r="B92" i="4"/>
  <c r="E173" i="6"/>
  <c r="B173" i="6"/>
  <c r="E159" i="6"/>
  <c r="B159" i="6"/>
  <c r="E148" i="6"/>
  <c r="B148" i="6"/>
  <c r="E140" i="6"/>
  <c r="B140" i="6"/>
  <c r="E124" i="6"/>
  <c r="B124" i="6"/>
  <c r="E116" i="6"/>
  <c r="B116" i="6"/>
  <c r="E114" i="6"/>
  <c r="B114" i="6"/>
  <c r="E104" i="6"/>
  <c r="E106" i="6" s="1"/>
  <c r="B104" i="6"/>
  <c r="B106" i="6" s="1"/>
  <c r="E86" i="6"/>
  <c r="B86" i="6"/>
  <c r="E79" i="6"/>
  <c r="B79" i="6"/>
  <c r="E70" i="6"/>
  <c r="B70" i="6"/>
  <c r="E63" i="6"/>
  <c r="B63" i="6"/>
  <c r="E46" i="6"/>
  <c r="B46" i="6"/>
  <c r="E32" i="6"/>
  <c r="B32" i="6"/>
  <c r="E14" i="6"/>
  <c r="B14" i="6"/>
  <c r="C30" i="4"/>
  <c r="B217" i="4" l="1"/>
  <c r="B251" i="4"/>
  <c r="B237" i="4" l="1"/>
  <c r="B201" i="4"/>
  <c r="B191" i="4"/>
  <c r="B193" i="4" s="1"/>
  <c r="B183" i="4"/>
  <c r="B157" i="4"/>
  <c r="B150" i="4"/>
  <c r="B132" i="4"/>
  <c r="B73" i="4"/>
  <c r="C41" i="4" l="1"/>
  <c r="C43" i="4" s="1"/>
  <c r="C19" i="4" l="1"/>
  <c r="E19" i="4"/>
  <c r="C13" i="4" l="1"/>
  <c r="E13" i="4"/>
  <c r="E41" i="4" l="1"/>
  <c r="C21" i="4" l="1"/>
  <c r="H37" i="4" s="1"/>
  <c r="E30" i="4" l="1"/>
  <c r="E21" i="4"/>
  <c r="E43" i="4" l="1"/>
</calcChain>
</file>

<file path=xl/sharedStrings.xml><?xml version="1.0" encoding="utf-8"?>
<sst xmlns="http://schemas.openxmlformats.org/spreadsheetml/2006/main" count="353" uniqueCount="214">
  <si>
    <t>NOTAS</t>
  </si>
  <si>
    <t>ACTIVOS</t>
  </si>
  <si>
    <t>ACTIVOS CORRIENTES</t>
  </si>
  <si>
    <t>Disponibilidades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</si>
  <si>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</si>
  <si>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</si>
  <si>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</si>
  <si>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</si>
  <si>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</si>
  <si>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</si>
  <si>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</si>
  <si>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</si>
  <si>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</si>
  <si>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</si>
  <si>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</si>
  <si>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</si>
  <si>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</si>
  <si>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</si>
  <si>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</si>
  <si>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</si>
  <si>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</si>
  <si>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</si>
  <si>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</si>
  <si>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</si>
  <si>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</si>
  <si>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</si>
  <si>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</si>
  <si>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</si>
  <si>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</si>
  <si>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</si>
  <si>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PASIVOS NO CORRIENTES</t>
  </si>
  <si>
    <t>Pasivos no Corrientes</t>
  </si>
  <si>
    <t>TOTAL PASIVOS NO CORRIENTES</t>
  </si>
  <si>
    <t>PATRIMONIO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</si>
  <si>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</si>
  <si>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</si>
  <si>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</si>
  <si>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</si>
  <si>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</si>
  <si>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</si>
  <si>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Superintendente de Pensiones</t>
  </si>
  <si>
    <t>ESTADOS FINANCIEROS</t>
  </si>
  <si>
    <t>BALANCE GENERAL</t>
  </si>
  <si>
    <t xml:space="preserve">BALANCE GENERAL   </t>
  </si>
  <si>
    <t xml:space="preserve">Nota 2: Disponibilidades Bancarias </t>
  </si>
  <si>
    <t>Descripción</t>
  </si>
  <si>
    <t>Caja Chica</t>
  </si>
  <si>
    <t>Cuenta Corriente Regular</t>
  </si>
  <si>
    <t>Cuenta Corriente Operaciones</t>
  </si>
  <si>
    <t>Cuenta Corriente Nómina</t>
  </si>
  <si>
    <t>Cuenta Corriente CCRyLI*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</si>
  <si>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</si>
  <si>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</si>
  <si>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</si>
  <si>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</si>
  <si>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</si>
  <si>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Total Disponible en Inversiones</t>
  </si>
  <si>
    <t>Nota 3 Cuentas y Documentos por Cobrar</t>
  </si>
  <si>
    <t>Nota 4 Inventarios de Consumo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</si>
  <si>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</si>
  <si>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</si>
  <si>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</si>
  <si>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</si>
  <si>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</si>
  <si>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</si>
  <si>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</si>
  <si>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</si>
  <si>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</si>
  <si>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</si>
  <si>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</si>
  <si>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Equipos de Transporte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</si>
  <si>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</si>
  <si>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</si>
  <si>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</si>
  <si>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</si>
  <si>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</si>
  <si>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</si>
  <si>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</si>
  <si>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</si>
  <si>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</si>
  <si>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</si>
  <si>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</si>
  <si>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</si>
  <si>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</si>
  <si>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</si>
  <si>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</si>
  <si>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</si>
  <si>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</si>
  <si>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</si>
  <si>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</si>
  <si>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</si>
  <si>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</si>
  <si>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</si>
  <si>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</si>
  <si>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</si>
  <si>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</si>
  <si>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</si>
  <si>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</si>
  <si>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Total Deducciones y Retenciones por Pagar</t>
  </si>
  <si>
    <t xml:space="preserve">Nota 10 Cuentas por Pagar </t>
  </si>
  <si>
    <t>Servicio por pagar</t>
  </si>
  <si>
    <t>Total Cuentas por Pagar</t>
  </si>
  <si>
    <t>Nota 11 Otras Cuentas por Pagar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</si>
  <si>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</si>
  <si>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</si>
  <si>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</si>
  <si>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</si>
  <si>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</si>
  <si>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>CONCEPTO</t>
  </si>
  <si>
    <t>Resultados de Periodos Anteriores</t>
  </si>
  <si>
    <t>Total de Patrimonio</t>
  </si>
  <si>
    <t xml:space="preserve">Francisco A. Torres </t>
  </si>
  <si>
    <t>Consorcio CQ &amp; Asociados</t>
  </si>
  <si>
    <t>Total Anticipo Construcción Escuela Previsional</t>
  </si>
  <si>
    <t>Nota 3.2 Anticipo Construcción Escuela Previsional</t>
  </si>
  <si>
    <t xml:space="preserve">Total Otras Cuentas por Cobrar                                               </t>
  </si>
  <si>
    <t>Cuotas Internacionales</t>
  </si>
  <si>
    <t xml:space="preserve">Provisión para Regalia Pascual </t>
  </si>
  <si>
    <t xml:space="preserve">Provisión para Bono Navideño                                                        </t>
  </si>
  <si>
    <t xml:space="preserve">Provisión para Bono Aniversario                                                        </t>
  </si>
  <si>
    <t>Proveedores Locales</t>
  </si>
  <si>
    <t xml:space="preserve">Nota 3.1 Cuentas por cobrar Funcionarios y Empleados  </t>
  </si>
  <si>
    <t>Nota 3.2 Otras Cuentas por Cobrar</t>
  </si>
  <si>
    <t>Ana Tejada (Seguro Familiar de Salud)</t>
  </si>
  <si>
    <t>Aporte Voluntario al Seguro de Pensiones</t>
  </si>
  <si>
    <t>Teresa Cruz (Saldo Prest. Empl. Feliz)</t>
  </si>
  <si>
    <t>Francisca Estévez ( Saldo Prest. Empl. Feliz)</t>
  </si>
  <si>
    <t>Carolyn Infante (Saldo Prest. Empl. Feliz)</t>
  </si>
  <si>
    <t>Ana Tejada (Saldo Prest. Empl. Feliz)</t>
  </si>
  <si>
    <t>Teresa Cruz (Seguro Complementario)</t>
  </si>
  <si>
    <t>Francisca Estévez ( Seguro Complementario)</t>
  </si>
  <si>
    <t>Jose Corporán (Seguro Complementario)</t>
  </si>
  <si>
    <t>Ana Tejada (Seguro Complementario)</t>
  </si>
  <si>
    <t>Alejandro Castro (Seguro Complementario)</t>
  </si>
  <si>
    <t xml:space="preserve">                                                 Firma:</t>
  </si>
  <si>
    <t xml:space="preserve">Al 31 de Mayo de los años 2023 y 2022, el efectivo disponible en Caja y en las Cuentas Bancarias del Banco de Reservas de la República Dominicana está conformado por las siguientes cuentas: </t>
  </si>
  <si>
    <t>Al 31 de Mayo de los años 2023 y 2022, los valores en moneda extranjera depositados en el Banco  de Reservas de la República Dominicana consisten en:</t>
  </si>
  <si>
    <t>Al 31 de Mayo de los años 2023 y 2022, los saldos de las Inversiones Financieras se componen de:</t>
  </si>
  <si>
    <t>Al 31 de Mayo de los años 2023 y 2022, este rubro está representado por Cuentas por cobrar funcionarios y empleados Otras Cuentas por Cobrar y Anticipo Construcción Escuela Previsional.</t>
  </si>
  <si>
    <t>Al 31 de Mayo 2023 esta partida  presenta un balance de RD$6,769,987.22 , mientras que para el mismo periodo del año 2022 este rubro no presenta balance, esta partida está conformada por :
 por lo siguiente:</t>
  </si>
  <si>
    <t>Al 31 Mayo de l de los años 2023 y 2022, este rubro está compuesto como sigue:</t>
  </si>
  <si>
    <t>Al 31 de Mayo de los años 2023 y 2022, esta cuenta se compone de:</t>
  </si>
  <si>
    <t>Al 31 de Mayo de los años 2023 y 2022, los balances de las cuentas de Activos no Financieros consisten en:</t>
  </si>
  <si>
    <t>Al 31 de Mayo de los años 2023 y 2022, los bienes intangibles se componen de:</t>
  </si>
  <si>
    <t>Al 31 de Mayo  de los años 2023 y 2022, estas partidas presentan los siguientes rubros:</t>
  </si>
  <si>
    <t>Al 31 de Mayo de los años 2023 y 2022, las deducciones y retenciones por pagar se muestran en el siguiente detalle:</t>
  </si>
  <si>
    <t>Al 31 de Mayo de los años 2023 y 2022, el total de Cuentas por Pagar se muestra en el siguiente detalle:</t>
  </si>
  <si>
    <t>Al 31 de Mayo de los años 2023 y 2022, las Otras Cuentas por Pagar se componen de:</t>
  </si>
  <si>
    <t xml:space="preserve">Al 31 de Mayo de los años 2023 y 2022, el patrimonio se compone de: </t>
  </si>
  <si>
    <t xml:space="preserve">    US$2,637.53/55.31</t>
  </si>
  <si>
    <t xml:space="preserve">   RD$145,881.78</t>
  </si>
  <si>
    <t>Contralora</t>
  </si>
  <si>
    <t>Monica  Peña Medina</t>
  </si>
  <si>
    <t>Otros Ajustes de Años Anteriores</t>
  </si>
  <si>
    <t>US$16,575.63/54.43</t>
  </si>
  <si>
    <t>RD$902,211.55</t>
  </si>
  <si>
    <t>Los valores existentes en dólares norteamericanos fueron valuados al tipo de cambio comprador al último día del mes a razón de RD$54.43 y RD$55.31 por cada dólar Estadounidense (US$).</t>
  </si>
  <si>
    <t>Nadia Ureña (Gimnasio)</t>
  </si>
  <si>
    <t>Juan Carlos Jiménez (Gimnasio)</t>
  </si>
  <si>
    <t xml:space="preserve">Jeanntte Rodriguez  (Gimnasio) </t>
  </si>
  <si>
    <t>Carlos Hernandez (Gimnasio)</t>
  </si>
  <si>
    <t>Papia Moreno  (Saldo Prest. Empl. Feliz)</t>
  </si>
  <si>
    <t>Seguro Familiar de Salud</t>
  </si>
  <si>
    <t>Seguro de Pensiones</t>
  </si>
  <si>
    <t>Al 31 de Mayo 2023 esta partida   presenta un balance de $ 1,125,693.10, mientras que para el mismo periodo del año 2022 no presenta balance</t>
  </si>
  <si>
    <t xml:space="preserve"> esta partida está conformada por lo siguiente:</t>
  </si>
  <si>
    <t>de RD$4,164.47 esta partida está conformada por lo siguiente:</t>
  </si>
  <si>
    <t xml:space="preserve">Al 31 de Mayo 2023 esta partida   presenta un balance de $16,990.00, mientras que para el mismo periodo del año 2022  presenta balance </t>
  </si>
  <si>
    <t>Raysa Cruz  (Seguro Médico Complementario)</t>
  </si>
  <si>
    <t>Total Otrs Cuentas a Cobrar</t>
  </si>
  <si>
    <t>Total Cuenta en Moneda Extranjera</t>
  </si>
  <si>
    <t>SUPERINTENDENCIA DE PENSIONES
BALANCE GENERAL
 AL 31  DE MAYO 2024 Y 2023
Valores RD$</t>
  </si>
  <si>
    <t>SUPERINTENDENCIA DE PENSIONES
NOTA A LOS ESTADOS FINANCIEROS
 AL 31 DE MAYO 2024 Y 2023
Valores RD$</t>
  </si>
  <si>
    <t xml:space="preserve">Al 31 de Mayo de los años 2024 y 2023, el efectivo disponible en Caja y en las Cuentas Bancarias del Banco de Reservas de la República Dominicana está conformado por las siguientes cuentas: </t>
  </si>
  <si>
    <t>Al 31 de Mayo de los años 2024 y 2023, los valores en moneda extranjera depositados en el Banco  de Reservas de la República Dominicana consisten en:</t>
  </si>
  <si>
    <t>Al 31 de Mayo de los años 2024 y 2023, los saldos de las Inversiones Financieras se componen de:</t>
  </si>
  <si>
    <t>Al 31 de Mayo de los años 2024 y 2023, este rubro está representado por Cuentas por cobrar funcionarios y empleados Otras Cuentas por Cobrar y Anticipo Construcción Escuela Previsional.</t>
  </si>
  <si>
    <t>Al 31 Mayo de l de los años 2024 y 2023, este rubro está compuesto como sigue:</t>
  </si>
  <si>
    <t>Al 31 de Mayo de los años 2024 y 2023, esta cuenta se compone de:</t>
  </si>
  <si>
    <t>Al 31 de Mayo de los años 2024 y 2023, los balances de las cuentas de Activos no Financieros consisten en:</t>
  </si>
  <si>
    <t>Al 31 de Mayo de los años 2024 y 2023, los bienes intangibles se componen de:</t>
  </si>
  <si>
    <t>Al 31 de Mayo  de los años 2024 y 2023, estas partidas presentan los siguientes rubros:</t>
  </si>
  <si>
    <t>Al 31 de Mayo de los años 2024 y 2023, las deducciones y retenciones por pagar se muestran en el siguiente detalle:</t>
  </si>
  <si>
    <t>Al 31 de Mayo de los años 2024 y 2023, el total de Cuentas por Pagar se muestra en el siguiente detalle:</t>
  </si>
  <si>
    <t>Al 31 de Mayo de los años 2024 y 2023, las Otras Cuentas por Pagar se componen de:</t>
  </si>
  <si>
    <t xml:space="preserve">Al 31 de Mayo de los años 2024 y 2023, el patrimonio se compone de: </t>
  </si>
  <si>
    <t>Johnson Moreno Cruz</t>
  </si>
  <si>
    <t>Encargado de Contabilidad</t>
  </si>
  <si>
    <t>Cuenta Corriente Inversión JMMB</t>
  </si>
  <si>
    <t>US$101,646.47/59.37</t>
  </si>
  <si>
    <t>RD$6,034,750.92</t>
  </si>
  <si>
    <t>Los valores existentes en dólares norteamericanos fueron valuados al tipo de cambio comprador al último día del mes a razón de RD$59.37 y RD$54.43 por cada dólar Estadounidense (US$).</t>
  </si>
  <si>
    <t>JMMB Bank, S.A.</t>
  </si>
  <si>
    <t>Clemencia Garcia</t>
  </si>
  <si>
    <t>Dirección General de Impuestos Internos (DGII)</t>
  </si>
  <si>
    <t>de RD$16,990.00 esta partida está conformada por lo siguiente:</t>
  </si>
  <si>
    <t>Al 31 de Mayo 2024 y 2023 esta partida presenta un balance de $ 38,016.86, mientras que para el mismo periodo del año 2023 presenta balance</t>
  </si>
  <si>
    <t>de RD$1,125,693.10 esta partida está conformada por lo siguiente:</t>
  </si>
  <si>
    <t>Al 31 de Mayo 2024 esta partida no presenta balance, mientras que para el mismo periodo del año 2023 este rubro presenta balance de RD$6,769,987.22, esta partida está conformada por :
 por lo siguiente:</t>
  </si>
  <si>
    <t>Nota 3.3 Anticipo Construcción Escuela Previsional</t>
  </si>
  <si>
    <t>Nota 3.4 Anticipo a Proveedores</t>
  </si>
  <si>
    <t>AGEP Soluciones de Ingeniería, SRL</t>
  </si>
  <si>
    <t xml:space="preserve">Angel Daniel Mendoza </t>
  </si>
  <si>
    <t>Al 31 de Mayo 2024 esta partida presenta un balance de RD$ 167,664.57, mientras que para el mismo periodo del año 2023 este rubro no presenta balance, esta partida está conformada por :
 por lo siguiente:</t>
  </si>
  <si>
    <t>Electrodoméstico</t>
  </si>
  <si>
    <t xml:space="preserve">Otros Equipos de Transporte </t>
  </si>
  <si>
    <t>Cámara Fotografícas y de Video</t>
  </si>
  <si>
    <t xml:space="preserve">Equipos y Aparatos Audiovisuales </t>
  </si>
  <si>
    <t>Máquinas-Herramienta</t>
  </si>
  <si>
    <t>Equipo de Tracción</t>
  </si>
  <si>
    <t>Otros Proveedores Directos Por Pagar</t>
  </si>
  <si>
    <t xml:space="preserve">               Pagina 1</t>
  </si>
  <si>
    <t>Emilio a. Perez ( Seguro Complementario)</t>
  </si>
  <si>
    <t xml:space="preserve">Al 31 de Mayo 2024 esta partida presenta un balance de $40,658.13, mientras que para el mismo periodo del año 2024 presenta balance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</si>
</sst>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18" x14ac:knownFonts="1">
    <font>
      <sz val="10"/>
      <name val="Arial"/>
    </font>
    <font>
      <sz val="10"/>
      <name val="Arial"/>
      <family val="2"/>
    </font>
    <font>
      <b/>
      <sz val="11"/>
      <name val="Abadi Extra Light"/>
      <family val="2"/>
    </font>
    <font>
      <sz val="11"/>
      <name val="Abadi Extra Light"/>
      <family val="2"/>
    </font>
    <font>
      <sz val="10"/>
      <name val="Abadi Extra Light"/>
      <family val="2"/>
    </font>
    <font>
      <b/>
      <sz val="8"/>
      <name val="Abadi Extra Light"/>
      <family val="2"/>
    </font>
    <font>
      <b/>
      <u/>
      <sz val="11"/>
      <name val="Abadi Extra Light"/>
      <family val="2"/>
    </font>
    <font>
      <b/>
      <u/>
      <sz val="8"/>
      <name val="Abadi Extra Light"/>
      <family val="2"/>
    </font>
    <font>
      <sz val="8"/>
      <name val="Abadi Extra Light"/>
      <family val="2"/>
    </font>
    <font>
      <b/>
      <i/>
      <sz val="11"/>
      <name val="Abadi Extra Light"/>
      <family val="2"/>
    </font>
    <font>
      <b/>
      <sz val="11"/>
      <color theme="1"/>
      <name val="Abadi Extra Light"/>
      <family val="2"/>
    </font>
    <font>
      <sz val="11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i/>
      <sz val="12"/>
      <name val="Abadi Extra Light"/>
      <family val="2"/>
    </font>
    <font>
      <b/>
      <i/>
      <sz val="12"/>
      <color rgb="FF000000"/>
      <name val="Abadi Extra Light"/>
      <family val="2"/>
    </font>
    <font>
      <b/>
      <i/>
      <u val="double"/>
      <sz val="12"/>
      <color rgb="FF000000"/>
      <name val="Abadi Extra Light"/>
      <family val="2"/>
    </font>
    <font>
      <b/>
      <sz val="10"/>
      <name val="Abadi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/>
  </cellStyleXfs>
  <cellXfs count="103">
    <xf numFmtId="0" fontId="0" fillId="0" borderId="0" xfId="0"/>
    <xf numFmtId="0" fontId="2" fillId="0" borderId="0" xfId="0" applyFont="1" applyAlignment="1">
      <alignment horizontal="center" wrapText="1"/>
    </xf>
    <xf numFmtId="0" fontId="2" fillId="2" borderId="0" xfId="0" applyFont="1" applyFill="1"/>
    <xf numFmtId="0" fontId="3" fillId="0" borderId="0" xfId="0" applyFont="1"/>
    <xf numFmtId="4" fontId="4" fillId="0" borderId="0" xfId="1" applyNumberFormat="1" applyFont="1" applyAlignment="1">
      <alignment horizontal="right"/>
    </xf>
    <xf numFmtId="2" fontId="3" fillId="0" borderId="0" xfId="0" applyNumberFormat="1" applyFont="1"/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4" fontId="3" fillId="0" borderId="0" xfId="1" applyNumberFormat="1" applyFont="1"/>
    <xf numFmtId="4" fontId="3" fillId="0" borderId="0" xfId="1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4" fillId="0" borderId="0" xfId="0" applyFont="1"/>
    <xf numFmtId="164" fontId="4" fillId="0" borderId="0" xfId="1" applyFont="1"/>
    <xf numFmtId="4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" fontId="3" fillId="0" borderId="3" xfId="1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3" fillId="0" borderId="0" xfId="0" applyNumberFormat="1" applyFont="1"/>
    <xf numFmtId="164" fontId="3" fillId="0" borderId="0" xfId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" fontId="3" fillId="0" borderId="3" xfId="1" applyNumberFormat="1" applyFont="1" applyBorder="1"/>
    <xf numFmtId="4" fontId="2" fillId="0" borderId="3" xfId="0" applyNumberFormat="1" applyFont="1" applyBorder="1" applyAlignment="1">
      <alignment horizontal="right"/>
    </xf>
    <xf numFmtId="43" fontId="3" fillId="0" borderId="0" xfId="0" applyNumberFormat="1" applyFont="1"/>
    <xf numFmtId="39" fontId="3" fillId="0" borderId="0" xfId="0" applyNumberFormat="1" applyFont="1"/>
    <xf numFmtId="39" fontId="3" fillId="0" borderId="3" xfId="1" applyNumberFormat="1" applyFont="1" applyBorder="1"/>
    <xf numFmtId="39" fontId="3" fillId="0" borderId="0" xfId="1" applyNumberFormat="1" applyFont="1"/>
    <xf numFmtId="4" fontId="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4" xfId="0" applyFont="1" applyBorder="1"/>
    <xf numFmtId="164" fontId="3" fillId="0" borderId="0" xfId="1" applyFont="1" applyAlignment="1">
      <alignment horizontal="right"/>
    </xf>
    <xf numFmtId="0" fontId="10" fillId="0" borderId="0" xfId="0" applyFont="1"/>
    <xf numFmtId="0" fontId="11" fillId="0" borderId="0" xfId="0" applyFont="1"/>
    <xf numFmtId="43" fontId="10" fillId="0" borderId="8" xfId="1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43" fontId="11" fillId="0" borderId="0" xfId="1" applyNumberFormat="1" applyFont="1"/>
    <xf numFmtId="0" fontId="13" fillId="4" borderId="0" xfId="0" applyFont="1" applyFill="1"/>
    <xf numFmtId="4" fontId="13" fillId="4" borderId="0" xfId="0" applyNumberFormat="1" applyFont="1" applyFill="1"/>
    <xf numFmtId="4" fontId="13" fillId="0" borderId="0" xfId="0" applyNumberFormat="1" applyFont="1"/>
    <xf numFmtId="0" fontId="12" fillId="4" borderId="0" xfId="0" applyFont="1" applyFill="1"/>
    <xf numFmtId="0" fontId="12" fillId="4" borderId="0" xfId="0" applyFont="1" applyFill="1" applyAlignment="1">
      <alignment horizontal="left"/>
    </xf>
    <xf numFmtId="0" fontId="13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4" fontId="13" fillId="4" borderId="3" xfId="0" applyNumberFormat="1" applyFont="1" applyFill="1" applyBorder="1"/>
    <xf numFmtId="4" fontId="13" fillId="0" borderId="3" xfId="0" applyNumberFormat="1" applyFont="1" applyBorder="1"/>
    <xf numFmtId="4" fontId="12" fillId="4" borderId="2" xfId="0" applyNumberFormat="1" applyFont="1" applyFill="1" applyBorder="1"/>
    <xf numFmtId="4" fontId="12" fillId="4" borderId="0" xfId="0" applyNumberFormat="1" applyFont="1" applyFill="1"/>
    <xf numFmtId="4" fontId="12" fillId="0" borderId="2" xfId="0" applyNumberFormat="1" applyFont="1" applyBorder="1"/>
    <xf numFmtId="0" fontId="13" fillId="4" borderId="0" xfId="0" applyFont="1" applyFill="1" applyAlignment="1">
      <alignment horizontal="right"/>
    </xf>
    <xf numFmtId="4" fontId="13" fillId="4" borderId="3" xfId="1" applyNumberFormat="1" applyFont="1" applyFill="1" applyBorder="1" applyAlignment="1">
      <alignment horizontal="right"/>
    </xf>
    <xf numFmtId="164" fontId="13" fillId="4" borderId="0" xfId="1" applyFont="1" applyFill="1"/>
    <xf numFmtId="4" fontId="13" fillId="0" borderId="3" xfId="1" applyNumberFormat="1" applyFont="1" applyBorder="1" applyAlignment="1">
      <alignment horizontal="center"/>
    </xf>
    <xf numFmtId="4" fontId="12" fillId="4" borderId="2" xfId="1" applyNumberFormat="1" applyFont="1" applyFill="1" applyBorder="1" applyAlignment="1">
      <alignment horizontal="right"/>
    </xf>
    <xf numFmtId="164" fontId="12" fillId="4" borderId="0" xfId="1" applyFont="1" applyFill="1"/>
    <xf numFmtId="4" fontId="12" fillId="0" borderId="2" xfId="1" applyNumberFormat="1" applyFont="1" applyBorder="1" applyAlignment="1">
      <alignment horizontal="center"/>
    </xf>
    <xf numFmtId="4" fontId="13" fillId="4" borderId="0" xfId="1" applyNumberFormat="1" applyFont="1" applyFill="1"/>
    <xf numFmtId="4" fontId="13" fillId="0" borderId="0" xfId="1" applyNumberFormat="1" applyFont="1"/>
    <xf numFmtId="0" fontId="13" fillId="4" borderId="0" xfId="0" applyFont="1" applyFill="1" applyAlignment="1">
      <alignment horizontal="left"/>
    </xf>
    <xf numFmtId="4" fontId="13" fillId="4" borderId="3" xfId="1" applyNumberFormat="1" applyFont="1" applyFill="1" applyBorder="1"/>
    <xf numFmtId="165" fontId="13" fillId="4" borderId="0" xfId="1" applyNumberFormat="1" applyFont="1" applyFill="1"/>
    <xf numFmtId="4" fontId="13" fillId="0" borderId="3" xfId="1" applyNumberFormat="1" applyFont="1" applyBorder="1"/>
    <xf numFmtId="4" fontId="12" fillId="4" borderId="2" xfId="1" applyNumberFormat="1" applyFont="1" applyFill="1" applyBorder="1"/>
    <xf numFmtId="4" fontId="12" fillId="0" borderId="2" xfId="1" applyNumberFormat="1" applyFont="1" applyBorder="1"/>
    <xf numFmtId="0" fontId="12" fillId="4" borderId="0" xfId="0" applyFont="1" applyFill="1" applyAlignment="1">
      <alignment horizontal="left" wrapText="1"/>
    </xf>
    <xf numFmtId="0" fontId="14" fillId="0" borderId="0" xfId="0" applyFont="1" applyAlignment="1">
      <alignment horizontal="justify" vertical="center"/>
    </xf>
    <xf numFmtId="0" fontId="13" fillId="0" borderId="0" xfId="0" applyFont="1"/>
    <xf numFmtId="0" fontId="15" fillId="0" borderId="0" xfId="0" applyFont="1" applyAlignment="1">
      <alignment horizontal="justify" vertical="center"/>
    </xf>
    <xf numFmtId="4" fontId="13" fillId="4" borderId="3" xfId="0" applyNumberFormat="1" applyFont="1" applyFill="1" applyBorder="1" applyAlignment="1">
      <alignment horizontal="right"/>
    </xf>
    <xf numFmtId="4" fontId="12" fillId="0" borderId="0" xfId="1" applyNumberFormat="1" applyFont="1"/>
    <xf numFmtId="0" fontId="16" fillId="0" borderId="0" xfId="0" applyFont="1" applyAlignment="1">
      <alignment horizontal="right" vertical="center"/>
    </xf>
    <xf numFmtId="4" fontId="17" fillId="0" borderId="0" xfId="0" applyNumberFormat="1" applyFont="1"/>
    <xf numFmtId="165" fontId="12" fillId="4" borderId="0" xfId="1" applyNumberFormat="1" applyFont="1" applyFill="1"/>
    <xf numFmtId="4" fontId="12" fillId="0" borderId="0" xfId="0" applyNumberFormat="1" applyFont="1"/>
    <xf numFmtId="43" fontId="13" fillId="0" borderId="3" xfId="0" applyNumberFormat="1" applyFont="1" applyBorder="1"/>
    <xf numFmtId="4" fontId="12" fillId="4" borderId="0" xfId="0" applyNumberFormat="1" applyFont="1" applyFill="1" applyAlignment="1">
      <alignment horizontal="left"/>
    </xf>
    <xf numFmtId="4" fontId="12" fillId="0" borderId="0" xfId="0" applyNumberFormat="1" applyFont="1" applyAlignment="1">
      <alignment horizontal="left"/>
    </xf>
    <xf numFmtId="4" fontId="12" fillId="4" borderId="9" xfId="0" applyNumberFormat="1" applyFont="1" applyFill="1" applyBorder="1"/>
    <xf numFmtId="4" fontId="12" fillId="0" borderId="9" xfId="0" applyNumberFormat="1" applyFont="1" applyBorder="1"/>
    <xf numFmtId="0" fontId="13" fillId="0" borderId="0" xfId="0" applyFont="1" applyAlignment="1">
      <alignment horizontal="left"/>
    </xf>
    <xf numFmtId="4" fontId="13" fillId="4" borderId="0" xfId="0" applyNumberFormat="1" applyFont="1" applyFill="1" applyAlignment="1">
      <alignment horizontal="right"/>
    </xf>
    <xf numFmtId="4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indent="3"/>
    </xf>
    <xf numFmtId="0" fontId="14" fillId="0" borderId="0" xfId="0" applyFont="1" applyAlignment="1">
      <alignment horizontal="center"/>
    </xf>
    <xf numFmtId="0" fontId="13" fillId="4" borderId="0" xfId="0" applyFont="1" applyFill="1" applyAlignment="1">
      <alignment horizontal="left"/>
    </xf>
    <xf numFmtId="0" fontId="13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left"/>
    </xf>
    <xf numFmtId="0" fontId="12" fillId="3" borderId="5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horizontal="center" wrapText="1"/>
    </xf>
    <xf numFmtId="0" fontId="13" fillId="4" borderId="0" xfId="0" applyFont="1" applyFill="1" applyAlignment="1">
      <alignment horizontal="left"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2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28</xdr:row>
      <xdr:rowOff>66675</xdr:rowOff>
    </xdr:from>
    <xdr:to>
      <xdr:col>0</xdr:col>
      <xdr:colOff>2762250</xdr:colOff>
      <xdr:row>29</xdr:row>
      <xdr:rowOff>76200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317500</xdr:colOff>
      <xdr:row>0</xdr:row>
      <xdr:rowOff>74086</xdr:rowOff>
    </xdr:from>
    <xdr:to>
      <xdr:col>0</xdr:col>
      <xdr:colOff>2169583</xdr:colOff>
      <xdr:row>0</xdr:row>
      <xdr:rowOff>804337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D6AFE038-5163-4809-868D-F0354034E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74086"/>
          <a:ext cx="1852083" cy="7302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237066</xdr:colOff>
      <xdr:row>57</xdr:row>
      <xdr:rowOff>173568</xdr:rowOff>
    </xdr:from>
    <xdr:to>
      <xdr:col>0</xdr:col>
      <xdr:colOff>2089149</xdr:colOff>
      <xdr:row>58</xdr:row>
      <xdr:rowOff>702736</xdr:rowOff>
    </xdr:to>
    <xdr:pic>
      <xdr:nvPicPr>
        <xdr:cNvPr id="4" name="Graphic 30">
          <a:extLst>
            <a:ext uri="{FF2B5EF4-FFF2-40B4-BE49-F238E27FC236}">
              <a16:creationId xmlns:a16="http://schemas.microsoft.com/office/drawing/2014/main" id="{DFFBEE4A-EA58-49E7-8A85-7F4A8032A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066" y="11846985"/>
          <a:ext cx="1852083" cy="7302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0</xdr:row>
      <xdr:rowOff>0</xdr:rowOff>
    </xdr:from>
    <xdr:to>
      <xdr:col>0</xdr:col>
      <xdr:colOff>2762250</xdr:colOff>
      <xdr:row>0</xdr:row>
      <xdr:rowOff>200025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B82E656-9CBB-475B-88D2-E1729D9EA424}"/>
            </a:ext>
          </a:extLst>
        </xdr:cNvPr>
        <xdr:cNvSpPr txBox="1">
          <a:spLocks noChangeArrowheads="1"/>
        </xdr:cNvSpPr>
      </xdr:nvSpPr>
      <xdr:spPr bwMode="auto">
        <a:xfrm>
          <a:off x="2686050" y="6019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1655588</xdr:colOff>
      <xdr:row>0</xdr:row>
      <xdr:rowOff>597460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323BFDE9-ADE1-4D2C-87F1-BC91C6D39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646063" cy="59746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1</xdr:rowOff>
    </xdr:from>
    <xdr:to>
      <xdr:col>0</xdr:col>
      <xdr:colOff>1655588</xdr:colOff>
      <xdr:row>0</xdr:row>
      <xdr:rowOff>854074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1F02CC0C-2364-4693-88A6-7B0E9430F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1601451"/>
          <a:ext cx="1646063" cy="854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O252"/>
  <sheetViews>
    <sheetView tabSelected="1" zoomScale="90" zoomScaleNormal="90" workbookViewId="0">
      <selection activeCell="H22" sqref="H22"/>
    </sheetView>
  </sheetViews>
  <sheetFormatPr baseColWidth="10" defaultColWidth="9.140625" defaultRowHeight="15" x14ac:dyDescent="0.25"/>
  <cols>
    <col min="1" max="1" width="42.5703125" style="3" customWidth="1"/>
    <col min="2" max="2" width="24" style="3" customWidth="1"/>
    <col min="3" max="3" width="27.7109375" style="3" customWidth="1"/>
    <col min="4" max="4" width="5.28515625" style="3" customWidth="1"/>
    <col min="5" max="5" width="36.7109375" style="3" customWidth="1"/>
    <col min="6" max="6" width="9.140625" style="3"/>
    <col min="7" max="7" width="16.140625" style="3" bestFit="1" customWidth="1"/>
    <col min="8" max="8" width="13.7109375" style="3" bestFit="1" customWidth="1"/>
    <col min="9" max="9" width="19.5703125" style="3" bestFit="1" customWidth="1"/>
    <col min="10" max="11" width="9.140625" style="3"/>
    <col min="12" max="12" width="17.42578125" style="4" bestFit="1" customWidth="1"/>
    <col min="13" max="13" width="9.140625" style="3"/>
    <col min="14" max="14" width="19.42578125" style="3" bestFit="1" customWidth="1"/>
    <col min="15" max="15" width="14.7109375" style="5" bestFit="1" customWidth="1"/>
    <col min="16" max="16384" width="9.140625" style="3"/>
  </cols>
  <sheetData>
    <row r="1" spans="1:15" ht="66" customHeight="1" x14ac:dyDescent="0.25">
      <c r="A1" s="101" t="s">
        <v>171</v>
      </c>
      <c r="B1" s="101"/>
      <c r="C1" s="101"/>
      <c r="D1" s="101"/>
      <c r="E1" s="101"/>
      <c r="F1" s="2"/>
      <c r="G1" s="2"/>
      <c r="H1" s="2"/>
    </row>
    <row r="2" spans="1:15" x14ac:dyDescent="0.25">
      <c r="A2" s="1"/>
      <c r="B2" s="1"/>
      <c r="C2" s="1"/>
      <c r="D2" s="1"/>
      <c r="E2" s="1"/>
      <c r="F2" s="2"/>
      <c r="G2" s="2"/>
      <c r="H2" s="2"/>
    </row>
    <row r="3" spans="1:15" ht="15.75" thickBot="1" x14ac:dyDescent="0.3">
      <c r="A3" s="6"/>
      <c r="B3" s="6"/>
      <c r="C3" s="6"/>
      <c r="D3" s="6"/>
      <c r="E3" s="6"/>
      <c r="F3" s="2"/>
      <c r="G3" s="2"/>
      <c r="H3" s="2"/>
    </row>
    <row r="4" spans="1:15" ht="15.75" thickTop="1" x14ac:dyDescent="0.25">
      <c r="A4" s="1"/>
      <c r="B4" s="1"/>
      <c r="C4" s="1"/>
      <c r="D4" s="1"/>
      <c r="E4" s="1"/>
      <c r="F4" s="2"/>
      <c r="G4" s="2"/>
      <c r="H4" s="2"/>
    </row>
    <row r="5" spans="1:15" x14ac:dyDescent="0.25">
      <c r="A5" s="7"/>
      <c r="B5" s="7"/>
      <c r="C5" s="7"/>
      <c r="D5" s="7"/>
      <c r="E5" s="7"/>
      <c r="F5" s="8"/>
      <c r="G5" s="8"/>
      <c r="H5" s="2"/>
    </row>
    <row r="6" spans="1:15" ht="15.75" thickBot="1" x14ac:dyDescent="0.3">
      <c r="A6" s="9"/>
      <c r="B6" s="10" t="s">
        <v>0</v>
      </c>
      <c r="C6" s="11">
        <v>2024</v>
      </c>
      <c r="D6" s="7"/>
      <c r="E6" s="11">
        <v>2023</v>
      </c>
    </row>
    <row r="7" spans="1:15" x14ac:dyDescent="0.25">
      <c r="A7" s="12" t="s">
        <v>1</v>
      </c>
      <c r="B7" s="10"/>
    </row>
    <row r="8" spans="1:15" x14ac:dyDescent="0.25">
      <c r="A8" s="12" t="s">
        <v>2</v>
      </c>
      <c r="B8" s="10"/>
    </row>
    <row r="9" spans="1:15" x14ac:dyDescent="0.25">
      <c r="A9" s="3" t="s">
        <v>3</v>
      </c>
      <c r="B9" s="10" t="s">
        <v>4</v>
      </c>
      <c r="C9" s="13">
        <v>154523553.75999999</v>
      </c>
      <c r="D9" s="13"/>
      <c r="E9" s="13">
        <v>145321853.91</v>
      </c>
    </row>
    <row r="10" spans="1:15" x14ac:dyDescent="0.25">
      <c r="A10" s="3" t="s">
        <v>5</v>
      </c>
      <c r="B10" s="10" t="s">
        <v>6</v>
      </c>
      <c r="C10" s="14">
        <v>246339.55</v>
      </c>
      <c r="D10" s="14"/>
      <c r="E10" s="14">
        <v>7912670.2199999997</v>
      </c>
    </row>
    <row r="11" spans="1:15" x14ac:dyDescent="0.25">
      <c r="A11" s="3" t="s">
        <v>7</v>
      </c>
      <c r="B11" s="10" t="s">
        <v>8</v>
      </c>
      <c r="C11" s="14">
        <v>1642955.5</v>
      </c>
      <c r="D11" s="15"/>
      <c r="E11" s="15">
        <v>743601.82</v>
      </c>
    </row>
    <row r="12" spans="1:15" x14ac:dyDescent="0.25">
      <c r="A12" s="3" t="s">
        <v>9</v>
      </c>
      <c r="B12" s="10" t="s">
        <v>10</v>
      </c>
      <c r="C12" s="16">
        <v>2158847.1999999997</v>
      </c>
      <c r="D12" s="15"/>
      <c r="E12" s="16">
        <v>2335695.2799999998</v>
      </c>
      <c r="H12" s="17"/>
      <c r="I12" s="18"/>
      <c r="L12" s="3"/>
      <c r="O12" s="3"/>
    </row>
    <row r="13" spans="1:15" x14ac:dyDescent="0.25">
      <c r="A13" s="12" t="s">
        <v>11</v>
      </c>
      <c r="B13" s="10"/>
      <c r="C13" s="19">
        <f>SUM(C9:C12)</f>
        <v>158571696.00999999</v>
      </c>
      <c r="D13" s="19"/>
      <c r="E13" s="19">
        <f t="shared" ref="E13" si="0">SUM(E9:E12)</f>
        <v>156313821.22999999</v>
      </c>
      <c r="H13" s="17"/>
      <c r="I13" s="18"/>
      <c r="L13" s="3"/>
      <c r="O13" s="3"/>
    </row>
    <row r="14" spans="1:15" x14ac:dyDescent="0.25">
      <c r="A14" s="12"/>
      <c r="B14" s="10"/>
      <c r="C14" s="20"/>
      <c r="D14" s="20"/>
      <c r="E14" s="20"/>
      <c r="H14" s="17"/>
      <c r="I14" s="18"/>
      <c r="L14" s="3"/>
      <c r="O14" s="3"/>
    </row>
    <row r="15" spans="1:15" x14ac:dyDescent="0.25">
      <c r="A15" s="12" t="s">
        <v>12</v>
      </c>
      <c r="B15" s="10"/>
      <c r="E15" s="20"/>
      <c r="H15" s="17"/>
      <c r="I15" s="18"/>
      <c r="L15" s="3"/>
      <c r="O15" s="3"/>
    </row>
    <row r="16" spans="1:15" x14ac:dyDescent="0.25">
      <c r="A16" s="3" t="s">
        <v>13</v>
      </c>
      <c r="B16" s="10" t="s">
        <v>14</v>
      </c>
      <c r="C16" s="13">
        <v>121481684.36999999</v>
      </c>
      <c r="D16" s="13"/>
      <c r="E16" s="13">
        <v>99481840.569999993</v>
      </c>
      <c r="I16" s="18"/>
      <c r="L16" s="3"/>
      <c r="O16" s="3"/>
    </row>
    <row r="17" spans="1:15" x14ac:dyDescent="0.25">
      <c r="A17" s="3" t="s">
        <v>15</v>
      </c>
      <c r="B17" s="10" t="s">
        <v>16</v>
      </c>
      <c r="C17" s="14">
        <v>2282708.7400000002</v>
      </c>
      <c r="D17" s="14"/>
      <c r="E17" s="14">
        <v>2282708.7599999998</v>
      </c>
      <c r="I17" s="18"/>
      <c r="L17" s="3"/>
      <c r="O17" s="3"/>
    </row>
    <row r="18" spans="1:15" x14ac:dyDescent="0.25">
      <c r="A18" s="3" t="s">
        <v>17</v>
      </c>
      <c r="B18" s="10" t="s">
        <v>18</v>
      </c>
      <c r="C18" s="21">
        <v>34349552.560000002</v>
      </c>
      <c r="D18" s="14"/>
      <c r="E18" s="21">
        <v>12572407.17</v>
      </c>
      <c r="I18" s="18"/>
      <c r="L18" s="3"/>
      <c r="O18" s="3"/>
    </row>
    <row r="19" spans="1:15" x14ac:dyDescent="0.25">
      <c r="A19" s="12" t="s">
        <v>19</v>
      </c>
      <c r="B19" s="10"/>
      <c r="C19" s="19">
        <f>SUM(C16:C18)</f>
        <v>158113945.66999999</v>
      </c>
      <c r="D19" s="19"/>
      <c r="E19" s="19">
        <f>SUM(E16:E18)</f>
        <v>114336956.5</v>
      </c>
      <c r="I19" s="18"/>
      <c r="L19" s="3"/>
      <c r="O19" s="3"/>
    </row>
    <row r="20" spans="1:15" x14ac:dyDescent="0.25">
      <c r="A20" s="12"/>
      <c r="B20" s="10"/>
      <c r="C20" s="19"/>
      <c r="D20" s="19"/>
      <c r="E20" s="19"/>
      <c r="I20" s="18"/>
      <c r="L20" s="3"/>
      <c r="O20" s="3"/>
    </row>
    <row r="21" spans="1:15" ht="15.75" thickBot="1" x14ac:dyDescent="0.3">
      <c r="A21" s="12" t="s">
        <v>20</v>
      </c>
      <c r="B21" s="10"/>
      <c r="C21" s="22">
        <f>+C13+C19</f>
        <v>316685641.67999995</v>
      </c>
      <c r="D21" s="19"/>
      <c r="E21" s="22">
        <f>+E13+E19</f>
        <v>270650777.73000002</v>
      </c>
      <c r="H21" s="23"/>
      <c r="I21" s="18"/>
      <c r="L21" s="3"/>
      <c r="O21" s="3"/>
    </row>
    <row r="22" spans="1:15" ht="15.75" thickTop="1" x14ac:dyDescent="0.25">
      <c r="A22" s="12"/>
      <c r="B22" s="10"/>
      <c r="I22" s="18"/>
      <c r="L22" s="3"/>
      <c r="O22" s="3"/>
    </row>
    <row r="23" spans="1:15" x14ac:dyDescent="0.25">
      <c r="A23" s="12" t="s">
        <v>21</v>
      </c>
      <c r="B23" s="10"/>
      <c r="C23" s="24"/>
      <c r="D23" s="24"/>
      <c r="I23" s="18"/>
      <c r="L23" s="3"/>
      <c r="O23" s="3"/>
    </row>
    <row r="24" spans="1:15" x14ac:dyDescent="0.25">
      <c r="A24" s="12"/>
      <c r="B24" s="10"/>
      <c r="C24" s="24"/>
      <c r="D24" s="24"/>
      <c r="I24" s="5"/>
      <c r="L24" s="3"/>
      <c r="O24" s="3"/>
    </row>
    <row r="25" spans="1:15" x14ac:dyDescent="0.25">
      <c r="A25" s="25" t="s">
        <v>22</v>
      </c>
      <c r="B25" s="26"/>
      <c r="I25" s="5"/>
      <c r="L25" s="3"/>
      <c r="O25" s="3"/>
    </row>
    <row r="26" spans="1:15" x14ac:dyDescent="0.25">
      <c r="B26" s="27"/>
      <c r="I26" s="5"/>
      <c r="L26" s="3"/>
      <c r="O26" s="3"/>
    </row>
    <row r="27" spans="1:15" x14ac:dyDescent="0.25">
      <c r="A27" s="3" t="s">
        <v>23</v>
      </c>
      <c r="B27" s="10" t="s">
        <v>24</v>
      </c>
      <c r="C27" s="23">
        <v>3450537.18</v>
      </c>
      <c r="D27" s="23"/>
      <c r="E27" s="23">
        <v>3680234.39</v>
      </c>
    </row>
    <row r="28" spans="1:15" x14ac:dyDescent="0.25">
      <c r="A28" s="3" t="s">
        <v>25</v>
      </c>
      <c r="B28" s="10" t="s">
        <v>26</v>
      </c>
      <c r="C28" s="13">
        <v>6908673.3399999999</v>
      </c>
      <c r="D28" s="13"/>
      <c r="E28" s="13">
        <v>3895737.36</v>
      </c>
    </row>
    <row r="29" spans="1:15" x14ac:dyDescent="0.25">
      <c r="A29" s="3" t="s">
        <v>27</v>
      </c>
      <c r="B29" s="10" t="s">
        <v>28</v>
      </c>
      <c r="C29" s="28">
        <v>39858631.039999999</v>
      </c>
      <c r="D29" s="13"/>
      <c r="E29" s="28">
        <v>33577425.810000002</v>
      </c>
    </row>
    <row r="30" spans="1:15" x14ac:dyDescent="0.25">
      <c r="A30" s="12" t="s">
        <v>29</v>
      </c>
      <c r="B30" s="10"/>
      <c r="C30" s="19">
        <f>SUM(C27:C29)</f>
        <v>50217841.560000002</v>
      </c>
      <c r="D30" s="19"/>
      <c r="E30" s="19">
        <f>SUM(E27:E29)</f>
        <v>41153397.560000002</v>
      </c>
    </row>
    <row r="31" spans="1:15" x14ac:dyDescent="0.25">
      <c r="A31" s="12"/>
      <c r="B31" s="12"/>
      <c r="C31" s="19"/>
      <c r="D31" s="19"/>
      <c r="E31" s="19"/>
    </row>
    <row r="32" spans="1:15" x14ac:dyDescent="0.25">
      <c r="A32" s="25" t="s">
        <v>30</v>
      </c>
      <c r="B32" s="12"/>
      <c r="C32" s="19"/>
      <c r="D32" s="19"/>
      <c r="E32" s="19"/>
    </row>
    <row r="33" spans="1:15" x14ac:dyDescent="0.25">
      <c r="A33" s="3" t="s">
        <v>31</v>
      </c>
      <c r="B33" s="12"/>
      <c r="C33" s="29">
        <v>0</v>
      </c>
      <c r="D33" s="19"/>
      <c r="E33" s="29">
        <v>0</v>
      </c>
    </row>
    <row r="34" spans="1:15" x14ac:dyDescent="0.25">
      <c r="A34" s="12" t="s">
        <v>32</v>
      </c>
      <c r="B34" s="12"/>
      <c r="C34" s="19">
        <v>0</v>
      </c>
      <c r="D34" s="19"/>
      <c r="E34" s="19">
        <v>0</v>
      </c>
    </row>
    <row r="35" spans="1:15" x14ac:dyDescent="0.25">
      <c r="C35" s="20"/>
      <c r="D35" s="20"/>
      <c r="E35" s="20"/>
    </row>
    <row r="36" spans="1:15" x14ac:dyDescent="0.25">
      <c r="A36" s="12" t="s">
        <v>33</v>
      </c>
      <c r="B36" s="12"/>
      <c r="C36" s="15"/>
      <c r="D36" s="15"/>
      <c r="E36" s="15"/>
      <c r="K36" s="5"/>
      <c r="L36" s="3"/>
      <c r="O36" s="3"/>
    </row>
    <row r="37" spans="1:15" x14ac:dyDescent="0.25">
      <c r="A37" s="3" t="s">
        <v>153</v>
      </c>
      <c r="C37" s="30">
        <v>-24282107.960000001</v>
      </c>
      <c r="D37" s="13"/>
      <c r="E37" s="30">
        <v>-23254172.030000001</v>
      </c>
      <c r="H37" s="23">
        <f>+C21-C43</f>
        <v>0</v>
      </c>
      <c r="K37" s="5"/>
      <c r="L37" s="3"/>
      <c r="O37" s="3"/>
    </row>
    <row r="38" spans="1:15" x14ac:dyDescent="0.25">
      <c r="A38" s="3" t="s">
        <v>34</v>
      </c>
      <c r="C38" s="13">
        <v>9450837.6500000004</v>
      </c>
      <c r="D38" s="13"/>
      <c r="E38" s="13">
        <v>9450837.6500000004</v>
      </c>
      <c r="I38" s="23"/>
      <c r="K38" s="5"/>
      <c r="L38" s="3"/>
      <c r="O38" s="3"/>
    </row>
    <row r="39" spans="1:15" x14ac:dyDescent="0.25">
      <c r="A39" s="3" t="s">
        <v>35</v>
      </c>
      <c r="C39" s="13">
        <v>219290063.44</v>
      </c>
      <c r="D39" s="13"/>
      <c r="E39" s="13">
        <v>216674361.28999999</v>
      </c>
      <c r="G39" s="31"/>
      <c r="H39" s="31"/>
      <c r="I39" s="31"/>
      <c r="K39" s="5"/>
      <c r="L39" s="3"/>
      <c r="O39" s="3"/>
    </row>
    <row r="40" spans="1:15" x14ac:dyDescent="0.25">
      <c r="A40" s="3" t="s">
        <v>36</v>
      </c>
      <c r="C40" s="32">
        <v>62009006.990000002</v>
      </c>
      <c r="D40" s="33"/>
      <c r="E40" s="32">
        <v>26626353.260000002</v>
      </c>
      <c r="G40" s="23"/>
      <c r="H40" s="23"/>
      <c r="I40" s="23"/>
      <c r="K40" s="5"/>
      <c r="L40" s="3"/>
      <c r="O40" s="3"/>
    </row>
    <row r="41" spans="1:15" x14ac:dyDescent="0.25">
      <c r="A41" s="12" t="s">
        <v>37</v>
      </c>
      <c r="B41" s="12"/>
      <c r="C41" s="19">
        <f>SUM(C37:C40)</f>
        <v>266467800.12</v>
      </c>
      <c r="D41" s="19"/>
      <c r="E41" s="19">
        <f>SUM(E37:E40)</f>
        <v>229497380.16999999</v>
      </c>
      <c r="G41" s="31"/>
      <c r="H41" s="31"/>
      <c r="I41" s="31"/>
      <c r="K41" s="5"/>
      <c r="L41" s="3"/>
      <c r="O41" s="3"/>
    </row>
    <row r="42" spans="1:15" x14ac:dyDescent="0.25">
      <c r="A42" s="12"/>
      <c r="B42" s="12"/>
      <c r="C42" s="19"/>
      <c r="D42" s="19"/>
      <c r="E42" s="19"/>
      <c r="K42" s="5"/>
      <c r="L42" s="3"/>
      <c r="O42" s="3"/>
    </row>
    <row r="43" spans="1:15" ht="15.75" thickBot="1" x14ac:dyDescent="0.3">
      <c r="A43" s="12" t="s">
        <v>38</v>
      </c>
      <c r="B43" s="12"/>
      <c r="C43" s="22">
        <f>+C30+C41</f>
        <v>316685641.68000001</v>
      </c>
      <c r="D43" s="19"/>
      <c r="E43" s="22">
        <f>+E30+E41</f>
        <v>270650777.73000002</v>
      </c>
      <c r="K43" s="5"/>
      <c r="L43" s="3"/>
      <c r="O43" s="3"/>
    </row>
    <row r="44" spans="1:15" ht="15.75" thickTop="1" x14ac:dyDescent="0.25">
      <c r="C44" s="24"/>
      <c r="D44" s="24"/>
      <c r="E44" s="24"/>
      <c r="K44" s="5"/>
      <c r="L44" s="3"/>
      <c r="O44" s="3"/>
    </row>
    <row r="45" spans="1:15" x14ac:dyDescent="0.25">
      <c r="A45" s="7"/>
      <c r="B45" s="7"/>
      <c r="C45" s="18"/>
      <c r="D45" s="18"/>
      <c r="E45" s="34"/>
      <c r="I45" s="23"/>
      <c r="K45" s="5"/>
      <c r="L45" s="3"/>
      <c r="O45" s="3"/>
    </row>
    <row r="46" spans="1:15" ht="15.75" x14ac:dyDescent="0.25">
      <c r="A46" s="89" t="s">
        <v>39</v>
      </c>
      <c r="B46" s="89" t="s">
        <v>134</v>
      </c>
      <c r="C46" s="73"/>
      <c r="D46" s="89"/>
      <c r="E46" s="89" t="s">
        <v>39</v>
      </c>
      <c r="F46" s="12"/>
      <c r="I46" s="23"/>
      <c r="K46" s="5"/>
      <c r="L46" s="3"/>
      <c r="O46" s="3"/>
    </row>
    <row r="47" spans="1:15" ht="15.75" x14ac:dyDescent="0.25">
      <c r="A47" s="89"/>
      <c r="B47" s="89"/>
      <c r="C47" s="73"/>
      <c r="D47" s="89"/>
      <c r="E47" s="89"/>
      <c r="F47" s="12"/>
      <c r="K47" s="5"/>
      <c r="L47" s="3"/>
      <c r="O47" s="3"/>
    </row>
    <row r="48" spans="1:15" ht="15.75" x14ac:dyDescent="0.25">
      <c r="A48" s="89"/>
      <c r="B48" s="90"/>
      <c r="C48" s="73"/>
      <c r="D48" s="90"/>
      <c r="E48" s="73"/>
      <c r="I48" s="23"/>
      <c r="K48" s="5"/>
      <c r="L48" s="3"/>
      <c r="O48" s="3"/>
    </row>
    <row r="49" spans="1:10" ht="15.75" x14ac:dyDescent="0.25">
      <c r="A49" s="91"/>
      <c r="B49" s="73"/>
      <c r="C49" s="73"/>
      <c r="D49" s="73"/>
      <c r="E49" s="73"/>
    </row>
    <row r="50" spans="1:10" ht="15.75" x14ac:dyDescent="0.25">
      <c r="A50" s="91"/>
      <c r="B50" s="73"/>
      <c r="C50" s="73"/>
      <c r="D50" s="73"/>
      <c r="E50" s="73"/>
    </row>
    <row r="51" spans="1:10" ht="15.75" x14ac:dyDescent="0.25">
      <c r="A51" s="92" t="s">
        <v>186</v>
      </c>
      <c r="B51" s="100" t="s">
        <v>152</v>
      </c>
      <c r="C51" s="100"/>
      <c r="D51" s="92"/>
      <c r="E51" s="92" t="s">
        <v>111</v>
      </c>
    </row>
    <row r="52" spans="1:10" ht="15.75" x14ac:dyDescent="0.25">
      <c r="A52" s="92" t="s">
        <v>187</v>
      </c>
      <c r="B52" s="100" t="s">
        <v>151</v>
      </c>
      <c r="C52" s="100"/>
      <c r="D52" s="92"/>
      <c r="E52" s="92" t="s">
        <v>40</v>
      </c>
      <c r="F52" s="12"/>
    </row>
    <row r="53" spans="1:10" x14ac:dyDescent="0.25">
      <c r="A53" s="35"/>
      <c r="B53" s="35"/>
      <c r="C53" s="35"/>
      <c r="D53" s="35"/>
      <c r="E53" s="35"/>
      <c r="F53" s="12"/>
    </row>
    <row r="54" spans="1:10" ht="15.75" thickBot="1" x14ac:dyDescent="0.3">
      <c r="A54" s="36"/>
      <c r="B54" s="36"/>
      <c r="C54" s="36"/>
      <c r="D54" s="36"/>
      <c r="E54" s="36"/>
      <c r="J54" s="37"/>
    </row>
    <row r="55" spans="1:10" ht="15.75" thickTop="1" x14ac:dyDescent="0.25">
      <c r="A55" s="38" t="s">
        <v>41</v>
      </c>
      <c r="B55" s="39"/>
      <c r="C55" s="39"/>
      <c r="D55" s="39"/>
      <c r="E55" s="40" t="s">
        <v>211</v>
      </c>
      <c r="F55" s="41"/>
      <c r="I55" s="42"/>
      <c r="J55" s="37"/>
    </row>
    <row r="56" spans="1:10" x14ac:dyDescent="0.25">
      <c r="A56" s="38" t="s">
        <v>42</v>
      </c>
      <c r="B56" s="39"/>
      <c r="C56" s="39"/>
      <c r="D56" s="39"/>
      <c r="E56" s="39"/>
      <c r="F56" s="39"/>
      <c r="G56" s="42"/>
      <c r="J56" s="37"/>
    </row>
    <row r="57" spans="1:10" x14ac:dyDescent="0.25">
      <c r="A57" s="38"/>
      <c r="B57" s="39"/>
      <c r="C57" s="39"/>
      <c r="D57" s="39"/>
      <c r="E57" s="39"/>
      <c r="F57" s="39"/>
      <c r="G57" s="42"/>
      <c r="J57" s="37"/>
    </row>
    <row r="58" spans="1:10" ht="15.75" thickBot="1" x14ac:dyDescent="0.3"/>
    <row r="59" spans="1:10" ht="71.25" customHeight="1" thickBot="1" x14ac:dyDescent="0.3">
      <c r="A59" s="96" t="s">
        <v>172</v>
      </c>
      <c r="B59" s="97"/>
      <c r="C59" s="97"/>
      <c r="D59" s="97"/>
      <c r="E59" s="98"/>
    </row>
    <row r="60" spans="1:10" ht="15.75" x14ac:dyDescent="0.25">
      <c r="A60" s="43"/>
      <c r="B60" s="44"/>
      <c r="C60" s="43"/>
      <c r="D60" s="43"/>
      <c r="E60" s="45"/>
    </row>
    <row r="61" spans="1:10" ht="15.75" x14ac:dyDescent="0.25">
      <c r="A61" s="102" t="s">
        <v>43</v>
      </c>
      <c r="B61" s="102"/>
      <c r="C61" s="102"/>
      <c r="D61" s="102"/>
      <c r="E61" s="102"/>
    </row>
    <row r="62" spans="1:10" ht="15.75" x14ac:dyDescent="0.25">
      <c r="A62" s="46" t="s">
        <v>1</v>
      </c>
      <c r="B62" s="44"/>
      <c r="C62" s="43"/>
      <c r="D62" s="43"/>
      <c r="E62" s="45"/>
    </row>
    <row r="63" spans="1:10" ht="15.75" x14ac:dyDescent="0.25">
      <c r="A63" s="43"/>
      <c r="B63" s="44"/>
      <c r="C63" s="43"/>
      <c r="D63" s="43"/>
      <c r="E63" s="45"/>
    </row>
    <row r="64" spans="1:10" ht="15.75" x14ac:dyDescent="0.25">
      <c r="A64" s="95" t="s">
        <v>44</v>
      </c>
      <c r="B64" s="95"/>
      <c r="C64" s="95"/>
      <c r="D64" s="95"/>
      <c r="E64" s="95"/>
    </row>
    <row r="65" spans="1:5" ht="15.75" x14ac:dyDescent="0.25">
      <c r="A65" s="99" t="s">
        <v>173</v>
      </c>
      <c r="B65" s="99"/>
      <c r="C65" s="99"/>
      <c r="D65" s="99"/>
      <c r="E65" s="99"/>
    </row>
    <row r="66" spans="1:5" ht="15.75" x14ac:dyDescent="0.25">
      <c r="A66" s="46" t="s">
        <v>45</v>
      </c>
      <c r="B66" s="49">
        <v>2024</v>
      </c>
      <c r="C66" s="49"/>
      <c r="D66" s="49"/>
      <c r="E66" s="50">
        <v>2023</v>
      </c>
    </row>
    <row r="67" spans="1:5" ht="15.75" x14ac:dyDescent="0.25">
      <c r="A67" s="43" t="s">
        <v>46</v>
      </c>
      <c r="B67" s="44">
        <v>50000</v>
      </c>
      <c r="C67" s="44"/>
      <c r="D67" s="44"/>
      <c r="E67" s="45">
        <v>50000</v>
      </c>
    </row>
    <row r="68" spans="1:5" ht="15.75" x14ac:dyDescent="0.25">
      <c r="A68" s="43" t="s">
        <v>47</v>
      </c>
      <c r="B68" s="44">
        <v>13139645.689999999</v>
      </c>
      <c r="C68" s="44"/>
      <c r="D68" s="44"/>
      <c r="E68" s="45">
        <v>27391275.59</v>
      </c>
    </row>
    <row r="69" spans="1:5" ht="15.75" x14ac:dyDescent="0.25">
      <c r="A69" s="43" t="s">
        <v>48</v>
      </c>
      <c r="B69" s="44">
        <v>1327316.52</v>
      </c>
      <c r="C69" s="44"/>
      <c r="D69" s="44"/>
      <c r="E69" s="45">
        <v>5632560.2800000003</v>
      </c>
    </row>
    <row r="70" spans="1:5" ht="15.75" x14ac:dyDescent="0.25">
      <c r="A70" s="43" t="s">
        <v>49</v>
      </c>
      <c r="B70" s="44">
        <v>13874.99</v>
      </c>
      <c r="C70" s="44"/>
      <c r="D70" s="44"/>
      <c r="E70" s="45">
        <v>16424.990000000002</v>
      </c>
    </row>
    <row r="71" spans="1:5" ht="15.75" x14ac:dyDescent="0.25">
      <c r="A71" s="43" t="s">
        <v>188</v>
      </c>
      <c r="B71" s="44">
        <v>9457.0499999999993</v>
      </c>
      <c r="C71" s="44"/>
      <c r="D71" s="44"/>
      <c r="E71" s="45">
        <v>0</v>
      </c>
    </row>
    <row r="72" spans="1:5" ht="15.75" x14ac:dyDescent="0.25">
      <c r="A72" s="43" t="s">
        <v>50</v>
      </c>
      <c r="B72" s="51">
        <v>769663.5</v>
      </c>
      <c r="C72" s="44"/>
      <c r="D72" s="44"/>
      <c r="E72" s="52">
        <v>844091</v>
      </c>
    </row>
    <row r="73" spans="1:5" ht="16.5" thickBot="1" x14ac:dyDescent="0.3">
      <c r="A73" s="43" t="s">
        <v>51</v>
      </c>
      <c r="B73" s="53">
        <f>SUM(B67:B72)</f>
        <v>15309957.75</v>
      </c>
      <c r="C73" s="54"/>
      <c r="D73" s="54"/>
      <c r="E73" s="55">
        <v>33934351.859999999</v>
      </c>
    </row>
    <row r="74" spans="1:5" ht="16.5" thickTop="1" x14ac:dyDescent="0.25">
      <c r="A74" s="43"/>
      <c r="B74" s="44"/>
      <c r="C74" s="43"/>
      <c r="D74" s="43"/>
      <c r="E74" s="45"/>
    </row>
    <row r="75" spans="1:5" ht="15.75" x14ac:dyDescent="0.25">
      <c r="A75" s="43"/>
      <c r="B75" s="44"/>
      <c r="C75" s="43"/>
      <c r="D75" s="43"/>
      <c r="E75" s="45"/>
    </row>
    <row r="76" spans="1:5" ht="15.75" x14ac:dyDescent="0.25">
      <c r="A76" s="46" t="s">
        <v>52</v>
      </c>
      <c r="B76" s="44"/>
      <c r="C76" s="43"/>
      <c r="D76" s="43"/>
      <c r="E76" s="45"/>
    </row>
    <row r="77" spans="1:5" ht="15.75" x14ac:dyDescent="0.25">
      <c r="A77" s="99" t="s">
        <v>174</v>
      </c>
      <c r="B77" s="99"/>
      <c r="C77" s="99"/>
      <c r="D77" s="99"/>
      <c r="E77" s="99"/>
    </row>
    <row r="78" spans="1:5" ht="15.75" x14ac:dyDescent="0.25">
      <c r="A78" s="43"/>
      <c r="B78" s="44"/>
      <c r="C78" s="43"/>
      <c r="D78" s="43"/>
      <c r="E78" s="45"/>
    </row>
    <row r="79" spans="1:5" ht="15.75" x14ac:dyDescent="0.25">
      <c r="A79" s="46" t="s">
        <v>45</v>
      </c>
      <c r="B79" s="49">
        <v>2024</v>
      </c>
      <c r="C79" s="49"/>
      <c r="D79" s="49"/>
      <c r="E79" s="50">
        <v>2023</v>
      </c>
    </row>
    <row r="80" spans="1:5" ht="15.75" x14ac:dyDescent="0.25">
      <c r="A80" s="43" t="s">
        <v>53</v>
      </c>
      <c r="B80" s="57" t="s">
        <v>189</v>
      </c>
      <c r="C80" s="58"/>
      <c r="D80" s="58"/>
      <c r="E80" s="59" t="s">
        <v>154</v>
      </c>
    </row>
    <row r="81" spans="1:5" ht="16.5" thickBot="1" x14ac:dyDescent="0.3">
      <c r="A81" s="43"/>
      <c r="B81" s="60" t="s">
        <v>190</v>
      </c>
      <c r="C81" s="61"/>
      <c r="D81" s="61"/>
      <c r="E81" s="62" t="s">
        <v>155</v>
      </c>
    </row>
    <row r="82" spans="1:5" ht="16.5" thickTop="1" x14ac:dyDescent="0.25">
      <c r="A82" s="43"/>
      <c r="B82" s="63"/>
      <c r="C82" s="58"/>
      <c r="D82" s="58"/>
      <c r="E82" s="64"/>
    </row>
    <row r="83" spans="1:5" ht="15.75" customHeight="1" x14ac:dyDescent="0.25">
      <c r="A83" s="99" t="s">
        <v>191</v>
      </c>
      <c r="B83" s="99"/>
      <c r="C83" s="99"/>
      <c r="D83" s="99"/>
      <c r="E83" s="99"/>
    </row>
    <row r="84" spans="1:5" ht="15.75" customHeight="1" x14ac:dyDescent="0.25">
      <c r="A84" s="99"/>
      <c r="B84" s="99"/>
      <c r="C84" s="99"/>
      <c r="D84" s="99"/>
      <c r="E84" s="99"/>
    </row>
    <row r="85" spans="1:5" ht="15.75" customHeight="1" x14ac:dyDescent="0.25">
      <c r="A85" s="48"/>
      <c r="B85" s="48"/>
      <c r="C85" s="48"/>
      <c r="D85" s="48"/>
      <c r="E85" s="48"/>
    </row>
    <row r="86" spans="1:5" ht="15.75" x14ac:dyDescent="0.25">
      <c r="A86" s="46" t="s">
        <v>54</v>
      </c>
      <c r="B86" s="44"/>
      <c r="C86" s="43"/>
      <c r="D86" s="43"/>
      <c r="E86" s="45"/>
    </row>
    <row r="87" spans="1:5" ht="15.75" x14ac:dyDescent="0.25">
      <c r="A87" s="93" t="s">
        <v>175</v>
      </c>
      <c r="B87" s="93"/>
      <c r="C87" s="93"/>
      <c r="D87" s="93"/>
      <c r="E87" s="93"/>
    </row>
    <row r="88" spans="1:5" ht="15.75" x14ac:dyDescent="0.25">
      <c r="A88" s="43"/>
      <c r="B88" s="44"/>
      <c r="C88" s="43"/>
      <c r="D88" s="43"/>
      <c r="E88" s="45"/>
    </row>
    <row r="89" spans="1:5" ht="15.75" x14ac:dyDescent="0.25">
      <c r="A89" s="46" t="s">
        <v>45</v>
      </c>
      <c r="B89" s="49">
        <v>2024</v>
      </c>
      <c r="C89" s="49"/>
      <c r="D89" s="49"/>
      <c r="E89" s="50">
        <v>2023</v>
      </c>
    </row>
    <row r="90" spans="1:5" ht="15.75" x14ac:dyDescent="0.25">
      <c r="A90" s="43" t="s">
        <v>55</v>
      </c>
      <c r="B90" s="63">
        <v>79722476.299999997</v>
      </c>
      <c r="C90" s="67"/>
      <c r="D90" s="67"/>
      <c r="E90" s="64">
        <v>110485290.5</v>
      </c>
    </row>
    <row r="91" spans="1:5" ht="15.75" x14ac:dyDescent="0.25">
      <c r="A91" s="43" t="s">
        <v>192</v>
      </c>
      <c r="B91" s="66">
        <v>53456368.789999999</v>
      </c>
      <c r="C91" s="67"/>
      <c r="D91" s="67"/>
      <c r="E91" s="64">
        <v>0</v>
      </c>
    </row>
    <row r="92" spans="1:5" ht="16.5" thickBot="1" x14ac:dyDescent="0.3">
      <c r="A92" s="43" t="s">
        <v>56</v>
      </c>
      <c r="B92" s="69">
        <f>SUM(B90:B91)</f>
        <v>133178845.09</v>
      </c>
      <c r="C92" s="67"/>
      <c r="D92" s="67"/>
      <c r="E92" s="70">
        <v>110485290.5</v>
      </c>
    </row>
    <row r="93" spans="1:5" ht="16.5" thickTop="1" x14ac:dyDescent="0.25">
      <c r="A93" s="43"/>
      <c r="B93" s="44"/>
      <c r="C93" s="43"/>
      <c r="D93" s="43"/>
      <c r="E93" s="45"/>
    </row>
    <row r="94" spans="1:5" ht="15.75" x14ac:dyDescent="0.25">
      <c r="A94" s="95" t="s">
        <v>57</v>
      </c>
      <c r="B94" s="95"/>
      <c r="C94" s="95"/>
      <c r="D94" s="95"/>
      <c r="E94" s="95"/>
    </row>
    <row r="95" spans="1:5" ht="15.75" x14ac:dyDescent="0.25">
      <c r="A95" s="99" t="s">
        <v>176</v>
      </c>
      <c r="B95" s="99"/>
      <c r="C95" s="99"/>
      <c r="D95" s="99"/>
      <c r="E95" s="99"/>
    </row>
    <row r="96" spans="1:5" ht="15.75" x14ac:dyDescent="0.25">
      <c r="A96" s="43"/>
      <c r="B96" s="44"/>
      <c r="C96" s="43"/>
      <c r="D96" s="43"/>
      <c r="E96" s="45"/>
    </row>
    <row r="97" spans="1:5" ht="15.75" x14ac:dyDescent="0.25">
      <c r="A97" s="46" t="s">
        <v>121</v>
      </c>
      <c r="B97" s="44"/>
      <c r="C97" s="43"/>
      <c r="D97" s="43"/>
      <c r="E97" s="45"/>
    </row>
    <row r="98" spans="1:5" ht="15.75" customHeight="1" x14ac:dyDescent="0.25">
      <c r="A98" s="99" t="s">
        <v>213</v>
      </c>
      <c r="B98" s="99"/>
      <c r="C98" s="99"/>
      <c r="D98" s="99"/>
      <c r="E98" s="99"/>
    </row>
    <row r="99" spans="1:5" ht="15.75" x14ac:dyDescent="0.25">
      <c r="A99" s="99" t="s">
        <v>195</v>
      </c>
      <c r="B99" s="99"/>
      <c r="C99" s="99"/>
      <c r="D99" s="99"/>
      <c r="E99" s="99"/>
    </row>
    <row r="100" spans="1:5" ht="15.75" x14ac:dyDescent="0.25">
      <c r="A100" s="46" t="s">
        <v>45</v>
      </c>
      <c r="B100" s="49">
        <v>2024</v>
      </c>
      <c r="C100" s="49"/>
      <c r="D100" s="49"/>
      <c r="E100" s="50">
        <v>2023</v>
      </c>
    </row>
    <row r="101" spans="1:5" ht="15.75" x14ac:dyDescent="0.25">
      <c r="A101" s="43" t="s">
        <v>193</v>
      </c>
      <c r="B101" s="44">
        <v>40268.9</v>
      </c>
      <c r="C101" s="56"/>
      <c r="D101" s="56"/>
      <c r="E101" s="44">
        <v>0</v>
      </c>
    </row>
    <row r="102" spans="1:5" ht="15.75" x14ac:dyDescent="0.25">
      <c r="A102" s="43" t="s">
        <v>212</v>
      </c>
      <c r="B102" s="44">
        <v>389.23</v>
      </c>
      <c r="C102" s="56"/>
      <c r="D102" s="56"/>
      <c r="E102" s="44">
        <v>1990</v>
      </c>
    </row>
    <row r="103" spans="1:5" ht="15.75" x14ac:dyDescent="0.25">
      <c r="A103" s="43" t="s">
        <v>159</v>
      </c>
      <c r="B103" s="44">
        <v>0</v>
      </c>
      <c r="C103" s="56"/>
      <c r="D103" s="56"/>
      <c r="E103" s="44">
        <v>3750</v>
      </c>
    </row>
    <row r="104" spans="1:5" ht="15.75" x14ac:dyDescent="0.25">
      <c r="A104" s="43" t="s">
        <v>158</v>
      </c>
      <c r="B104" s="44">
        <v>0</v>
      </c>
      <c r="C104" s="56"/>
      <c r="D104" s="56"/>
      <c r="E104" s="44">
        <v>7500</v>
      </c>
    </row>
    <row r="105" spans="1:5" ht="15.75" x14ac:dyDescent="0.25">
      <c r="A105" s="43" t="s">
        <v>160</v>
      </c>
      <c r="B105" s="44">
        <v>0</v>
      </c>
      <c r="C105" s="56"/>
      <c r="D105" s="56"/>
      <c r="E105" s="44">
        <v>3750</v>
      </c>
    </row>
    <row r="106" spans="1:5" ht="15.75" x14ac:dyDescent="0.25">
      <c r="A106" s="43" t="s">
        <v>168</v>
      </c>
      <c r="B106" s="44">
        <v>0</v>
      </c>
      <c r="C106" s="65"/>
      <c r="D106" s="65"/>
      <c r="E106" s="44">
        <v>0</v>
      </c>
    </row>
    <row r="107" spans="1:5" ht="16.5" thickBot="1" x14ac:dyDescent="0.3">
      <c r="A107" s="71" t="s">
        <v>169</v>
      </c>
      <c r="B107" s="69">
        <f>SUM(B101:B106)</f>
        <v>40658.130000000005</v>
      </c>
      <c r="C107" s="65"/>
      <c r="D107" s="65"/>
      <c r="E107" s="69">
        <v>16990</v>
      </c>
    </row>
    <row r="108" spans="1:5" ht="16.5" thickTop="1" x14ac:dyDescent="0.25">
      <c r="A108" s="48"/>
      <c r="B108" s="65"/>
      <c r="C108" s="65"/>
      <c r="D108" s="65"/>
      <c r="E108" s="65"/>
    </row>
    <row r="109" spans="1:5" ht="15.75" x14ac:dyDescent="0.25">
      <c r="A109" s="95" t="s">
        <v>122</v>
      </c>
      <c r="B109" s="95"/>
      <c r="C109" s="95"/>
      <c r="D109" s="95"/>
      <c r="E109" s="95"/>
    </row>
    <row r="110" spans="1:5" ht="15.75" customHeight="1" x14ac:dyDescent="0.25">
      <c r="A110" s="43" t="s">
        <v>196</v>
      </c>
      <c r="B110" s="43"/>
      <c r="C110" s="43"/>
      <c r="D110" s="43"/>
      <c r="E110" s="43"/>
    </row>
    <row r="111" spans="1:5" ht="32.25" customHeight="1" x14ac:dyDescent="0.25">
      <c r="A111" s="43" t="s">
        <v>197</v>
      </c>
      <c r="B111" s="43"/>
      <c r="C111" s="43"/>
      <c r="D111" s="43"/>
      <c r="E111" s="43"/>
    </row>
    <row r="112" spans="1:5" ht="15.75" x14ac:dyDescent="0.25">
      <c r="A112" s="72" t="s">
        <v>45</v>
      </c>
      <c r="B112" s="49">
        <v>2024</v>
      </c>
      <c r="C112" s="49"/>
      <c r="D112" s="49"/>
      <c r="E112" s="50">
        <v>2023</v>
      </c>
    </row>
    <row r="113" spans="1:9" s="73" customFormat="1" ht="15.75" x14ac:dyDescent="0.25">
      <c r="A113" s="43" t="s">
        <v>132</v>
      </c>
      <c r="B113" s="44">
        <v>0</v>
      </c>
      <c r="C113" s="56"/>
      <c r="D113" s="56"/>
      <c r="E113" s="44">
        <v>6247.35</v>
      </c>
    </row>
    <row r="114" spans="1:9" s="73" customFormat="1" ht="15.75" x14ac:dyDescent="0.25">
      <c r="A114" s="43" t="s">
        <v>123</v>
      </c>
      <c r="B114" s="44">
        <v>0</v>
      </c>
      <c r="C114" s="56"/>
      <c r="D114" s="56"/>
      <c r="E114" s="44">
        <v>838.66</v>
      </c>
    </row>
    <row r="115" spans="1:9" s="73" customFormat="1" ht="15.75" x14ac:dyDescent="0.25">
      <c r="A115" s="43" t="s">
        <v>125</v>
      </c>
      <c r="B115" s="44">
        <v>0</v>
      </c>
      <c r="C115" s="56"/>
      <c r="D115" s="56"/>
      <c r="E115" s="44">
        <v>574116.84</v>
      </c>
      <c r="F115" s="17"/>
      <c r="G115" s="17"/>
      <c r="H115" s="17"/>
      <c r="I115" s="17"/>
    </row>
    <row r="116" spans="1:9" s="73" customFormat="1" ht="15.75" x14ac:dyDescent="0.25">
      <c r="A116" s="43" t="s">
        <v>126</v>
      </c>
      <c r="B116" s="44">
        <v>0</v>
      </c>
      <c r="C116" s="56"/>
      <c r="D116" s="56"/>
      <c r="E116" s="44">
        <v>213536.05</v>
      </c>
      <c r="F116" s="17"/>
      <c r="G116" s="17"/>
      <c r="H116" s="17"/>
      <c r="I116" s="17"/>
    </row>
    <row r="117" spans="1:9" s="73" customFormat="1" ht="15.75" x14ac:dyDescent="0.25">
      <c r="A117" s="43" t="s">
        <v>127</v>
      </c>
      <c r="B117" s="44">
        <v>0</v>
      </c>
      <c r="C117" s="56"/>
      <c r="D117" s="56"/>
      <c r="E117" s="44">
        <v>169456.02</v>
      </c>
      <c r="F117" s="17"/>
      <c r="G117" s="17"/>
      <c r="H117" s="17"/>
      <c r="I117" s="17"/>
    </row>
    <row r="118" spans="1:9" s="73" customFormat="1" ht="15.75" x14ac:dyDescent="0.25">
      <c r="A118" s="43" t="s">
        <v>128</v>
      </c>
      <c r="B118" s="44">
        <v>0</v>
      </c>
      <c r="C118" s="56"/>
      <c r="D118" s="56"/>
      <c r="E118" s="44">
        <v>70576.42</v>
      </c>
      <c r="F118" s="17"/>
      <c r="G118" s="17"/>
      <c r="H118" s="17"/>
      <c r="I118" s="17"/>
    </row>
    <row r="119" spans="1:9" s="73" customFormat="1" ht="15.75" x14ac:dyDescent="0.25">
      <c r="A119" s="43" t="s">
        <v>129</v>
      </c>
      <c r="B119" s="44">
        <v>0</v>
      </c>
      <c r="C119" s="56"/>
      <c r="D119" s="56"/>
      <c r="E119" s="44">
        <v>2244.08</v>
      </c>
      <c r="F119" s="17"/>
      <c r="G119" s="17"/>
      <c r="H119" s="17"/>
      <c r="I119" s="17"/>
    </row>
    <row r="120" spans="1:9" s="73" customFormat="1" ht="15.75" x14ac:dyDescent="0.25">
      <c r="A120" s="43" t="s">
        <v>130</v>
      </c>
      <c r="B120" s="44">
        <v>0</v>
      </c>
      <c r="C120" s="56"/>
      <c r="D120" s="56"/>
      <c r="E120" s="44">
        <v>2699.26</v>
      </c>
      <c r="F120" s="17"/>
      <c r="G120" s="17"/>
      <c r="H120" s="17"/>
      <c r="I120" s="17"/>
    </row>
    <row r="121" spans="1:9" s="73" customFormat="1" ht="15.75" x14ac:dyDescent="0.25">
      <c r="A121" s="43" t="s">
        <v>131</v>
      </c>
      <c r="B121" s="44">
        <v>0</v>
      </c>
      <c r="C121" s="56"/>
      <c r="D121" s="56"/>
      <c r="E121" s="44">
        <v>6760.2</v>
      </c>
      <c r="F121" s="17"/>
      <c r="G121" s="17"/>
      <c r="H121" s="17"/>
      <c r="I121" s="17"/>
    </row>
    <row r="122" spans="1:9" s="73" customFormat="1" ht="15.75" x14ac:dyDescent="0.25">
      <c r="A122" s="43" t="s">
        <v>133</v>
      </c>
      <c r="B122" s="44">
        <v>0</v>
      </c>
      <c r="C122" s="56"/>
      <c r="D122" s="56"/>
      <c r="E122" s="44">
        <v>4164.8999999999996</v>
      </c>
      <c r="F122" s="17"/>
      <c r="G122" s="17"/>
      <c r="H122" s="17"/>
      <c r="I122" s="17"/>
    </row>
    <row r="123" spans="1:9" s="73" customFormat="1" ht="15.75" x14ac:dyDescent="0.25">
      <c r="A123" s="43" t="s">
        <v>161</v>
      </c>
      <c r="B123" s="44">
        <v>0</v>
      </c>
      <c r="C123" s="56"/>
      <c r="D123" s="56"/>
      <c r="E123" s="44">
        <v>75053.320000000007</v>
      </c>
      <c r="F123" s="17"/>
      <c r="G123" s="17"/>
      <c r="H123" s="17"/>
      <c r="I123" s="17"/>
    </row>
    <row r="124" spans="1:9" s="73" customFormat="1" ht="15.75" x14ac:dyDescent="0.25">
      <c r="A124" s="43" t="s">
        <v>194</v>
      </c>
      <c r="B124" s="44">
        <v>38016.86</v>
      </c>
      <c r="C124" s="56"/>
      <c r="D124" s="56"/>
      <c r="E124" s="44">
        <v>0</v>
      </c>
      <c r="F124" s="17"/>
      <c r="G124" s="17"/>
      <c r="H124" s="17"/>
      <c r="I124" s="17"/>
    </row>
    <row r="125" spans="1:9" s="73" customFormat="1" ht="16.5" thickBot="1" x14ac:dyDescent="0.3">
      <c r="A125" s="74" t="s">
        <v>115</v>
      </c>
      <c r="B125" s="70">
        <f>SUM(B113:B124)</f>
        <v>38016.86</v>
      </c>
      <c r="C125" s="56"/>
      <c r="D125" s="56"/>
      <c r="E125" s="70">
        <v>1125693.0999999999</v>
      </c>
    </row>
    <row r="126" spans="1:9" ht="16.5" thickTop="1" x14ac:dyDescent="0.25">
      <c r="A126" s="43"/>
      <c r="B126" s="54"/>
      <c r="C126" s="43"/>
      <c r="D126" s="43"/>
    </row>
    <row r="127" spans="1:9" ht="15.75" x14ac:dyDescent="0.25">
      <c r="A127" s="46" t="s">
        <v>199</v>
      </c>
      <c r="B127" s="44"/>
      <c r="C127" s="43"/>
      <c r="D127" s="43"/>
      <c r="E127" s="45"/>
    </row>
    <row r="128" spans="1:9" ht="14.25" customHeight="1" x14ac:dyDescent="0.25">
      <c r="A128" s="94" t="s">
        <v>198</v>
      </c>
      <c r="B128" s="94"/>
      <c r="C128" s="94"/>
      <c r="D128" s="94"/>
      <c r="E128" s="94"/>
    </row>
    <row r="129" spans="1:5" ht="14.25" customHeight="1" x14ac:dyDescent="0.25">
      <c r="A129" s="94"/>
      <c r="B129" s="94"/>
      <c r="C129" s="94"/>
      <c r="D129" s="94"/>
      <c r="E129" s="94"/>
    </row>
    <row r="130" spans="1:5" ht="15.75" x14ac:dyDescent="0.25">
      <c r="A130" s="46" t="s">
        <v>45</v>
      </c>
      <c r="B130" s="49">
        <v>2024</v>
      </c>
      <c r="C130" s="49"/>
      <c r="D130" s="49"/>
      <c r="E130" s="50">
        <v>2023</v>
      </c>
    </row>
    <row r="131" spans="1:5" ht="15.75" x14ac:dyDescent="0.25">
      <c r="A131" s="43" t="s">
        <v>112</v>
      </c>
      <c r="B131" s="75">
        <v>0</v>
      </c>
      <c r="C131" s="56"/>
      <c r="D131" s="56"/>
      <c r="E131" s="68">
        <v>6769987.2199999997</v>
      </c>
    </row>
    <row r="132" spans="1:5" ht="16.5" thickBot="1" x14ac:dyDescent="0.3">
      <c r="A132" s="46" t="s">
        <v>113</v>
      </c>
      <c r="B132" s="53">
        <f>SUM(B131:B131)</f>
        <v>0</v>
      </c>
      <c r="C132" s="43"/>
      <c r="D132" s="43"/>
      <c r="E132" s="70">
        <v>6769987.2199999997</v>
      </c>
    </row>
    <row r="133" spans="1:5" ht="16.5" thickTop="1" x14ac:dyDescent="0.25">
      <c r="A133" s="46"/>
      <c r="B133" s="54"/>
      <c r="C133" s="43"/>
      <c r="D133" s="43"/>
      <c r="E133" s="76"/>
    </row>
    <row r="134" spans="1:5" ht="15.75" x14ac:dyDescent="0.25">
      <c r="A134" s="46"/>
      <c r="B134" s="54"/>
      <c r="C134" s="43"/>
      <c r="D134" s="43"/>
      <c r="E134" s="76"/>
    </row>
    <row r="135" spans="1:5" ht="15.75" x14ac:dyDescent="0.25">
      <c r="A135" s="46" t="s">
        <v>200</v>
      </c>
      <c r="B135" s="44"/>
      <c r="C135" s="43"/>
      <c r="D135" s="43"/>
      <c r="E135" s="45"/>
    </row>
    <row r="136" spans="1:5" x14ac:dyDescent="0.25">
      <c r="A136" s="94" t="s">
        <v>203</v>
      </c>
      <c r="B136" s="94"/>
      <c r="C136" s="94"/>
      <c r="D136" s="94"/>
      <c r="E136" s="94"/>
    </row>
    <row r="137" spans="1:5" ht="15" customHeight="1" x14ac:dyDescent="0.25">
      <c r="A137" s="94"/>
      <c r="B137" s="94"/>
      <c r="C137" s="94"/>
      <c r="D137" s="94"/>
      <c r="E137" s="94"/>
    </row>
    <row r="138" spans="1:5" ht="15" customHeight="1" x14ac:dyDescent="0.25">
      <c r="A138" s="46" t="s">
        <v>45</v>
      </c>
      <c r="B138" s="49">
        <v>2024</v>
      </c>
      <c r="C138" s="49"/>
      <c r="D138" s="49"/>
      <c r="E138" s="50">
        <v>2023</v>
      </c>
    </row>
    <row r="139" spans="1:5" ht="15" customHeight="1" x14ac:dyDescent="0.25">
      <c r="A139" s="43" t="s">
        <v>201</v>
      </c>
      <c r="B139" s="64">
        <v>108664.57</v>
      </c>
      <c r="C139" s="56"/>
      <c r="D139" s="56"/>
      <c r="E139" s="68">
        <v>0</v>
      </c>
    </row>
    <row r="140" spans="1:5" ht="15.75" x14ac:dyDescent="0.25">
      <c r="A140" s="43" t="s">
        <v>202</v>
      </c>
      <c r="B140" s="75">
        <v>59000</v>
      </c>
      <c r="C140" s="56"/>
      <c r="D140" s="56"/>
      <c r="E140" s="68">
        <v>0</v>
      </c>
    </row>
    <row r="141" spans="1:5" ht="16.5" thickBot="1" x14ac:dyDescent="0.3">
      <c r="A141" s="46" t="s">
        <v>113</v>
      </c>
      <c r="B141" s="53">
        <f>SUM(B139:B140)</f>
        <v>167664.57</v>
      </c>
      <c r="C141" s="43"/>
      <c r="D141" s="43"/>
      <c r="E141" s="70">
        <f>SUM(E139:E140)</f>
        <v>0</v>
      </c>
    </row>
    <row r="142" spans="1:5" ht="16.5" thickTop="1" x14ac:dyDescent="0.25">
      <c r="A142" s="43"/>
      <c r="B142" s="54"/>
      <c r="C142" s="43"/>
      <c r="D142" s="43"/>
      <c r="E142" s="76"/>
    </row>
    <row r="143" spans="1:5" ht="15.75" x14ac:dyDescent="0.25">
      <c r="A143" s="43"/>
      <c r="B143" s="54"/>
      <c r="C143" s="77"/>
      <c r="D143" s="77"/>
      <c r="E143" s="78"/>
    </row>
    <row r="144" spans="1:5" ht="15.75" x14ac:dyDescent="0.25">
      <c r="A144" s="95" t="s">
        <v>58</v>
      </c>
      <c r="B144" s="95"/>
      <c r="C144" s="95"/>
      <c r="D144" s="95"/>
      <c r="E144" s="95"/>
    </row>
    <row r="145" spans="1:5" ht="15.75" x14ac:dyDescent="0.25">
      <c r="A145" s="93" t="s">
        <v>177</v>
      </c>
      <c r="B145" s="93"/>
      <c r="C145" s="93"/>
      <c r="D145" s="93"/>
      <c r="E145" s="93"/>
    </row>
    <row r="146" spans="1:5" ht="15.75" x14ac:dyDescent="0.25">
      <c r="A146" s="43"/>
      <c r="B146" s="44"/>
      <c r="C146" s="43"/>
      <c r="D146" s="43"/>
      <c r="E146" s="45"/>
    </row>
    <row r="147" spans="1:5" ht="15.75" x14ac:dyDescent="0.25">
      <c r="A147" s="43" t="s">
        <v>45</v>
      </c>
      <c r="B147" s="49">
        <v>2024</v>
      </c>
      <c r="C147" s="49"/>
      <c r="D147" s="49"/>
      <c r="E147" s="50">
        <v>2023</v>
      </c>
    </row>
    <row r="148" spans="1:5" ht="15.75" x14ac:dyDescent="0.25">
      <c r="A148" s="43" t="s">
        <v>59</v>
      </c>
      <c r="B148" s="63">
        <v>1101294.83</v>
      </c>
      <c r="C148" s="67"/>
      <c r="D148" s="67"/>
      <c r="E148" s="64">
        <v>514584.36</v>
      </c>
    </row>
    <row r="149" spans="1:5" ht="15.75" x14ac:dyDescent="0.25">
      <c r="A149" s="43" t="s">
        <v>60</v>
      </c>
      <c r="B149" s="66">
        <v>541660.67000000004</v>
      </c>
      <c r="C149" s="67"/>
      <c r="D149" s="67"/>
      <c r="E149" s="68">
        <v>229017.46</v>
      </c>
    </row>
    <row r="150" spans="1:5" ht="16.5" thickBot="1" x14ac:dyDescent="0.3">
      <c r="A150" s="46" t="s">
        <v>61</v>
      </c>
      <c r="B150" s="69">
        <f>SUM(B148:B149)</f>
        <v>1642955.5</v>
      </c>
      <c r="C150" s="79"/>
      <c r="D150" s="79"/>
      <c r="E150" s="70">
        <v>743601.82</v>
      </c>
    </row>
    <row r="151" spans="1:5" ht="16.5" thickTop="1" x14ac:dyDescent="0.25">
      <c r="A151" s="43" t="s">
        <v>62</v>
      </c>
      <c r="B151" s="44"/>
      <c r="C151" s="43"/>
      <c r="D151" s="43"/>
      <c r="E151" s="45"/>
    </row>
    <row r="152" spans="1:5" ht="15.75" x14ac:dyDescent="0.25">
      <c r="A152" s="95" t="s">
        <v>63</v>
      </c>
      <c r="B152" s="95"/>
      <c r="C152" s="95"/>
      <c r="D152" s="95"/>
      <c r="E152" s="95"/>
    </row>
    <row r="153" spans="1:5" ht="15.75" x14ac:dyDescent="0.25">
      <c r="A153" s="93" t="s">
        <v>178</v>
      </c>
      <c r="B153" s="93"/>
      <c r="C153" s="93"/>
      <c r="D153" s="93"/>
      <c r="E153" s="93"/>
    </row>
    <row r="154" spans="1:5" ht="15.75" x14ac:dyDescent="0.25">
      <c r="A154" s="46" t="s">
        <v>45</v>
      </c>
      <c r="B154" s="49">
        <v>2024</v>
      </c>
      <c r="C154" s="49"/>
      <c r="D154" s="49"/>
      <c r="E154" s="50">
        <v>2023</v>
      </c>
    </row>
    <row r="155" spans="1:5" ht="15.75" x14ac:dyDescent="0.25">
      <c r="A155" s="43" t="s">
        <v>64</v>
      </c>
      <c r="B155" s="63">
        <v>1229553.45</v>
      </c>
      <c r="C155" s="44"/>
      <c r="D155" s="44"/>
      <c r="E155" s="64">
        <v>1240332.3700000001</v>
      </c>
    </row>
    <row r="156" spans="1:5" ht="15.75" x14ac:dyDescent="0.25">
      <c r="A156" s="43" t="s">
        <v>116</v>
      </c>
      <c r="B156" s="66">
        <v>929293.75</v>
      </c>
      <c r="C156" s="44"/>
      <c r="D156" s="44"/>
      <c r="E156" s="68">
        <v>1095362.9099999999</v>
      </c>
    </row>
    <row r="157" spans="1:5" ht="16.5" thickBot="1" x14ac:dyDescent="0.3">
      <c r="A157" s="46" t="s">
        <v>65</v>
      </c>
      <c r="B157" s="53">
        <f>SUM(B155:B156)</f>
        <v>2158847.2000000002</v>
      </c>
      <c r="C157" s="54"/>
      <c r="D157" s="54"/>
      <c r="E157" s="55">
        <v>2335695.2800000003</v>
      </c>
    </row>
    <row r="158" spans="1:5" ht="16.5" thickTop="1" x14ac:dyDescent="0.25">
      <c r="A158" s="43"/>
      <c r="B158" s="44"/>
      <c r="C158" s="43"/>
      <c r="D158" s="43"/>
      <c r="E158" s="45"/>
    </row>
    <row r="159" spans="1:5" ht="15.75" x14ac:dyDescent="0.25">
      <c r="A159" s="95" t="s">
        <v>66</v>
      </c>
      <c r="B159" s="95"/>
      <c r="C159" s="95"/>
      <c r="D159" s="95"/>
      <c r="E159" s="95"/>
    </row>
    <row r="160" spans="1:5" ht="15.75" x14ac:dyDescent="0.25">
      <c r="A160" s="43" t="s">
        <v>179</v>
      </c>
      <c r="B160" s="44"/>
      <c r="C160" s="43"/>
      <c r="D160" s="43"/>
      <c r="E160" s="45"/>
    </row>
    <row r="161" spans="1:5" ht="15.75" x14ac:dyDescent="0.25">
      <c r="A161" s="43"/>
      <c r="B161" s="44"/>
      <c r="C161" s="43"/>
      <c r="D161" s="43"/>
      <c r="E161" s="45"/>
    </row>
    <row r="162" spans="1:5" ht="15.75" x14ac:dyDescent="0.25">
      <c r="A162" s="46" t="s">
        <v>45</v>
      </c>
      <c r="B162" s="49">
        <v>2024</v>
      </c>
      <c r="C162" s="49"/>
      <c r="D162" s="49"/>
      <c r="E162" s="50">
        <v>2023</v>
      </c>
    </row>
    <row r="163" spans="1:5" ht="15.75" x14ac:dyDescent="0.25">
      <c r="A163" s="43" t="s">
        <v>67</v>
      </c>
      <c r="B163" s="44">
        <v>35297293.880000003</v>
      </c>
      <c r="C163" s="44"/>
      <c r="D163" s="44"/>
      <c r="E163" s="45">
        <v>35297293.880000003</v>
      </c>
    </row>
    <row r="164" spans="1:5" ht="15.75" x14ac:dyDescent="0.25">
      <c r="A164" s="43" t="s">
        <v>68</v>
      </c>
      <c r="B164" s="44">
        <v>87017827.489999995</v>
      </c>
      <c r="C164" s="44"/>
      <c r="D164" s="44"/>
      <c r="E164" s="45">
        <v>87017827.489999995</v>
      </c>
    </row>
    <row r="165" spans="1:5" ht="15.75" x14ac:dyDescent="0.25">
      <c r="A165" s="43" t="s">
        <v>69</v>
      </c>
      <c r="B165" s="44">
        <v>21384982.16</v>
      </c>
      <c r="C165" s="44"/>
      <c r="D165" s="44"/>
      <c r="E165" s="45">
        <v>18306168.66</v>
      </c>
    </row>
    <row r="166" spans="1:5" ht="15.75" x14ac:dyDescent="0.25">
      <c r="A166" s="43" t="s">
        <v>70</v>
      </c>
      <c r="B166" s="44">
        <v>4462436.4000000004</v>
      </c>
      <c r="C166" s="44"/>
      <c r="D166" s="44"/>
      <c r="E166" s="45">
        <v>7764883.5</v>
      </c>
    </row>
    <row r="167" spans="1:5" ht="15.75" x14ac:dyDescent="0.25">
      <c r="A167" s="43" t="s">
        <v>71</v>
      </c>
      <c r="B167" s="44">
        <v>33928529.960000001</v>
      </c>
      <c r="C167" s="44"/>
      <c r="D167" s="44"/>
      <c r="E167" s="45">
        <v>12488406.99</v>
      </c>
    </row>
    <row r="168" spans="1:5" ht="15.75" x14ac:dyDescent="0.25">
      <c r="A168" s="43" t="s">
        <v>72</v>
      </c>
      <c r="B168" s="44">
        <v>1390190.6</v>
      </c>
      <c r="C168" s="44"/>
      <c r="D168" s="44"/>
      <c r="E168" s="45">
        <v>447571.36</v>
      </c>
    </row>
    <row r="169" spans="1:5" ht="15.75" x14ac:dyDescent="0.25">
      <c r="A169" s="43" t="s">
        <v>73</v>
      </c>
      <c r="B169" s="44">
        <v>4491188.1900000004</v>
      </c>
      <c r="C169" s="44"/>
      <c r="D169" s="44"/>
      <c r="E169" s="45">
        <v>4227390.92</v>
      </c>
    </row>
    <row r="170" spans="1:5" ht="15.75" x14ac:dyDescent="0.25">
      <c r="A170" s="43" t="s">
        <v>74</v>
      </c>
      <c r="B170" s="44">
        <v>5976660.46</v>
      </c>
      <c r="C170" s="44"/>
      <c r="D170" s="44"/>
      <c r="E170" s="45">
        <v>5417358.46</v>
      </c>
    </row>
    <row r="171" spans="1:5" ht="15.75" x14ac:dyDescent="0.25">
      <c r="A171" s="43" t="s">
        <v>75</v>
      </c>
      <c r="B171" s="44">
        <v>154576.57999999999</v>
      </c>
      <c r="C171" s="44"/>
      <c r="D171" s="44"/>
      <c r="E171" s="45">
        <v>154576.57999999999</v>
      </c>
    </row>
    <row r="172" spans="1:5" ht="15.75" x14ac:dyDescent="0.25">
      <c r="A172" s="43" t="s">
        <v>76</v>
      </c>
      <c r="B172" s="44">
        <v>509120.28</v>
      </c>
      <c r="C172" s="44"/>
      <c r="D172" s="44"/>
      <c r="E172" s="45">
        <v>509120.28</v>
      </c>
    </row>
    <row r="173" spans="1:5" ht="15.75" x14ac:dyDescent="0.25">
      <c r="A173" s="43" t="s">
        <v>77</v>
      </c>
      <c r="B173" s="44">
        <v>275199.59999999998</v>
      </c>
      <c r="C173" s="44"/>
      <c r="D173" s="44"/>
      <c r="E173" s="45">
        <v>287589.59999999998</v>
      </c>
    </row>
    <row r="174" spans="1:5" ht="15.75" x14ac:dyDescent="0.25">
      <c r="A174" s="43" t="s">
        <v>78</v>
      </c>
      <c r="B174" s="44">
        <v>2760174.11</v>
      </c>
      <c r="C174" s="44"/>
      <c r="D174" s="44"/>
      <c r="E174" s="45">
        <v>2618721.61</v>
      </c>
    </row>
    <row r="175" spans="1:5" ht="15.75" x14ac:dyDescent="0.25">
      <c r="A175" s="43" t="s">
        <v>204</v>
      </c>
      <c r="B175" s="44">
        <v>227283.4</v>
      </c>
      <c r="C175" s="44"/>
      <c r="D175" s="44"/>
      <c r="E175" s="45"/>
    </row>
    <row r="176" spans="1:5" ht="15.75" x14ac:dyDescent="0.25">
      <c r="A176" s="43" t="s">
        <v>205</v>
      </c>
      <c r="B176" s="44">
        <v>266787.71999999997</v>
      </c>
      <c r="C176" s="44"/>
      <c r="D176" s="44"/>
      <c r="E176" s="45"/>
    </row>
    <row r="177" spans="1:5" ht="15.75" x14ac:dyDescent="0.25">
      <c r="A177" s="43" t="s">
        <v>206</v>
      </c>
      <c r="B177" s="44">
        <v>1366280.7</v>
      </c>
      <c r="C177" s="44"/>
      <c r="D177" s="44"/>
      <c r="E177" s="45"/>
    </row>
    <row r="178" spans="1:5" ht="15.75" x14ac:dyDescent="0.25">
      <c r="A178" s="43" t="s">
        <v>207</v>
      </c>
      <c r="B178" s="44">
        <v>2292375.98</v>
      </c>
      <c r="C178" s="44"/>
      <c r="D178" s="44"/>
      <c r="E178" s="45"/>
    </row>
    <row r="179" spans="1:5" ht="15.75" x14ac:dyDescent="0.25">
      <c r="A179" s="43" t="s">
        <v>208</v>
      </c>
      <c r="B179" s="44">
        <v>100872.3</v>
      </c>
      <c r="C179" s="44"/>
      <c r="D179" s="44"/>
      <c r="E179" s="45"/>
    </row>
    <row r="180" spans="1:5" ht="15.75" x14ac:dyDescent="0.25">
      <c r="A180" s="43" t="s">
        <v>209</v>
      </c>
      <c r="B180" s="51">
        <v>8142</v>
      </c>
      <c r="C180" s="44"/>
      <c r="D180" s="44"/>
      <c r="E180" s="52"/>
    </row>
    <row r="181" spans="1:5" ht="15.75" x14ac:dyDescent="0.25">
      <c r="A181" s="46" t="s">
        <v>79</v>
      </c>
      <c r="B181" s="54">
        <f>SUM(B163:B180)</f>
        <v>201909921.81000003</v>
      </c>
      <c r="C181" s="54"/>
      <c r="D181" s="54"/>
      <c r="E181" s="80">
        <v>174536909.33000004</v>
      </c>
    </row>
    <row r="182" spans="1:5" ht="15.75" x14ac:dyDescent="0.25">
      <c r="A182" s="43" t="s">
        <v>80</v>
      </c>
      <c r="B182" s="81">
        <v>-80428237.439999998</v>
      </c>
      <c r="C182" s="44"/>
      <c r="D182" s="44"/>
      <c r="E182" s="81">
        <v>-75055068.760000005</v>
      </c>
    </row>
    <row r="183" spans="1:5" ht="16.5" thickBot="1" x14ac:dyDescent="0.3">
      <c r="A183" s="46" t="s">
        <v>81</v>
      </c>
      <c r="B183" s="53">
        <f>+B181+B182</f>
        <v>121481684.37000003</v>
      </c>
      <c r="C183" s="54"/>
      <c r="D183" s="54"/>
      <c r="E183" s="55">
        <v>99481840.570000038</v>
      </c>
    </row>
    <row r="184" spans="1:5" ht="16.5" thickTop="1" x14ac:dyDescent="0.25">
      <c r="A184" s="43"/>
      <c r="B184" s="44"/>
      <c r="C184" s="43"/>
      <c r="D184" s="43"/>
      <c r="E184" s="45"/>
    </row>
    <row r="185" spans="1:5" ht="15.75" x14ac:dyDescent="0.25">
      <c r="A185" s="95" t="s">
        <v>82</v>
      </c>
      <c r="B185" s="95"/>
      <c r="C185" s="95"/>
      <c r="D185" s="95"/>
      <c r="E185" s="95"/>
    </row>
    <row r="186" spans="1:5" ht="15.75" x14ac:dyDescent="0.25">
      <c r="A186" s="47"/>
      <c r="B186" s="82"/>
      <c r="C186" s="47"/>
      <c r="D186" s="47"/>
      <c r="E186" s="83"/>
    </row>
    <row r="187" spans="1:5" ht="15.75" x14ac:dyDescent="0.25">
      <c r="A187" s="93" t="s">
        <v>180</v>
      </c>
      <c r="B187" s="93"/>
      <c r="C187" s="93"/>
      <c r="D187" s="93"/>
      <c r="E187" s="93"/>
    </row>
    <row r="188" spans="1:5" ht="15.75" x14ac:dyDescent="0.25">
      <c r="A188" s="46" t="s">
        <v>45</v>
      </c>
      <c r="B188" s="49">
        <v>2024</v>
      </c>
      <c r="C188" s="49"/>
      <c r="D188" s="49"/>
      <c r="E188" s="50">
        <v>2023</v>
      </c>
    </row>
    <row r="189" spans="1:5" ht="15.75" x14ac:dyDescent="0.25">
      <c r="A189" s="43" t="s">
        <v>83</v>
      </c>
      <c r="B189" s="44">
        <v>9740252.3000000007</v>
      </c>
      <c r="C189" s="44"/>
      <c r="D189" s="44"/>
      <c r="E189" s="45">
        <v>9740252.3000000007</v>
      </c>
    </row>
    <row r="190" spans="1:5" ht="15.75" x14ac:dyDescent="0.25">
      <c r="A190" s="43" t="s">
        <v>84</v>
      </c>
      <c r="B190" s="51">
        <v>2282708.7400000002</v>
      </c>
      <c r="C190" s="44"/>
      <c r="D190" s="44"/>
      <c r="E190" s="52">
        <v>2282708.7599999998</v>
      </c>
    </row>
    <row r="191" spans="1:5" ht="15.75" x14ac:dyDescent="0.25">
      <c r="A191" s="43" t="s">
        <v>85</v>
      </c>
      <c r="B191" s="54">
        <f>SUM(B189:B190)</f>
        <v>12022961.040000001</v>
      </c>
      <c r="C191" s="54"/>
      <c r="D191" s="54"/>
      <c r="E191" s="80">
        <v>12022961.060000001</v>
      </c>
    </row>
    <row r="192" spans="1:5" ht="15.75" x14ac:dyDescent="0.25">
      <c r="A192" s="43" t="s">
        <v>86</v>
      </c>
      <c r="B192" s="81">
        <v>-9740252.3000000007</v>
      </c>
      <c r="C192" s="44"/>
      <c r="D192" s="44"/>
      <c r="E192" s="81">
        <v>-9740252.3000000007</v>
      </c>
    </row>
    <row r="193" spans="1:5" ht="16.5" thickBot="1" x14ac:dyDescent="0.3">
      <c r="A193" s="43" t="s">
        <v>81</v>
      </c>
      <c r="B193" s="53">
        <f>SUM(B191:B192)</f>
        <v>2282708.7400000002</v>
      </c>
      <c r="C193" s="54"/>
      <c r="D193" s="54"/>
      <c r="E193" s="55">
        <v>2282708.7599999998</v>
      </c>
    </row>
    <row r="194" spans="1:5" ht="16.5" thickTop="1" x14ac:dyDescent="0.25">
      <c r="A194" s="43"/>
      <c r="B194" s="44"/>
      <c r="C194" s="43"/>
      <c r="D194" s="43"/>
      <c r="E194" s="45"/>
    </row>
    <row r="195" spans="1:5" ht="15.75" x14ac:dyDescent="0.25">
      <c r="A195" s="95" t="s">
        <v>87</v>
      </c>
      <c r="B195" s="95"/>
      <c r="C195" s="95"/>
      <c r="D195" s="95"/>
      <c r="E195" s="95"/>
    </row>
    <row r="196" spans="1:5" ht="15.75" x14ac:dyDescent="0.25">
      <c r="A196" s="93" t="s">
        <v>181</v>
      </c>
      <c r="B196" s="93"/>
      <c r="C196" s="93"/>
      <c r="D196" s="93"/>
      <c r="E196" s="93"/>
    </row>
    <row r="197" spans="1:5" ht="15.75" x14ac:dyDescent="0.25">
      <c r="A197" s="43"/>
      <c r="B197" s="44"/>
      <c r="C197" s="43"/>
      <c r="D197" s="43"/>
      <c r="E197" s="45"/>
    </row>
    <row r="198" spans="1:5" ht="15.75" x14ac:dyDescent="0.25">
      <c r="A198" s="46" t="s">
        <v>45</v>
      </c>
      <c r="B198" s="49">
        <v>2024</v>
      </c>
      <c r="C198" s="49"/>
      <c r="D198" s="49"/>
      <c r="E198" s="50">
        <v>2023</v>
      </c>
    </row>
    <row r="199" spans="1:5" ht="15.75" x14ac:dyDescent="0.25">
      <c r="A199" s="43" t="s">
        <v>88</v>
      </c>
      <c r="B199" s="44">
        <v>31781959.59</v>
      </c>
      <c r="C199" s="44"/>
      <c r="D199" s="44"/>
      <c r="E199" s="45">
        <v>10004814.199999999</v>
      </c>
    </row>
    <row r="200" spans="1:5" ht="15.75" x14ac:dyDescent="0.25">
      <c r="A200" s="43" t="s">
        <v>89</v>
      </c>
      <c r="B200" s="51">
        <v>2567592.9700000002</v>
      </c>
      <c r="C200" s="44"/>
      <c r="D200" s="44"/>
      <c r="E200" s="52">
        <v>2567592.9700000002</v>
      </c>
    </row>
    <row r="201" spans="1:5" ht="16.5" thickBot="1" x14ac:dyDescent="0.3">
      <c r="A201" s="46" t="s">
        <v>90</v>
      </c>
      <c r="B201" s="53">
        <f>SUM(B199:B200)</f>
        <v>34349552.560000002</v>
      </c>
      <c r="C201" s="54"/>
      <c r="D201" s="54"/>
      <c r="E201" s="55">
        <v>12572407.17</v>
      </c>
    </row>
    <row r="202" spans="1:5" ht="16.5" thickTop="1" x14ac:dyDescent="0.25">
      <c r="A202" s="43"/>
      <c r="B202" s="44"/>
      <c r="C202" s="43"/>
      <c r="D202" s="43"/>
      <c r="E202" s="45"/>
    </row>
    <row r="203" spans="1:5" ht="15.75" x14ac:dyDescent="0.25">
      <c r="A203" s="43"/>
      <c r="B203" s="44"/>
      <c r="C203" s="43"/>
      <c r="D203" s="43"/>
      <c r="E203" s="45"/>
    </row>
    <row r="204" spans="1:5" ht="15.75" x14ac:dyDescent="0.25">
      <c r="A204" s="46" t="s">
        <v>91</v>
      </c>
      <c r="B204" s="44"/>
      <c r="C204" s="43"/>
      <c r="D204" s="43"/>
      <c r="E204" s="45"/>
    </row>
    <row r="205" spans="1:5" ht="15.75" x14ac:dyDescent="0.25">
      <c r="A205" s="95" t="s">
        <v>92</v>
      </c>
      <c r="B205" s="95"/>
      <c r="C205" s="95"/>
      <c r="D205" s="95"/>
      <c r="E205" s="95"/>
    </row>
    <row r="206" spans="1:5" ht="15.75" x14ac:dyDescent="0.25">
      <c r="A206" s="93" t="s">
        <v>182</v>
      </c>
      <c r="B206" s="93"/>
      <c r="C206" s="93"/>
      <c r="D206" s="93"/>
      <c r="E206" s="93"/>
    </row>
    <row r="207" spans="1:5" ht="15.75" x14ac:dyDescent="0.25">
      <c r="A207" s="43"/>
      <c r="B207" s="44"/>
      <c r="C207" s="43"/>
      <c r="D207" s="43"/>
      <c r="E207" s="45"/>
    </row>
    <row r="208" spans="1:5" ht="15.75" x14ac:dyDescent="0.25">
      <c r="A208" s="47" t="s">
        <v>45</v>
      </c>
      <c r="B208" s="49">
        <v>2024</v>
      </c>
      <c r="C208" s="49"/>
      <c r="D208" s="49"/>
      <c r="E208" s="50">
        <v>2023</v>
      </c>
    </row>
    <row r="209" spans="1:5" ht="15.75" x14ac:dyDescent="0.25">
      <c r="A209" s="43" t="s">
        <v>93</v>
      </c>
      <c r="B209" s="44">
        <v>109632.41</v>
      </c>
      <c r="C209" s="44"/>
      <c r="D209" s="44"/>
      <c r="E209" s="45">
        <v>85182.399999999994</v>
      </c>
    </row>
    <row r="210" spans="1:5" ht="15.75" x14ac:dyDescent="0.25">
      <c r="A210" s="43" t="s">
        <v>94</v>
      </c>
      <c r="B210" s="44">
        <v>361317.12</v>
      </c>
      <c r="C210" s="44"/>
      <c r="D210" s="44"/>
      <c r="E210" s="45">
        <v>220898.83</v>
      </c>
    </row>
    <row r="211" spans="1:5" ht="15.75" x14ac:dyDescent="0.25">
      <c r="A211" s="43" t="s">
        <v>95</v>
      </c>
      <c r="B211" s="44">
        <v>2734802.02</v>
      </c>
      <c r="C211" s="44"/>
      <c r="D211" s="44"/>
      <c r="E211" s="45">
        <v>3232642.83</v>
      </c>
    </row>
    <row r="212" spans="1:5" ht="15.75" x14ac:dyDescent="0.25">
      <c r="A212" s="43" t="s">
        <v>96</v>
      </c>
      <c r="B212" s="44">
        <v>178727.15</v>
      </c>
      <c r="C212" s="44"/>
      <c r="D212" s="44"/>
      <c r="E212" s="45">
        <v>71752.95</v>
      </c>
    </row>
    <row r="213" spans="1:5" ht="15.75" x14ac:dyDescent="0.25">
      <c r="A213" s="43" t="s">
        <v>97</v>
      </c>
      <c r="B213" s="44">
        <v>66058.48</v>
      </c>
      <c r="C213" s="44"/>
      <c r="D213" s="44"/>
      <c r="E213" s="45">
        <v>66215.600000000006</v>
      </c>
    </row>
    <row r="214" spans="1:5" ht="15.75" x14ac:dyDescent="0.25">
      <c r="A214" s="43" t="s">
        <v>162</v>
      </c>
      <c r="B214" s="44">
        <v>0</v>
      </c>
      <c r="C214" s="44"/>
      <c r="D214" s="44"/>
      <c r="E214" s="45">
        <v>1821.69</v>
      </c>
    </row>
    <row r="215" spans="1:5" ht="15.75" x14ac:dyDescent="0.25">
      <c r="A215" s="43" t="s">
        <v>163</v>
      </c>
      <c r="B215" s="44">
        <v>0</v>
      </c>
      <c r="C215" s="44"/>
      <c r="D215" s="44"/>
      <c r="E215" s="45">
        <v>1720.09</v>
      </c>
    </row>
    <row r="216" spans="1:5" ht="15.75" x14ac:dyDescent="0.25">
      <c r="A216" s="43" t="s">
        <v>124</v>
      </c>
      <c r="B216" s="51">
        <v>0</v>
      </c>
      <c r="C216" s="44"/>
      <c r="D216" s="44"/>
      <c r="E216" s="52">
        <v>0</v>
      </c>
    </row>
    <row r="217" spans="1:5" ht="16.5" thickBot="1" x14ac:dyDescent="0.3">
      <c r="A217" s="46" t="s">
        <v>98</v>
      </c>
      <c r="B217" s="84">
        <f>SUM(B209:B216)</f>
        <v>3450537.1799999997</v>
      </c>
      <c r="C217" s="54"/>
      <c r="D217" s="54"/>
      <c r="E217" s="85">
        <v>3680234.39</v>
      </c>
    </row>
    <row r="218" spans="1:5" ht="16.5" thickTop="1" x14ac:dyDescent="0.25">
      <c r="A218" s="43"/>
      <c r="B218" s="54"/>
      <c r="C218" s="54"/>
      <c r="D218" s="54"/>
      <c r="E218" s="80"/>
    </row>
    <row r="219" spans="1:5" ht="15.75" x14ac:dyDescent="0.25">
      <c r="A219" s="95" t="s">
        <v>99</v>
      </c>
      <c r="B219" s="95"/>
      <c r="C219" s="95"/>
      <c r="D219" s="95"/>
      <c r="E219" s="95"/>
    </row>
    <row r="220" spans="1:5" ht="15.75" x14ac:dyDescent="0.25">
      <c r="A220" s="93" t="s">
        <v>183</v>
      </c>
      <c r="B220" s="93"/>
      <c r="C220" s="93"/>
      <c r="D220" s="93"/>
      <c r="E220" s="93"/>
    </row>
    <row r="221" spans="1:5" ht="15.75" x14ac:dyDescent="0.25">
      <c r="A221" s="65"/>
      <c r="B221" s="65"/>
      <c r="C221" s="65"/>
      <c r="D221" s="65"/>
      <c r="E221" s="86"/>
    </row>
    <row r="222" spans="1:5" ht="15.75" x14ac:dyDescent="0.25">
      <c r="A222" s="46" t="s">
        <v>45</v>
      </c>
      <c r="B222" s="49">
        <v>2024</v>
      </c>
      <c r="C222" s="49"/>
      <c r="D222" s="49"/>
      <c r="E222" s="50">
        <v>2023</v>
      </c>
    </row>
    <row r="223" spans="1:5" ht="15.75" x14ac:dyDescent="0.25">
      <c r="A223" s="43" t="s">
        <v>120</v>
      </c>
      <c r="B223" s="87">
        <v>0</v>
      </c>
      <c r="C223" s="56"/>
      <c r="D223" s="56"/>
      <c r="E223" s="88">
        <v>52180</v>
      </c>
    </row>
    <row r="224" spans="1:5" ht="15.75" x14ac:dyDescent="0.25">
      <c r="A224" s="43" t="s">
        <v>100</v>
      </c>
      <c r="B224" s="87">
        <v>5500794.0199999996</v>
      </c>
      <c r="C224" s="87"/>
      <c r="D224" s="87"/>
      <c r="E224" s="88">
        <v>3843557.36</v>
      </c>
    </row>
    <row r="225" spans="1:5" ht="15.75" x14ac:dyDescent="0.25">
      <c r="A225" s="43" t="s">
        <v>210</v>
      </c>
      <c r="B225" s="87">
        <v>1407879.32</v>
      </c>
      <c r="C225" s="87"/>
      <c r="D225" s="87"/>
      <c r="E225" s="88"/>
    </row>
    <row r="226" spans="1:5" ht="16.5" thickBot="1" x14ac:dyDescent="0.3">
      <c r="A226" s="46" t="s">
        <v>101</v>
      </c>
      <c r="B226" s="53">
        <f>SUM(B223:B225)</f>
        <v>6908673.3399999999</v>
      </c>
      <c r="C226" s="54"/>
      <c r="D226" s="54"/>
      <c r="E226" s="55">
        <v>3895737.36</v>
      </c>
    </row>
    <row r="227" spans="1:5" ht="16.5" thickTop="1" x14ac:dyDescent="0.25">
      <c r="A227" s="43"/>
      <c r="B227" s="44"/>
      <c r="C227" s="43"/>
      <c r="D227" s="43"/>
      <c r="E227" s="45"/>
    </row>
    <row r="228" spans="1:5" ht="15.75" x14ac:dyDescent="0.25">
      <c r="A228" s="95" t="s">
        <v>102</v>
      </c>
      <c r="B228" s="95"/>
      <c r="C228" s="95"/>
      <c r="D228" s="95"/>
      <c r="E228" s="95"/>
    </row>
    <row r="229" spans="1:5" ht="15.75" x14ac:dyDescent="0.25">
      <c r="A229" s="93" t="s">
        <v>184</v>
      </c>
      <c r="B229" s="93"/>
      <c r="C229" s="93"/>
      <c r="D229" s="93"/>
      <c r="E229" s="93"/>
    </row>
    <row r="230" spans="1:5" ht="15.75" x14ac:dyDescent="0.25">
      <c r="A230" s="65"/>
      <c r="B230" s="65"/>
      <c r="C230" s="65"/>
      <c r="D230" s="65"/>
      <c r="E230" s="65"/>
    </row>
    <row r="231" spans="1:5" ht="15.75" x14ac:dyDescent="0.25">
      <c r="A231" s="46" t="s">
        <v>45</v>
      </c>
      <c r="B231" s="49">
        <v>2024</v>
      </c>
      <c r="C231" s="49"/>
      <c r="D231" s="49"/>
      <c r="E231" s="50">
        <v>2023</v>
      </c>
    </row>
    <row r="232" spans="1:5" ht="15.75" x14ac:dyDescent="0.25">
      <c r="A232" s="43" t="s">
        <v>117</v>
      </c>
      <c r="B232" s="87">
        <v>7549404.5499999998</v>
      </c>
      <c r="C232" s="49"/>
      <c r="D232" s="49"/>
      <c r="E232" s="88">
        <v>6934964.7800000003</v>
      </c>
    </row>
    <row r="233" spans="1:5" ht="15.75" x14ac:dyDescent="0.25">
      <c r="A233" s="43" t="s">
        <v>118</v>
      </c>
      <c r="B233" s="87">
        <v>15021953.890000001</v>
      </c>
      <c r="C233" s="49"/>
      <c r="D233" s="49"/>
      <c r="E233" s="88">
        <v>13291854.130000001</v>
      </c>
    </row>
    <row r="234" spans="1:5" ht="15.75" x14ac:dyDescent="0.25">
      <c r="A234" s="43" t="s">
        <v>119</v>
      </c>
      <c r="B234" s="87">
        <v>15098809.1</v>
      </c>
      <c r="C234" s="49"/>
      <c r="D234" s="49"/>
      <c r="E234" s="88">
        <v>12506515.9</v>
      </c>
    </row>
    <row r="235" spans="1:5" ht="15.75" x14ac:dyDescent="0.25">
      <c r="A235" s="43" t="s">
        <v>103</v>
      </c>
      <c r="B235" s="87">
        <v>1418800</v>
      </c>
      <c r="C235" s="49"/>
      <c r="D235" s="49"/>
      <c r="E235" s="88">
        <v>0</v>
      </c>
    </row>
    <row r="236" spans="1:5" ht="15.75" x14ac:dyDescent="0.25">
      <c r="A236" s="43" t="s">
        <v>104</v>
      </c>
      <c r="B236" s="87">
        <v>769663.5</v>
      </c>
      <c r="C236" s="49"/>
      <c r="D236" s="49"/>
      <c r="E236" s="88">
        <v>844091</v>
      </c>
    </row>
    <row r="237" spans="1:5" ht="16.5" thickBot="1" x14ac:dyDescent="0.3">
      <c r="A237" s="46" t="s">
        <v>105</v>
      </c>
      <c r="B237" s="53">
        <f>SUM(B232:B236)</f>
        <v>39858631.039999999</v>
      </c>
      <c r="C237" s="54"/>
      <c r="D237" s="54"/>
      <c r="E237" s="55">
        <v>33577425.810000002</v>
      </c>
    </row>
    <row r="238" spans="1:5" ht="16.5" thickTop="1" x14ac:dyDescent="0.25">
      <c r="A238" s="43"/>
      <c r="B238" s="44"/>
      <c r="C238" s="43"/>
      <c r="D238" s="43"/>
      <c r="E238" s="45"/>
    </row>
    <row r="239" spans="1:5" ht="15.75" x14ac:dyDescent="0.25">
      <c r="A239" s="43"/>
      <c r="B239" s="44"/>
      <c r="C239" s="43"/>
      <c r="D239" s="43"/>
      <c r="E239" s="45"/>
    </row>
    <row r="240" spans="1:5" ht="15.75" x14ac:dyDescent="0.25">
      <c r="A240" s="46" t="s">
        <v>106</v>
      </c>
      <c r="B240" s="44"/>
      <c r="C240" s="43"/>
      <c r="D240" s="43"/>
      <c r="E240" s="45"/>
    </row>
    <row r="241" spans="1:5" ht="15.75" x14ac:dyDescent="0.25">
      <c r="A241" s="46"/>
      <c r="B241" s="44"/>
      <c r="C241" s="43"/>
      <c r="D241" s="43"/>
      <c r="E241" s="45"/>
    </row>
    <row r="242" spans="1:5" ht="15.75" x14ac:dyDescent="0.25">
      <c r="A242" s="95" t="s">
        <v>107</v>
      </c>
      <c r="B242" s="95"/>
      <c r="C242" s="95"/>
      <c r="D242" s="95"/>
      <c r="E242" s="95"/>
    </row>
    <row r="243" spans="1:5" ht="15.75" x14ac:dyDescent="0.25">
      <c r="A243" s="47"/>
      <c r="B243" s="82"/>
      <c r="C243" s="47"/>
      <c r="D243" s="47"/>
      <c r="E243" s="83"/>
    </row>
    <row r="244" spans="1:5" ht="15.75" x14ac:dyDescent="0.25">
      <c r="A244" s="93" t="s">
        <v>185</v>
      </c>
      <c r="B244" s="93"/>
      <c r="C244" s="93"/>
      <c r="D244" s="93"/>
      <c r="E244" s="93"/>
    </row>
    <row r="245" spans="1:5" ht="15.75" x14ac:dyDescent="0.25">
      <c r="A245" s="65"/>
      <c r="B245" s="65"/>
      <c r="C245" s="65"/>
      <c r="D245" s="65"/>
      <c r="E245" s="86"/>
    </row>
    <row r="246" spans="1:5" ht="15.75" x14ac:dyDescent="0.25">
      <c r="A246" s="46" t="s">
        <v>106</v>
      </c>
      <c r="B246" s="44"/>
      <c r="C246" s="43"/>
      <c r="D246" s="43"/>
      <c r="E246" s="45"/>
    </row>
    <row r="247" spans="1:5" ht="15.75" x14ac:dyDescent="0.25">
      <c r="A247" s="46" t="s">
        <v>108</v>
      </c>
      <c r="B247" s="49">
        <v>2024</v>
      </c>
      <c r="C247" s="49"/>
      <c r="D247" s="49"/>
      <c r="E247" s="50">
        <v>2023</v>
      </c>
    </row>
    <row r="248" spans="1:5" ht="15.75" x14ac:dyDescent="0.25">
      <c r="A248" s="43" t="s">
        <v>34</v>
      </c>
      <c r="B248" s="44">
        <v>9450837.6500000004</v>
      </c>
      <c r="C248" s="44"/>
      <c r="D248" s="44"/>
      <c r="E248" s="45">
        <v>9450837.6500000004</v>
      </c>
    </row>
    <row r="249" spans="1:5" ht="15.75" x14ac:dyDescent="0.25">
      <c r="A249" s="43" t="s">
        <v>36</v>
      </c>
      <c r="B249" s="44">
        <v>62009006.990000002</v>
      </c>
      <c r="C249" s="44"/>
      <c r="D249" s="44"/>
      <c r="E249" s="45">
        <v>26626353.260000002</v>
      </c>
    </row>
    <row r="250" spans="1:5" ht="15.75" x14ac:dyDescent="0.25">
      <c r="A250" s="43" t="s">
        <v>109</v>
      </c>
      <c r="B250" s="51">
        <v>195007955.47999999</v>
      </c>
      <c r="C250" s="44"/>
      <c r="D250" s="44"/>
      <c r="E250" s="52">
        <v>193420189.25999999</v>
      </c>
    </row>
    <row r="251" spans="1:5" ht="16.5" thickBot="1" x14ac:dyDescent="0.3">
      <c r="A251" s="46" t="s">
        <v>110</v>
      </c>
      <c r="B251" s="53">
        <f>SUM(B248:B250)</f>
        <v>266467800.12</v>
      </c>
      <c r="C251" s="54"/>
      <c r="D251" s="54"/>
      <c r="E251" s="55">
        <v>229497380.16999999</v>
      </c>
    </row>
    <row r="252" spans="1:5" ht="16.5" thickTop="1" x14ac:dyDescent="0.25">
      <c r="A252" s="73"/>
      <c r="B252" s="45"/>
      <c r="C252" s="73"/>
      <c r="D252" s="73"/>
      <c r="E252" s="45"/>
    </row>
  </sheetData>
  <mergeCells count="34">
    <mergeCell ref="B51:C51"/>
    <mergeCell ref="A229:E229"/>
    <mergeCell ref="A1:E1"/>
    <mergeCell ref="A195:E195"/>
    <mergeCell ref="A187:E187"/>
    <mergeCell ref="A220:E220"/>
    <mergeCell ref="A61:E61"/>
    <mergeCell ref="A94:E94"/>
    <mergeCell ref="A64:E64"/>
    <mergeCell ref="A99:E99"/>
    <mergeCell ref="A109:E109"/>
    <mergeCell ref="A83:E84"/>
    <mergeCell ref="A196:E196"/>
    <mergeCell ref="A144:E144"/>
    <mergeCell ref="B52:C52"/>
    <mergeCell ref="A244:E244"/>
    <mergeCell ref="A59:E59"/>
    <mergeCell ref="A65:E65"/>
    <mergeCell ref="A77:E77"/>
    <mergeCell ref="A87:E87"/>
    <mergeCell ref="A95:E95"/>
    <mergeCell ref="A98:E98"/>
    <mergeCell ref="A128:E129"/>
    <mergeCell ref="A145:E145"/>
    <mergeCell ref="A153:E153"/>
    <mergeCell ref="A159:E159"/>
    <mergeCell ref="A185:E185"/>
    <mergeCell ref="A152:E152"/>
    <mergeCell ref="A228:E228"/>
    <mergeCell ref="A206:E206"/>
    <mergeCell ref="A136:E137"/>
    <mergeCell ref="A219:E219"/>
    <mergeCell ref="A242:E242"/>
    <mergeCell ref="A205:E205"/>
  </mergeCells>
  <phoneticPr fontId="0" type="noConversion"/>
  <pageMargins left="0.70866141732283472" right="3.937007874015748E-2" top="0.43307086614173229" bottom="0.51181102362204722" header="0.15748031496062992" footer="0"/>
  <pageSetup scale="62" orientation="portrait" r:id="rId1"/>
  <headerFooter alignWithMargins="0"/>
  <rowBreaks count="3" manualBreakCount="3">
    <brk id="57" max="4" man="1"/>
    <brk id="118" max="4" man="1"/>
    <brk id="194" max="4" man="1"/>
  </rowBreaks>
  <ignoredErrors>
    <ignoredError sqref="B73 B150 B157 B191 B201 B217 B237 B25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EC91-1037-4056-AEE6-EA92BA75E1D3}">
  <sheetPr>
    <tabColor indexed="48"/>
  </sheetPr>
  <dimension ref="A1:O174"/>
  <sheetViews>
    <sheetView topLeftCell="A138" zoomScale="90" zoomScaleNormal="90" workbookViewId="0">
      <selection activeCell="B169" sqref="B169:E169"/>
    </sheetView>
  </sheetViews>
  <sheetFormatPr baseColWidth="10" defaultColWidth="9.140625" defaultRowHeight="15" x14ac:dyDescent="0.25"/>
  <cols>
    <col min="1" max="1" width="46.28515625" style="3" customWidth="1"/>
    <col min="2" max="2" width="21.42578125" style="3" customWidth="1"/>
    <col min="3" max="3" width="27.7109375" style="3" customWidth="1"/>
    <col min="4" max="4" width="5.28515625" style="3" customWidth="1"/>
    <col min="5" max="5" width="29.85546875" style="3" customWidth="1"/>
    <col min="6" max="6" width="9.140625" style="3"/>
    <col min="7" max="7" width="16.140625" style="3" bestFit="1" customWidth="1"/>
    <col min="8" max="8" width="10.5703125" style="3" bestFit="1" customWidth="1"/>
    <col min="9" max="9" width="19.5703125" style="3" bestFit="1" customWidth="1"/>
    <col min="10" max="11" width="9.140625" style="3"/>
    <col min="12" max="12" width="17.42578125" style="4" bestFit="1" customWidth="1"/>
    <col min="13" max="13" width="9.140625" style="3"/>
    <col min="14" max="14" width="19.42578125" style="3" bestFit="1" customWidth="1"/>
    <col min="15" max="15" width="14.7109375" style="5" bestFit="1" customWidth="1"/>
    <col min="16" max="16384" width="9.140625" style="3"/>
  </cols>
  <sheetData>
    <row r="1" spans="1:5" ht="71.25" customHeight="1" thickBot="1" x14ac:dyDescent="0.3">
      <c r="A1" s="96" t="s">
        <v>172</v>
      </c>
      <c r="B1" s="97"/>
      <c r="C1" s="97"/>
      <c r="D1" s="97"/>
      <c r="E1" s="98"/>
    </row>
    <row r="2" spans="1:5" ht="15.75" x14ac:dyDescent="0.25">
      <c r="A2" s="43"/>
      <c r="B2" s="44"/>
      <c r="C2" s="43"/>
      <c r="D2" s="43"/>
      <c r="E2" s="45"/>
    </row>
    <row r="3" spans="1:5" ht="15.75" x14ac:dyDescent="0.25">
      <c r="A3" s="102" t="s">
        <v>43</v>
      </c>
      <c r="B3" s="102"/>
      <c r="C3" s="102"/>
      <c r="D3" s="102"/>
      <c r="E3" s="102"/>
    </row>
    <row r="4" spans="1:5" ht="15.75" x14ac:dyDescent="0.25">
      <c r="A4" s="46" t="s">
        <v>1</v>
      </c>
      <c r="B4" s="44"/>
      <c r="C4" s="43"/>
      <c r="D4" s="43"/>
      <c r="E4" s="45"/>
    </row>
    <row r="5" spans="1:5" ht="15.75" x14ac:dyDescent="0.25">
      <c r="A5" s="43"/>
      <c r="B5" s="44"/>
      <c r="C5" s="43"/>
      <c r="D5" s="43"/>
      <c r="E5" s="45"/>
    </row>
    <row r="6" spans="1:5" ht="15.75" x14ac:dyDescent="0.25">
      <c r="A6" s="95" t="s">
        <v>44</v>
      </c>
      <c r="B6" s="95"/>
      <c r="C6" s="95"/>
      <c r="D6" s="95"/>
      <c r="E6" s="95"/>
    </row>
    <row r="7" spans="1:5" ht="15.75" x14ac:dyDescent="0.25">
      <c r="A7" s="99" t="s">
        <v>135</v>
      </c>
      <c r="B7" s="99"/>
      <c r="C7" s="99"/>
      <c r="D7" s="99"/>
      <c r="E7" s="99"/>
    </row>
    <row r="8" spans="1:5" ht="15.75" x14ac:dyDescent="0.25">
      <c r="A8" s="46" t="s">
        <v>45</v>
      </c>
      <c r="B8" s="49">
        <v>2024</v>
      </c>
      <c r="C8" s="49"/>
      <c r="D8" s="49"/>
      <c r="E8" s="50">
        <v>2023</v>
      </c>
    </row>
    <row r="9" spans="1:5" ht="15.75" x14ac:dyDescent="0.25">
      <c r="A9" s="43" t="s">
        <v>46</v>
      </c>
      <c r="B9" s="44">
        <v>50000</v>
      </c>
      <c r="C9" s="44"/>
      <c r="D9" s="44"/>
      <c r="E9" s="45">
        <v>50000</v>
      </c>
    </row>
    <row r="10" spans="1:5" ht="15.75" x14ac:dyDescent="0.25">
      <c r="A10" s="43" t="s">
        <v>47</v>
      </c>
      <c r="B10" s="44">
        <v>27391275.59</v>
      </c>
      <c r="C10" s="44"/>
      <c r="D10" s="44"/>
      <c r="E10" s="45">
        <v>734031.81</v>
      </c>
    </row>
    <row r="11" spans="1:5" ht="15.75" x14ac:dyDescent="0.25">
      <c r="A11" s="43" t="s">
        <v>48</v>
      </c>
      <c r="B11" s="44">
        <v>5632560.2800000003</v>
      </c>
      <c r="C11" s="44"/>
      <c r="D11" s="44"/>
      <c r="E11" s="45">
        <v>265</v>
      </c>
    </row>
    <row r="12" spans="1:5" ht="15.75" x14ac:dyDescent="0.25">
      <c r="A12" s="43" t="s">
        <v>49</v>
      </c>
      <c r="B12" s="44">
        <v>16424.990000000002</v>
      </c>
      <c r="C12" s="44"/>
      <c r="D12" s="44"/>
      <c r="E12" s="45">
        <v>24825</v>
      </c>
    </row>
    <row r="13" spans="1:5" ht="15.75" x14ac:dyDescent="0.25">
      <c r="A13" s="43" t="s">
        <v>50</v>
      </c>
      <c r="B13" s="51">
        <v>844091</v>
      </c>
      <c r="C13" s="44"/>
      <c r="D13" s="44"/>
      <c r="E13" s="52">
        <v>827361</v>
      </c>
    </row>
    <row r="14" spans="1:5" ht="16.5" thickBot="1" x14ac:dyDescent="0.3">
      <c r="A14" s="46" t="s">
        <v>51</v>
      </c>
      <c r="B14" s="53">
        <f>SUM(B9:B13)</f>
        <v>33934351.859999999</v>
      </c>
      <c r="C14" s="54"/>
      <c r="D14" s="54"/>
      <c r="E14" s="55">
        <f>SUM(E9:E13)</f>
        <v>1636482.81</v>
      </c>
    </row>
    <row r="15" spans="1:5" ht="16.5" thickTop="1" x14ac:dyDescent="0.25">
      <c r="A15" s="43"/>
      <c r="B15" s="44"/>
      <c r="C15" s="43"/>
      <c r="D15" s="43"/>
      <c r="E15" s="45"/>
    </row>
    <row r="16" spans="1:5" ht="15.75" x14ac:dyDescent="0.25">
      <c r="A16" s="43"/>
      <c r="B16" s="44"/>
      <c r="C16" s="43"/>
      <c r="D16" s="43"/>
      <c r="E16" s="45"/>
    </row>
    <row r="17" spans="1:5" ht="15.75" x14ac:dyDescent="0.25">
      <c r="A17" s="46" t="s">
        <v>52</v>
      </c>
      <c r="B17" s="44"/>
      <c r="C17" s="43"/>
      <c r="D17" s="43"/>
      <c r="E17" s="45"/>
    </row>
    <row r="18" spans="1:5" ht="15.75" x14ac:dyDescent="0.25">
      <c r="A18" s="99" t="s">
        <v>136</v>
      </c>
      <c r="B18" s="99"/>
      <c r="C18" s="99"/>
      <c r="D18" s="99"/>
      <c r="E18" s="99"/>
    </row>
    <row r="19" spans="1:5" ht="15.75" x14ac:dyDescent="0.25">
      <c r="A19" s="43"/>
      <c r="B19" s="44"/>
      <c r="C19" s="43"/>
      <c r="D19" s="43"/>
      <c r="E19" s="45"/>
    </row>
    <row r="20" spans="1:5" ht="15.75" x14ac:dyDescent="0.25">
      <c r="A20" s="46" t="s">
        <v>45</v>
      </c>
      <c r="B20" s="49">
        <v>2024</v>
      </c>
      <c r="C20" s="49"/>
      <c r="D20" s="49"/>
      <c r="E20" s="50">
        <v>2023</v>
      </c>
    </row>
    <row r="21" spans="1:5" ht="15.75" x14ac:dyDescent="0.25">
      <c r="A21" s="43" t="s">
        <v>53</v>
      </c>
      <c r="B21" s="57" t="s">
        <v>154</v>
      </c>
      <c r="C21" s="58"/>
      <c r="D21" s="58"/>
      <c r="E21" s="59" t="s">
        <v>149</v>
      </c>
    </row>
    <row r="22" spans="1:5" ht="16.5" thickBot="1" x14ac:dyDescent="0.3">
      <c r="A22" s="46" t="s">
        <v>170</v>
      </c>
      <c r="B22" s="60" t="s">
        <v>155</v>
      </c>
      <c r="C22" s="61"/>
      <c r="D22" s="61"/>
      <c r="E22" s="62" t="s">
        <v>150</v>
      </c>
    </row>
    <row r="23" spans="1:5" ht="16.5" thickTop="1" x14ac:dyDescent="0.25">
      <c r="A23" s="43"/>
      <c r="B23" s="63"/>
      <c r="C23" s="58"/>
      <c r="D23" s="58"/>
      <c r="E23" s="64"/>
    </row>
    <row r="24" spans="1:5" ht="15.75" customHeight="1" x14ac:dyDescent="0.25">
      <c r="A24" s="99" t="s">
        <v>156</v>
      </c>
      <c r="B24" s="99"/>
      <c r="C24" s="99"/>
      <c r="D24" s="99"/>
      <c r="E24" s="99"/>
    </row>
    <row r="25" spans="1:5" ht="15.75" customHeight="1" x14ac:dyDescent="0.25">
      <c r="A25" s="99"/>
      <c r="B25" s="99"/>
      <c r="C25" s="99"/>
      <c r="D25" s="99"/>
      <c r="E25" s="99"/>
    </row>
    <row r="26" spans="1:5" ht="15.75" customHeight="1" x14ac:dyDescent="0.25">
      <c r="A26" s="48"/>
      <c r="B26" s="48"/>
      <c r="C26" s="48"/>
      <c r="D26" s="48"/>
      <c r="E26" s="48"/>
    </row>
    <row r="27" spans="1:5" ht="15.75" x14ac:dyDescent="0.25">
      <c r="A27" s="46" t="s">
        <v>54</v>
      </c>
      <c r="B27" s="44"/>
      <c r="C27" s="43"/>
      <c r="D27" s="43"/>
      <c r="E27" s="45"/>
    </row>
    <row r="28" spans="1:5" ht="15.75" x14ac:dyDescent="0.25">
      <c r="A28" s="93" t="s">
        <v>137</v>
      </c>
      <c r="B28" s="93"/>
      <c r="C28" s="93"/>
      <c r="D28" s="93"/>
      <c r="E28" s="93"/>
    </row>
    <row r="29" spans="1:5" ht="15.75" x14ac:dyDescent="0.25">
      <c r="A29" s="43"/>
      <c r="B29" s="44"/>
      <c r="C29" s="43"/>
      <c r="D29" s="43"/>
      <c r="E29" s="45"/>
    </row>
    <row r="30" spans="1:5" ht="15.75" x14ac:dyDescent="0.25">
      <c r="A30" s="46" t="s">
        <v>45</v>
      </c>
      <c r="B30" s="49">
        <v>2024</v>
      </c>
      <c r="C30" s="49"/>
      <c r="D30" s="49"/>
      <c r="E30" s="50">
        <v>2023</v>
      </c>
    </row>
    <row r="31" spans="1:5" ht="15.75" x14ac:dyDescent="0.25">
      <c r="A31" s="43" t="s">
        <v>55</v>
      </c>
      <c r="B31" s="66">
        <v>110485290.5</v>
      </c>
      <c r="C31" s="67"/>
      <c r="D31" s="67"/>
      <c r="E31" s="68">
        <v>106849710.36</v>
      </c>
    </row>
    <row r="32" spans="1:5" ht="16.5" thickBot="1" x14ac:dyDescent="0.3">
      <c r="A32" s="46" t="s">
        <v>56</v>
      </c>
      <c r="B32" s="69">
        <f>+B31</f>
        <v>110485290.5</v>
      </c>
      <c r="C32" s="67"/>
      <c r="D32" s="67"/>
      <c r="E32" s="70">
        <f>+E31</f>
        <v>106849710.36</v>
      </c>
    </row>
    <row r="33" spans="1:5" ht="16.5" thickTop="1" x14ac:dyDescent="0.25">
      <c r="A33" s="43"/>
      <c r="B33" s="44"/>
      <c r="C33" s="43"/>
      <c r="D33" s="43"/>
      <c r="E33" s="45"/>
    </row>
    <row r="34" spans="1:5" ht="15.75" x14ac:dyDescent="0.25">
      <c r="A34" s="95" t="s">
        <v>57</v>
      </c>
      <c r="B34" s="95"/>
      <c r="C34" s="95"/>
      <c r="D34" s="95"/>
      <c r="E34" s="95"/>
    </row>
    <row r="35" spans="1:5" ht="15.75" x14ac:dyDescent="0.25">
      <c r="A35" s="99" t="s">
        <v>138</v>
      </c>
      <c r="B35" s="99"/>
      <c r="C35" s="99"/>
      <c r="D35" s="99"/>
      <c r="E35" s="99"/>
    </row>
    <row r="36" spans="1:5" ht="15.75" x14ac:dyDescent="0.25">
      <c r="A36" s="43"/>
      <c r="B36" s="44"/>
      <c r="C36" s="43"/>
      <c r="D36" s="43"/>
      <c r="E36" s="45"/>
    </row>
    <row r="37" spans="1:5" ht="15.75" x14ac:dyDescent="0.25">
      <c r="A37" s="46" t="s">
        <v>121</v>
      </c>
      <c r="B37" s="44"/>
      <c r="C37" s="43"/>
      <c r="D37" s="43"/>
      <c r="E37" s="45"/>
    </row>
    <row r="38" spans="1:5" ht="15.75" customHeight="1" x14ac:dyDescent="0.25">
      <c r="A38" s="99" t="s">
        <v>167</v>
      </c>
      <c r="B38" s="99"/>
      <c r="C38" s="99"/>
      <c r="D38" s="99"/>
      <c r="E38" s="99"/>
    </row>
    <row r="39" spans="1:5" ht="15.75" x14ac:dyDescent="0.25">
      <c r="A39" s="99" t="s">
        <v>166</v>
      </c>
      <c r="B39" s="99"/>
      <c r="C39" s="99"/>
      <c r="D39" s="99"/>
      <c r="E39" s="99"/>
    </row>
    <row r="40" spans="1:5" ht="15.75" x14ac:dyDescent="0.25">
      <c r="A40" s="46" t="s">
        <v>45</v>
      </c>
      <c r="B40" s="49">
        <v>2024</v>
      </c>
      <c r="C40" s="49"/>
      <c r="D40" s="49"/>
      <c r="E40" s="50">
        <v>2023</v>
      </c>
    </row>
    <row r="41" spans="1:5" ht="15.75" x14ac:dyDescent="0.25">
      <c r="A41" s="43" t="s">
        <v>157</v>
      </c>
      <c r="B41" s="44">
        <v>1990</v>
      </c>
      <c r="C41" s="56"/>
      <c r="D41" s="56"/>
      <c r="E41" s="44">
        <v>0</v>
      </c>
    </row>
    <row r="42" spans="1:5" ht="15.75" x14ac:dyDescent="0.25">
      <c r="A42" s="43" t="s">
        <v>159</v>
      </c>
      <c r="B42" s="44">
        <v>3750</v>
      </c>
      <c r="C42" s="56"/>
      <c r="D42" s="56"/>
      <c r="E42" s="44">
        <v>0</v>
      </c>
    </row>
    <row r="43" spans="1:5" ht="15.75" x14ac:dyDescent="0.25">
      <c r="A43" s="43" t="s">
        <v>158</v>
      </c>
      <c r="B43" s="44">
        <v>7500</v>
      </c>
      <c r="C43" s="56"/>
      <c r="D43" s="56"/>
      <c r="E43" s="44">
        <v>0</v>
      </c>
    </row>
    <row r="44" spans="1:5" ht="15.75" x14ac:dyDescent="0.25">
      <c r="A44" s="43" t="s">
        <v>160</v>
      </c>
      <c r="B44" s="44">
        <v>3750</v>
      </c>
      <c r="C44" s="56"/>
      <c r="D44" s="56"/>
      <c r="E44" s="44">
        <v>0</v>
      </c>
    </row>
    <row r="45" spans="1:5" ht="15.75" x14ac:dyDescent="0.25">
      <c r="A45" s="43" t="s">
        <v>168</v>
      </c>
      <c r="B45" s="44">
        <v>0</v>
      </c>
      <c r="C45" s="65"/>
      <c r="D45" s="65"/>
      <c r="E45" s="44">
        <v>4164.47</v>
      </c>
    </row>
    <row r="46" spans="1:5" ht="16.5" thickBot="1" x14ac:dyDescent="0.3">
      <c r="A46" s="71" t="s">
        <v>169</v>
      </c>
      <c r="B46" s="69">
        <f>SUM(B41:B45)</f>
        <v>16990</v>
      </c>
      <c r="C46" s="65"/>
      <c r="D46" s="65"/>
      <c r="E46" s="69">
        <f>SUM(E45:E45)</f>
        <v>4164.47</v>
      </c>
    </row>
    <row r="47" spans="1:5" ht="16.5" thickTop="1" x14ac:dyDescent="0.25">
      <c r="A47" s="48"/>
      <c r="B47" s="65"/>
      <c r="C47" s="65"/>
      <c r="D47" s="65"/>
      <c r="E47" s="65"/>
    </row>
    <row r="48" spans="1:5" ht="15.75" x14ac:dyDescent="0.25">
      <c r="A48" s="95" t="s">
        <v>122</v>
      </c>
      <c r="B48" s="95"/>
      <c r="C48" s="95"/>
      <c r="D48" s="95"/>
      <c r="E48" s="95"/>
    </row>
    <row r="49" spans="1:9" ht="15.75" customHeight="1" x14ac:dyDescent="0.25">
      <c r="A49" s="43" t="s">
        <v>164</v>
      </c>
      <c r="B49" s="43"/>
      <c r="C49" s="43"/>
      <c r="D49" s="43"/>
      <c r="E49" s="43"/>
    </row>
    <row r="50" spans="1:9" ht="15.75" x14ac:dyDescent="0.25">
      <c r="A50" s="43" t="s">
        <v>165</v>
      </c>
      <c r="B50" s="43"/>
      <c r="C50" s="43"/>
      <c r="D50" s="43"/>
      <c r="E50" s="43"/>
    </row>
    <row r="51" spans="1:9" ht="15.75" x14ac:dyDescent="0.25">
      <c r="A51" s="72" t="s">
        <v>45</v>
      </c>
      <c r="B51" s="49">
        <v>2024</v>
      </c>
      <c r="C51" s="49"/>
      <c r="D51" s="49"/>
      <c r="E51" s="50">
        <v>2023</v>
      </c>
    </row>
    <row r="52" spans="1:9" s="73" customFormat="1" ht="15.75" x14ac:dyDescent="0.25">
      <c r="A52" s="43" t="s">
        <v>132</v>
      </c>
      <c r="B52" s="44">
        <v>6247.35</v>
      </c>
      <c r="C52" s="56"/>
      <c r="D52" s="56"/>
      <c r="E52" s="44">
        <v>0</v>
      </c>
    </row>
    <row r="53" spans="1:9" s="73" customFormat="1" ht="15.75" x14ac:dyDescent="0.25">
      <c r="A53" s="43" t="s">
        <v>123</v>
      </c>
      <c r="B53" s="44">
        <v>838.66</v>
      </c>
      <c r="C53" s="56"/>
      <c r="D53" s="56"/>
      <c r="E53" s="44">
        <v>0</v>
      </c>
    </row>
    <row r="54" spans="1:9" s="73" customFormat="1" ht="15.75" x14ac:dyDescent="0.25">
      <c r="A54" s="43" t="s">
        <v>125</v>
      </c>
      <c r="B54" s="44">
        <v>574116.84</v>
      </c>
      <c r="C54" s="56"/>
      <c r="D54" s="56"/>
      <c r="E54" s="44">
        <v>0</v>
      </c>
      <c r="F54" s="17"/>
      <c r="G54" s="17"/>
      <c r="H54" s="17"/>
      <c r="I54" s="17"/>
    </row>
    <row r="55" spans="1:9" s="73" customFormat="1" ht="15.75" x14ac:dyDescent="0.25">
      <c r="A55" s="43" t="s">
        <v>126</v>
      </c>
      <c r="B55" s="44">
        <v>213536.05</v>
      </c>
      <c r="C55" s="56"/>
      <c r="D55" s="56"/>
      <c r="E55" s="44">
        <v>0</v>
      </c>
      <c r="F55" s="17"/>
      <c r="G55" s="17"/>
      <c r="H55" s="17"/>
      <c r="I55" s="17"/>
    </row>
    <row r="56" spans="1:9" s="73" customFormat="1" ht="15.75" x14ac:dyDescent="0.25">
      <c r="A56" s="43" t="s">
        <v>127</v>
      </c>
      <c r="B56" s="44">
        <v>169456.02</v>
      </c>
      <c r="C56" s="56"/>
      <c r="D56" s="56"/>
      <c r="E56" s="44">
        <v>0</v>
      </c>
      <c r="F56" s="17"/>
      <c r="G56" s="17"/>
      <c r="H56" s="17"/>
      <c r="I56" s="17"/>
    </row>
    <row r="57" spans="1:9" s="73" customFormat="1" ht="15.75" x14ac:dyDescent="0.25">
      <c r="A57" s="43" t="s">
        <v>128</v>
      </c>
      <c r="B57" s="44">
        <v>70576.42</v>
      </c>
      <c r="C57" s="56"/>
      <c r="D57" s="56"/>
      <c r="E57" s="44">
        <v>0</v>
      </c>
      <c r="F57" s="17"/>
      <c r="G57" s="17"/>
      <c r="H57" s="17"/>
      <c r="I57" s="17"/>
    </row>
    <row r="58" spans="1:9" s="73" customFormat="1" ht="15.75" x14ac:dyDescent="0.25">
      <c r="A58" s="43" t="s">
        <v>129</v>
      </c>
      <c r="B58" s="44">
        <v>2244.08</v>
      </c>
      <c r="C58" s="56"/>
      <c r="D58" s="56"/>
      <c r="E58" s="44">
        <v>0</v>
      </c>
      <c r="F58" s="17"/>
      <c r="G58" s="17"/>
      <c r="H58" s="17"/>
      <c r="I58" s="17"/>
    </row>
    <row r="59" spans="1:9" s="73" customFormat="1" ht="15.75" x14ac:dyDescent="0.25">
      <c r="A59" s="43" t="s">
        <v>130</v>
      </c>
      <c r="B59" s="44">
        <v>2699.26</v>
      </c>
      <c r="C59" s="56"/>
      <c r="D59" s="56"/>
      <c r="E59" s="44">
        <v>0</v>
      </c>
      <c r="F59" s="17"/>
      <c r="G59" s="17"/>
      <c r="H59" s="17"/>
      <c r="I59" s="17"/>
    </row>
    <row r="60" spans="1:9" s="73" customFormat="1" ht="15.75" x14ac:dyDescent="0.25">
      <c r="A60" s="43" t="s">
        <v>131</v>
      </c>
      <c r="B60" s="44">
        <v>6760.2</v>
      </c>
      <c r="C60" s="56"/>
      <c r="D60" s="56"/>
      <c r="E60" s="44">
        <v>0</v>
      </c>
      <c r="F60" s="17"/>
      <c r="G60" s="17"/>
      <c r="H60" s="17"/>
      <c r="I60" s="17"/>
    </row>
    <row r="61" spans="1:9" s="73" customFormat="1" ht="15.75" x14ac:dyDescent="0.25">
      <c r="A61" s="43" t="s">
        <v>133</v>
      </c>
      <c r="B61" s="44">
        <v>4164.8999999999996</v>
      </c>
      <c r="C61" s="56"/>
      <c r="D61" s="56"/>
      <c r="E61" s="44">
        <v>0</v>
      </c>
      <c r="F61" s="17"/>
      <c r="G61" s="17"/>
      <c r="H61" s="17"/>
      <c r="I61" s="17"/>
    </row>
    <row r="62" spans="1:9" s="73" customFormat="1" ht="15.75" x14ac:dyDescent="0.25">
      <c r="A62" s="43" t="s">
        <v>161</v>
      </c>
      <c r="B62" s="44">
        <v>75053.320000000007</v>
      </c>
      <c r="C62" s="56"/>
      <c r="D62" s="56"/>
      <c r="E62" s="44">
        <v>0</v>
      </c>
      <c r="F62" s="17"/>
      <c r="G62" s="17"/>
      <c r="H62" s="17"/>
      <c r="I62" s="17"/>
    </row>
    <row r="63" spans="1:9" s="73" customFormat="1" ht="16.5" thickBot="1" x14ac:dyDescent="0.3">
      <c r="A63" s="74" t="s">
        <v>115</v>
      </c>
      <c r="B63" s="70">
        <f>SUM(B52:B62)</f>
        <v>1125693.0999999999</v>
      </c>
      <c r="C63" s="56"/>
      <c r="D63" s="56"/>
      <c r="E63" s="70">
        <f>SUM(E52:E62)</f>
        <v>0</v>
      </c>
    </row>
    <row r="64" spans="1:9" ht="16.5" thickTop="1" x14ac:dyDescent="0.25">
      <c r="A64" s="43"/>
      <c r="B64" s="54"/>
      <c r="C64" s="43"/>
      <c r="D64" s="43"/>
    </row>
    <row r="65" spans="1:5" ht="15.75" x14ac:dyDescent="0.25">
      <c r="A65" s="46" t="s">
        <v>114</v>
      </c>
      <c r="B65" s="44"/>
      <c r="C65" s="43"/>
      <c r="D65" s="43"/>
      <c r="E65" s="45"/>
    </row>
    <row r="66" spans="1:5" ht="14.25" customHeight="1" x14ac:dyDescent="0.25">
      <c r="A66" s="94" t="s">
        <v>139</v>
      </c>
      <c r="B66" s="94"/>
      <c r="C66" s="94"/>
      <c r="D66" s="94"/>
      <c r="E66" s="94"/>
    </row>
    <row r="67" spans="1:5" ht="14.25" customHeight="1" x14ac:dyDescent="0.25">
      <c r="A67" s="94"/>
      <c r="B67" s="94"/>
      <c r="C67" s="94"/>
      <c r="D67" s="94"/>
      <c r="E67" s="94"/>
    </row>
    <row r="68" spans="1:5" ht="15.75" x14ac:dyDescent="0.25">
      <c r="A68" s="46" t="s">
        <v>45</v>
      </c>
      <c r="B68" s="49">
        <v>2024</v>
      </c>
      <c r="C68" s="49"/>
      <c r="D68" s="49"/>
      <c r="E68" s="50">
        <v>2023</v>
      </c>
    </row>
    <row r="69" spans="1:5" ht="15.75" x14ac:dyDescent="0.25">
      <c r="A69" s="43" t="s">
        <v>112</v>
      </c>
      <c r="B69" s="75">
        <v>6769987.2199999997</v>
      </c>
      <c r="C69" s="56"/>
      <c r="D69" s="56"/>
      <c r="E69" s="68">
        <v>0</v>
      </c>
    </row>
    <row r="70" spans="1:5" ht="16.5" thickBot="1" x14ac:dyDescent="0.3">
      <c r="A70" s="46" t="s">
        <v>113</v>
      </c>
      <c r="B70" s="53">
        <f>SUM(B69:B69)</f>
        <v>6769987.2199999997</v>
      </c>
      <c r="C70" s="43"/>
      <c r="D70" s="43"/>
      <c r="E70" s="70">
        <f>SUM(E69:E69)</f>
        <v>0</v>
      </c>
    </row>
    <row r="71" spans="1:5" ht="16.5" thickTop="1" x14ac:dyDescent="0.25">
      <c r="A71" s="43"/>
      <c r="B71" s="54"/>
      <c r="C71" s="43"/>
      <c r="D71" s="43"/>
      <c r="E71" s="76"/>
    </row>
    <row r="72" spans="1:5" ht="15.75" x14ac:dyDescent="0.25">
      <c r="A72" s="43"/>
      <c r="B72" s="54"/>
      <c r="C72" s="77"/>
      <c r="D72" s="77"/>
      <c r="E72" s="78"/>
    </row>
    <row r="73" spans="1:5" ht="15.75" x14ac:dyDescent="0.25">
      <c r="A73" s="95" t="s">
        <v>58</v>
      </c>
      <c r="B73" s="95"/>
      <c r="C73" s="95"/>
      <c r="D73" s="95"/>
      <c r="E73" s="95"/>
    </row>
    <row r="74" spans="1:5" ht="15.75" x14ac:dyDescent="0.25">
      <c r="A74" s="93" t="s">
        <v>140</v>
      </c>
      <c r="B74" s="93"/>
      <c r="C74" s="93"/>
      <c r="D74" s="93"/>
      <c r="E74" s="93"/>
    </row>
    <row r="75" spans="1:5" ht="15.75" x14ac:dyDescent="0.25">
      <c r="A75" s="43"/>
      <c r="B75" s="44"/>
      <c r="C75" s="43"/>
      <c r="D75" s="43"/>
      <c r="E75" s="45"/>
    </row>
    <row r="76" spans="1:5" ht="15.75" x14ac:dyDescent="0.25">
      <c r="A76" s="43" t="s">
        <v>45</v>
      </c>
      <c r="B76" s="49">
        <v>2024</v>
      </c>
      <c r="C76" s="49"/>
      <c r="D76" s="49"/>
      <c r="E76" s="50">
        <v>2023</v>
      </c>
    </row>
    <row r="77" spans="1:5" ht="15.75" x14ac:dyDescent="0.25">
      <c r="A77" s="43" t="s">
        <v>59</v>
      </c>
      <c r="B77" s="63">
        <v>514584.36</v>
      </c>
      <c r="C77" s="67"/>
      <c r="D77" s="67"/>
      <c r="E77" s="64">
        <v>311480.32000000001</v>
      </c>
    </row>
    <row r="78" spans="1:5" ht="15.75" x14ac:dyDescent="0.25">
      <c r="A78" s="43" t="s">
        <v>60</v>
      </c>
      <c r="B78" s="66">
        <v>229017.46</v>
      </c>
      <c r="C78" s="67"/>
      <c r="D78" s="67"/>
      <c r="E78" s="68">
        <v>278674.46999999997</v>
      </c>
    </row>
    <row r="79" spans="1:5" ht="16.5" thickBot="1" x14ac:dyDescent="0.3">
      <c r="A79" s="46" t="s">
        <v>61</v>
      </c>
      <c r="B79" s="69">
        <f>SUM(B77:B78)</f>
        <v>743601.82</v>
      </c>
      <c r="C79" s="79"/>
      <c r="D79" s="79"/>
      <c r="E79" s="70">
        <f>SUM(E77:E78)</f>
        <v>590154.79</v>
      </c>
    </row>
    <row r="80" spans="1:5" ht="16.5" thickTop="1" x14ac:dyDescent="0.25">
      <c r="A80" s="43" t="s">
        <v>62</v>
      </c>
      <c r="B80" s="44"/>
      <c r="C80" s="43"/>
      <c r="D80" s="43"/>
      <c r="E80" s="45"/>
    </row>
    <row r="81" spans="1:5" ht="15.75" x14ac:dyDescent="0.25">
      <c r="A81" s="95" t="s">
        <v>63</v>
      </c>
      <c r="B81" s="95"/>
      <c r="C81" s="95"/>
      <c r="D81" s="95"/>
      <c r="E81" s="95"/>
    </row>
    <row r="82" spans="1:5" ht="15.75" x14ac:dyDescent="0.25">
      <c r="A82" s="93" t="s">
        <v>141</v>
      </c>
      <c r="B82" s="93"/>
      <c r="C82" s="93"/>
      <c r="D82" s="93"/>
      <c r="E82" s="93"/>
    </row>
    <row r="83" spans="1:5" ht="15.75" x14ac:dyDescent="0.25">
      <c r="A83" s="46" t="s">
        <v>45</v>
      </c>
      <c r="B83" s="49">
        <v>2024</v>
      </c>
      <c r="C83" s="49"/>
      <c r="D83" s="49"/>
      <c r="E83" s="50">
        <v>2023</v>
      </c>
    </row>
    <row r="84" spans="1:5" ht="15.75" x14ac:dyDescent="0.25">
      <c r="A84" s="43" t="s">
        <v>64</v>
      </c>
      <c r="B84" s="63">
        <v>1240332.3700000001</v>
      </c>
      <c r="C84" s="44"/>
      <c r="D84" s="44"/>
      <c r="E84" s="64">
        <v>1545924.5</v>
      </c>
    </row>
    <row r="85" spans="1:5" ht="15.75" x14ac:dyDescent="0.25">
      <c r="A85" s="43" t="s">
        <v>116</v>
      </c>
      <c r="B85" s="66">
        <v>1095362.9099999999</v>
      </c>
      <c r="C85" s="44"/>
      <c r="D85" s="44"/>
      <c r="E85" s="68">
        <v>255281.25</v>
      </c>
    </row>
    <row r="86" spans="1:5" ht="16.5" thickBot="1" x14ac:dyDescent="0.3">
      <c r="A86" s="46" t="s">
        <v>65</v>
      </c>
      <c r="B86" s="53">
        <f>SUM(B84:B85)</f>
        <v>2335695.2800000003</v>
      </c>
      <c r="C86" s="54"/>
      <c r="D86" s="54"/>
      <c r="E86" s="55">
        <f>SUM(E84:E85)</f>
        <v>1801205.75</v>
      </c>
    </row>
    <row r="87" spans="1:5" ht="16.5" thickTop="1" x14ac:dyDescent="0.25">
      <c r="A87" s="43"/>
      <c r="B87" s="44"/>
      <c r="C87" s="43"/>
      <c r="D87" s="43"/>
      <c r="E87" s="45"/>
    </row>
    <row r="88" spans="1:5" ht="15.75" x14ac:dyDescent="0.25">
      <c r="A88" s="95" t="s">
        <v>66</v>
      </c>
      <c r="B88" s="95"/>
      <c r="C88" s="95"/>
      <c r="D88" s="95"/>
      <c r="E88" s="95"/>
    </row>
    <row r="89" spans="1:5" ht="15.75" x14ac:dyDescent="0.25">
      <c r="A89" s="43" t="s">
        <v>142</v>
      </c>
      <c r="B89" s="44"/>
      <c r="C89" s="43"/>
      <c r="D89" s="43"/>
      <c r="E89" s="45"/>
    </row>
    <row r="90" spans="1:5" ht="15.75" x14ac:dyDescent="0.25">
      <c r="A90" s="43"/>
      <c r="B90" s="44"/>
      <c r="C90" s="43"/>
      <c r="D90" s="43"/>
      <c r="E90" s="45"/>
    </row>
    <row r="91" spans="1:5" ht="15.75" x14ac:dyDescent="0.25">
      <c r="A91" s="46" t="s">
        <v>45</v>
      </c>
      <c r="B91" s="49">
        <v>2024</v>
      </c>
      <c r="C91" s="49"/>
      <c r="D91" s="49"/>
      <c r="E91" s="50">
        <v>2023</v>
      </c>
    </row>
    <row r="92" spans="1:5" ht="15.75" x14ac:dyDescent="0.25">
      <c r="A92" s="43" t="s">
        <v>67</v>
      </c>
      <c r="B92" s="44">
        <v>35297293.880000003</v>
      </c>
      <c r="C92" s="44"/>
      <c r="D92" s="44"/>
      <c r="E92" s="45">
        <v>35297293.880000003</v>
      </c>
    </row>
    <row r="93" spans="1:5" ht="15.75" x14ac:dyDescent="0.25">
      <c r="A93" s="43" t="s">
        <v>68</v>
      </c>
      <c r="B93" s="44">
        <v>87017827.489999995</v>
      </c>
      <c r="C93" s="44"/>
      <c r="D93" s="44"/>
      <c r="E93" s="45">
        <v>87017827.489999995</v>
      </c>
    </row>
    <row r="94" spans="1:5" ht="15.75" x14ac:dyDescent="0.25">
      <c r="A94" s="43" t="s">
        <v>69</v>
      </c>
      <c r="B94" s="44">
        <v>18306168.66</v>
      </c>
      <c r="C94" s="44"/>
      <c r="D94" s="44"/>
      <c r="E94" s="45">
        <v>20340182.829999998</v>
      </c>
    </row>
    <row r="95" spans="1:5" ht="15.75" x14ac:dyDescent="0.25">
      <c r="A95" s="43" t="s">
        <v>70</v>
      </c>
      <c r="B95" s="44">
        <v>7764883.5</v>
      </c>
      <c r="C95" s="44"/>
      <c r="D95" s="44"/>
      <c r="E95" s="45">
        <v>7764883.5</v>
      </c>
    </row>
    <row r="96" spans="1:5" ht="15.75" x14ac:dyDescent="0.25">
      <c r="A96" s="43" t="s">
        <v>71</v>
      </c>
      <c r="B96" s="44">
        <v>12488406.99</v>
      </c>
      <c r="C96" s="44"/>
      <c r="D96" s="44"/>
      <c r="E96" s="45">
        <v>12741241.890000001</v>
      </c>
    </row>
    <row r="97" spans="1:5" ht="15.75" x14ac:dyDescent="0.25">
      <c r="A97" s="43" t="s">
        <v>72</v>
      </c>
      <c r="B97" s="44">
        <v>447571.36</v>
      </c>
      <c r="C97" s="44"/>
      <c r="D97" s="44"/>
      <c r="E97" s="45">
        <v>388571.36</v>
      </c>
    </row>
    <row r="98" spans="1:5" ht="15.75" x14ac:dyDescent="0.25">
      <c r="A98" s="43" t="s">
        <v>73</v>
      </c>
      <c r="B98" s="44">
        <v>4227390.92</v>
      </c>
      <c r="C98" s="44"/>
      <c r="D98" s="44"/>
      <c r="E98" s="45">
        <v>4182679.03</v>
      </c>
    </row>
    <row r="99" spans="1:5" ht="15.75" x14ac:dyDescent="0.25">
      <c r="A99" s="43" t="s">
        <v>74</v>
      </c>
      <c r="B99" s="44">
        <v>5417358.46</v>
      </c>
      <c r="C99" s="44"/>
      <c r="D99" s="44"/>
      <c r="E99" s="45">
        <v>3832335.48</v>
      </c>
    </row>
    <row r="100" spans="1:5" ht="15.75" x14ac:dyDescent="0.25">
      <c r="A100" s="43" t="s">
        <v>75</v>
      </c>
      <c r="B100" s="44">
        <v>154576.57999999999</v>
      </c>
      <c r="C100" s="44"/>
      <c r="D100" s="44"/>
      <c r="E100" s="45">
        <v>203726.58</v>
      </c>
    </row>
    <row r="101" spans="1:5" ht="15.75" x14ac:dyDescent="0.25">
      <c r="A101" s="43" t="s">
        <v>76</v>
      </c>
      <c r="B101" s="44">
        <v>509120.28</v>
      </c>
      <c r="C101" s="44"/>
      <c r="D101" s="44"/>
      <c r="E101" s="45">
        <v>613603.94999999995</v>
      </c>
    </row>
    <row r="102" spans="1:5" ht="15.75" x14ac:dyDescent="0.25">
      <c r="A102" s="43" t="s">
        <v>77</v>
      </c>
      <c r="B102" s="44">
        <v>287589.59999999998</v>
      </c>
      <c r="C102" s="44"/>
      <c r="D102" s="44"/>
      <c r="E102" s="45">
        <v>81089.600000000006</v>
      </c>
    </row>
    <row r="103" spans="1:5" ht="15.75" x14ac:dyDescent="0.25">
      <c r="A103" s="43" t="s">
        <v>78</v>
      </c>
      <c r="B103" s="51">
        <v>2618721.61</v>
      </c>
      <c r="C103" s="44"/>
      <c r="D103" s="44"/>
      <c r="E103" s="52">
        <v>2618721.61</v>
      </c>
    </row>
    <row r="104" spans="1:5" ht="15.75" x14ac:dyDescent="0.25">
      <c r="A104" s="46" t="s">
        <v>79</v>
      </c>
      <c r="B104" s="54">
        <f>SUM(B92:B103)</f>
        <v>174536909.33000004</v>
      </c>
      <c r="C104" s="54"/>
      <c r="D104" s="54"/>
      <c r="E104" s="80">
        <f>SUM(E92:E103)</f>
        <v>175082157.19999999</v>
      </c>
    </row>
    <row r="105" spans="1:5" ht="15.75" x14ac:dyDescent="0.25">
      <c r="A105" s="43" t="s">
        <v>80</v>
      </c>
      <c r="B105" s="81">
        <v>-75055068.760000005</v>
      </c>
      <c r="C105" s="44"/>
      <c r="D105" s="44"/>
      <c r="E105" s="81">
        <v>-72744009.090000004</v>
      </c>
    </row>
    <row r="106" spans="1:5" ht="16.5" thickBot="1" x14ac:dyDescent="0.3">
      <c r="A106" s="46" t="s">
        <v>81</v>
      </c>
      <c r="B106" s="53">
        <f>+B104+B105</f>
        <v>99481840.570000038</v>
      </c>
      <c r="C106" s="54"/>
      <c r="D106" s="54"/>
      <c r="E106" s="55">
        <f>SUM(E104:E105)</f>
        <v>102338148.10999998</v>
      </c>
    </row>
    <row r="107" spans="1:5" ht="16.5" thickTop="1" x14ac:dyDescent="0.25">
      <c r="A107" s="43"/>
      <c r="B107" s="44"/>
      <c r="C107" s="43"/>
      <c r="D107" s="43"/>
      <c r="E107" s="45"/>
    </row>
    <row r="108" spans="1:5" ht="15.75" x14ac:dyDescent="0.25">
      <c r="A108" s="95" t="s">
        <v>82</v>
      </c>
      <c r="B108" s="95"/>
      <c r="C108" s="95"/>
      <c r="D108" s="95"/>
      <c r="E108" s="95"/>
    </row>
    <row r="109" spans="1:5" ht="15.75" x14ac:dyDescent="0.25">
      <c r="A109" s="47"/>
      <c r="B109" s="82"/>
      <c r="C109" s="47"/>
      <c r="D109" s="47"/>
      <c r="E109" s="83"/>
    </row>
    <row r="110" spans="1:5" ht="15.75" x14ac:dyDescent="0.25">
      <c r="A110" s="93" t="s">
        <v>143</v>
      </c>
      <c r="B110" s="93"/>
      <c r="C110" s="93"/>
      <c r="D110" s="93"/>
      <c r="E110" s="93"/>
    </row>
    <row r="111" spans="1:5" ht="15.75" x14ac:dyDescent="0.25">
      <c r="A111" s="46" t="s">
        <v>45</v>
      </c>
      <c r="B111" s="49">
        <v>2024</v>
      </c>
      <c r="C111" s="49"/>
      <c r="D111" s="49"/>
      <c r="E111" s="50">
        <v>2023</v>
      </c>
    </row>
    <row r="112" spans="1:5" ht="15.75" x14ac:dyDescent="0.25">
      <c r="A112" s="43" t="s">
        <v>83</v>
      </c>
      <c r="B112" s="44">
        <v>9740252.3000000007</v>
      </c>
      <c r="C112" s="44"/>
      <c r="D112" s="44"/>
      <c r="E112" s="45">
        <v>9740252.3000000007</v>
      </c>
    </row>
    <row r="113" spans="1:5" ht="15.75" x14ac:dyDescent="0.25">
      <c r="A113" s="43" t="s">
        <v>84</v>
      </c>
      <c r="B113" s="51">
        <v>2282708.7599999998</v>
      </c>
      <c r="C113" s="44"/>
      <c r="D113" s="44"/>
      <c r="E113" s="52">
        <v>39233391.789999999</v>
      </c>
    </row>
    <row r="114" spans="1:5" ht="15.75" x14ac:dyDescent="0.25">
      <c r="A114" s="43" t="s">
        <v>85</v>
      </c>
      <c r="B114" s="54">
        <f>SUM(B112:B113)</f>
        <v>12022961.060000001</v>
      </c>
      <c r="C114" s="54"/>
      <c r="D114" s="54"/>
      <c r="E114" s="80">
        <f>SUM(E112:E113)</f>
        <v>48973644.090000004</v>
      </c>
    </row>
    <row r="115" spans="1:5" ht="15.75" x14ac:dyDescent="0.25">
      <c r="A115" s="43" t="s">
        <v>86</v>
      </c>
      <c r="B115" s="81">
        <v>-9740252.3000000007</v>
      </c>
      <c r="C115" s="44"/>
      <c r="D115" s="44"/>
      <c r="E115" s="81">
        <v>-9740252.3000000007</v>
      </c>
    </row>
    <row r="116" spans="1:5" ht="16.5" thickBot="1" x14ac:dyDescent="0.3">
      <c r="A116" s="43" t="s">
        <v>81</v>
      </c>
      <c r="B116" s="53">
        <f>SUM(B114:B115)</f>
        <v>2282708.7599999998</v>
      </c>
      <c r="C116" s="54"/>
      <c r="D116" s="54"/>
      <c r="E116" s="55">
        <f>SUM(E114:E115)</f>
        <v>39233391.790000007</v>
      </c>
    </row>
    <row r="117" spans="1:5" ht="16.5" thickTop="1" x14ac:dyDescent="0.25">
      <c r="A117" s="43"/>
      <c r="B117" s="44"/>
      <c r="C117" s="43"/>
      <c r="D117" s="43"/>
      <c r="E117" s="45"/>
    </row>
    <row r="118" spans="1:5" ht="15.75" x14ac:dyDescent="0.25">
      <c r="A118" s="95" t="s">
        <v>87</v>
      </c>
      <c r="B118" s="95"/>
      <c r="C118" s="95"/>
      <c r="D118" s="95"/>
      <c r="E118" s="95"/>
    </row>
    <row r="119" spans="1:5" ht="15.75" x14ac:dyDescent="0.25">
      <c r="A119" s="93" t="s">
        <v>144</v>
      </c>
      <c r="B119" s="93"/>
      <c r="C119" s="93"/>
      <c r="D119" s="93"/>
      <c r="E119" s="93"/>
    </row>
    <row r="120" spans="1:5" ht="15.75" x14ac:dyDescent="0.25">
      <c r="A120" s="43"/>
      <c r="B120" s="44"/>
      <c r="C120" s="43"/>
      <c r="D120" s="43"/>
      <c r="E120" s="45"/>
    </row>
    <row r="121" spans="1:5" ht="15.75" x14ac:dyDescent="0.25">
      <c r="A121" s="46" t="s">
        <v>45</v>
      </c>
      <c r="B121" s="49">
        <v>2024</v>
      </c>
      <c r="C121" s="49"/>
      <c r="D121" s="49"/>
      <c r="E121" s="50">
        <v>2023</v>
      </c>
    </row>
    <row r="122" spans="1:5" ht="15.75" x14ac:dyDescent="0.25">
      <c r="A122" s="43" t="s">
        <v>88</v>
      </c>
      <c r="B122" s="44">
        <v>10004814.199999999</v>
      </c>
      <c r="C122" s="44"/>
      <c r="D122" s="44"/>
      <c r="E122" s="45">
        <v>16712234.720000001</v>
      </c>
    </row>
    <row r="123" spans="1:5" ht="15.75" x14ac:dyDescent="0.25">
      <c r="A123" s="43" t="s">
        <v>89</v>
      </c>
      <c r="B123" s="51">
        <v>2567592.9700000002</v>
      </c>
      <c r="C123" s="44"/>
      <c r="D123" s="44"/>
      <c r="E123" s="52">
        <v>2637592.9700000002</v>
      </c>
    </row>
    <row r="124" spans="1:5" ht="16.5" thickBot="1" x14ac:dyDescent="0.3">
      <c r="A124" s="46" t="s">
        <v>90</v>
      </c>
      <c r="B124" s="53">
        <f>SUM(B122:B123)</f>
        <v>12572407.17</v>
      </c>
      <c r="C124" s="54"/>
      <c r="D124" s="54"/>
      <c r="E124" s="55">
        <f>SUM(E122:E123)</f>
        <v>19349827.690000001</v>
      </c>
    </row>
    <row r="125" spans="1:5" ht="16.5" thickTop="1" x14ac:dyDescent="0.25">
      <c r="A125" s="43"/>
      <c r="B125" s="44"/>
      <c r="C125" s="43"/>
      <c r="D125" s="43"/>
      <c r="E125" s="45"/>
    </row>
    <row r="126" spans="1:5" ht="15.75" x14ac:dyDescent="0.25">
      <c r="A126" s="43"/>
      <c r="B126" s="44"/>
      <c r="C126" s="43"/>
      <c r="D126" s="43"/>
      <c r="E126" s="45"/>
    </row>
    <row r="127" spans="1:5" ht="15.75" x14ac:dyDescent="0.25">
      <c r="A127" s="46" t="s">
        <v>91</v>
      </c>
      <c r="B127" s="44"/>
      <c r="C127" s="43"/>
      <c r="D127" s="43"/>
      <c r="E127" s="45"/>
    </row>
    <row r="128" spans="1:5" ht="15.75" x14ac:dyDescent="0.25">
      <c r="A128" s="95" t="s">
        <v>92</v>
      </c>
      <c r="B128" s="95"/>
      <c r="C128" s="95"/>
      <c r="D128" s="95"/>
      <c r="E128" s="95"/>
    </row>
    <row r="129" spans="1:5" ht="15.75" x14ac:dyDescent="0.25">
      <c r="A129" s="93" t="s">
        <v>145</v>
      </c>
      <c r="B129" s="93"/>
      <c r="C129" s="93"/>
      <c r="D129" s="93"/>
      <c r="E129" s="93"/>
    </row>
    <row r="130" spans="1:5" ht="15.75" x14ac:dyDescent="0.25">
      <c r="A130" s="43"/>
      <c r="B130" s="44"/>
      <c r="C130" s="43"/>
      <c r="D130" s="43"/>
      <c r="E130" s="45"/>
    </row>
    <row r="131" spans="1:5" ht="15.75" x14ac:dyDescent="0.25">
      <c r="A131" s="47" t="s">
        <v>45</v>
      </c>
      <c r="B131" s="49">
        <v>2024</v>
      </c>
      <c r="C131" s="49"/>
      <c r="D131" s="49"/>
      <c r="E131" s="50">
        <v>2023</v>
      </c>
    </row>
    <row r="132" spans="1:5" ht="15.75" x14ac:dyDescent="0.25">
      <c r="A132" s="43" t="s">
        <v>93</v>
      </c>
      <c r="B132" s="44">
        <v>85182.399999999994</v>
      </c>
      <c r="C132" s="44"/>
      <c r="D132" s="44"/>
      <c r="E132" s="45">
        <v>78832.399999999994</v>
      </c>
    </row>
    <row r="133" spans="1:5" ht="15.75" x14ac:dyDescent="0.25">
      <c r="A133" s="43" t="s">
        <v>94</v>
      </c>
      <c r="B133" s="44">
        <v>220898.83</v>
      </c>
      <c r="C133" s="44"/>
      <c r="D133" s="44"/>
      <c r="E133" s="45">
        <v>115662.3</v>
      </c>
    </row>
    <row r="134" spans="1:5" ht="15.75" x14ac:dyDescent="0.25">
      <c r="A134" s="43" t="s">
        <v>95</v>
      </c>
      <c r="B134" s="44">
        <v>3232642.83</v>
      </c>
      <c r="C134" s="44"/>
      <c r="D134" s="44"/>
      <c r="E134" s="45">
        <v>3203736.54</v>
      </c>
    </row>
    <row r="135" spans="1:5" ht="15.75" x14ac:dyDescent="0.25">
      <c r="A135" s="43" t="s">
        <v>96</v>
      </c>
      <c r="B135" s="44">
        <v>71752.95</v>
      </c>
      <c r="C135" s="44"/>
      <c r="D135" s="44"/>
      <c r="E135" s="45">
        <v>37689.54</v>
      </c>
    </row>
    <row r="136" spans="1:5" ht="15.75" x14ac:dyDescent="0.25">
      <c r="A136" s="43" t="s">
        <v>97</v>
      </c>
      <c r="B136" s="44">
        <v>66215.600000000006</v>
      </c>
      <c r="C136" s="44"/>
      <c r="D136" s="44"/>
      <c r="E136" s="45">
        <v>33254.26</v>
      </c>
    </row>
    <row r="137" spans="1:5" ht="15.75" x14ac:dyDescent="0.25">
      <c r="A137" s="43" t="s">
        <v>162</v>
      </c>
      <c r="B137" s="44">
        <v>1821.69</v>
      </c>
      <c r="C137" s="44"/>
      <c r="D137" s="44"/>
      <c r="E137" s="45">
        <v>0</v>
      </c>
    </row>
    <row r="138" spans="1:5" ht="15.75" x14ac:dyDescent="0.25">
      <c r="A138" s="43" t="s">
        <v>163</v>
      </c>
      <c r="B138" s="44">
        <v>1720.09</v>
      </c>
      <c r="C138" s="44"/>
      <c r="D138" s="44"/>
      <c r="E138" s="45">
        <v>0</v>
      </c>
    </row>
    <row r="139" spans="1:5" ht="15.75" x14ac:dyDescent="0.25">
      <c r="A139" s="43" t="s">
        <v>124</v>
      </c>
      <c r="B139" s="51">
        <v>0</v>
      </c>
      <c r="C139" s="44"/>
      <c r="D139" s="44"/>
      <c r="E139" s="52">
        <v>1350.12</v>
      </c>
    </row>
    <row r="140" spans="1:5" ht="16.5" thickBot="1" x14ac:dyDescent="0.3">
      <c r="A140" s="46" t="s">
        <v>98</v>
      </c>
      <c r="B140" s="84">
        <f>SUM(B132:B139)</f>
        <v>3680234.39</v>
      </c>
      <c r="C140" s="54"/>
      <c r="D140" s="54"/>
      <c r="E140" s="85">
        <f>SUM(E132:E139)</f>
        <v>3470525.16</v>
      </c>
    </row>
    <row r="141" spans="1:5" ht="16.5" thickTop="1" x14ac:dyDescent="0.25">
      <c r="A141" s="43"/>
      <c r="B141" s="54"/>
      <c r="C141" s="54"/>
      <c r="D141" s="54"/>
      <c r="E141" s="80"/>
    </row>
    <row r="142" spans="1:5" ht="15.75" x14ac:dyDescent="0.25">
      <c r="A142" s="95" t="s">
        <v>99</v>
      </c>
      <c r="B142" s="95"/>
      <c r="C142" s="95"/>
      <c r="D142" s="95"/>
      <c r="E142" s="95"/>
    </row>
    <row r="143" spans="1:5" ht="15.75" x14ac:dyDescent="0.25">
      <c r="A143" s="93" t="s">
        <v>146</v>
      </c>
      <c r="B143" s="93"/>
      <c r="C143" s="93"/>
      <c r="D143" s="93"/>
      <c r="E143" s="93"/>
    </row>
    <row r="144" spans="1:5" ht="15.75" x14ac:dyDescent="0.25">
      <c r="A144" s="65"/>
      <c r="B144" s="65"/>
      <c r="C144" s="65"/>
      <c r="D144" s="65"/>
      <c r="E144" s="86"/>
    </row>
    <row r="145" spans="1:5" ht="15.75" x14ac:dyDescent="0.25">
      <c r="A145" s="46" t="s">
        <v>45</v>
      </c>
      <c r="B145" s="49">
        <v>2024</v>
      </c>
      <c r="C145" s="49"/>
      <c r="D145" s="49"/>
      <c r="E145" s="50">
        <v>2023</v>
      </c>
    </row>
    <row r="146" spans="1:5" ht="15.75" x14ac:dyDescent="0.25">
      <c r="A146" s="43" t="s">
        <v>120</v>
      </c>
      <c r="B146" s="87">
        <v>52180</v>
      </c>
      <c r="C146" s="56"/>
      <c r="D146" s="56"/>
      <c r="E146" s="88">
        <v>0</v>
      </c>
    </row>
    <row r="147" spans="1:5" ht="15.75" x14ac:dyDescent="0.25">
      <c r="A147" s="43" t="s">
        <v>100</v>
      </c>
      <c r="B147" s="87">
        <v>3843557.36</v>
      </c>
      <c r="C147" s="87"/>
      <c r="D147" s="87"/>
      <c r="E147" s="88">
        <v>1284415.02</v>
      </c>
    </row>
    <row r="148" spans="1:5" ht="16.5" thickBot="1" x14ac:dyDescent="0.3">
      <c r="A148" s="46" t="s">
        <v>101</v>
      </c>
      <c r="B148" s="53">
        <f>SUM(B146:B147)</f>
        <v>3895737.36</v>
      </c>
      <c r="C148" s="54"/>
      <c r="D148" s="54"/>
      <c r="E148" s="55">
        <f>SUM(E146:E147)</f>
        <v>1284415.02</v>
      </c>
    </row>
    <row r="149" spans="1:5" ht="16.5" thickTop="1" x14ac:dyDescent="0.25">
      <c r="A149" s="43"/>
      <c r="B149" s="44"/>
      <c r="C149" s="43"/>
      <c r="D149" s="43"/>
      <c r="E149" s="45"/>
    </row>
    <row r="150" spans="1:5" ht="15.75" x14ac:dyDescent="0.25">
      <c r="A150" s="95" t="s">
        <v>102</v>
      </c>
      <c r="B150" s="95"/>
      <c r="C150" s="95"/>
      <c r="D150" s="95"/>
      <c r="E150" s="95"/>
    </row>
    <row r="151" spans="1:5" ht="15.75" x14ac:dyDescent="0.25">
      <c r="A151" s="93" t="s">
        <v>147</v>
      </c>
      <c r="B151" s="93"/>
      <c r="C151" s="93"/>
      <c r="D151" s="93"/>
      <c r="E151" s="93"/>
    </row>
    <row r="152" spans="1:5" ht="15.75" x14ac:dyDescent="0.25">
      <c r="A152" s="65"/>
      <c r="B152" s="65"/>
      <c r="C152" s="65"/>
      <c r="D152" s="65"/>
      <c r="E152" s="65"/>
    </row>
    <row r="153" spans="1:5" ht="15.75" x14ac:dyDescent="0.25">
      <c r="A153" s="46" t="s">
        <v>45</v>
      </c>
      <c r="B153" s="49">
        <v>2024</v>
      </c>
      <c r="C153" s="49"/>
      <c r="D153" s="49"/>
      <c r="E153" s="50">
        <v>2023</v>
      </c>
    </row>
    <row r="154" spans="1:5" ht="15.75" x14ac:dyDescent="0.25">
      <c r="A154" s="43" t="s">
        <v>117</v>
      </c>
      <c r="B154" s="87">
        <v>6934964.7800000003</v>
      </c>
      <c r="C154" s="49"/>
      <c r="D154" s="49"/>
      <c r="E154" s="88">
        <v>6562301.6399999997</v>
      </c>
    </row>
    <row r="155" spans="1:5" ht="15.75" x14ac:dyDescent="0.25">
      <c r="A155" s="43" t="s">
        <v>118</v>
      </c>
      <c r="B155" s="87">
        <v>13291854.130000001</v>
      </c>
      <c r="C155" s="49"/>
      <c r="D155" s="49"/>
      <c r="E155" s="88">
        <v>13020616.609999999</v>
      </c>
    </row>
    <row r="156" spans="1:5" ht="15.75" x14ac:dyDescent="0.25">
      <c r="A156" s="43" t="s">
        <v>119</v>
      </c>
      <c r="B156" s="87">
        <v>12506515.9</v>
      </c>
      <c r="C156" s="49"/>
      <c r="D156" s="49"/>
      <c r="E156" s="88">
        <v>6584384.0199999996</v>
      </c>
    </row>
    <row r="157" spans="1:5" ht="15.75" x14ac:dyDescent="0.25">
      <c r="A157" s="43" t="s">
        <v>103</v>
      </c>
      <c r="B157" s="87">
        <v>0</v>
      </c>
      <c r="C157" s="49"/>
      <c r="D157" s="49"/>
      <c r="E157" s="88">
        <v>20581480.719999999</v>
      </c>
    </row>
    <row r="158" spans="1:5" ht="15.75" x14ac:dyDescent="0.25">
      <c r="A158" s="43" t="s">
        <v>104</v>
      </c>
      <c r="B158" s="87">
        <v>844091</v>
      </c>
      <c r="C158" s="49"/>
      <c r="D158" s="49"/>
      <c r="E158" s="88">
        <v>827361</v>
      </c>
    </row>
    <row r="159" spans="1:5" ht="16.5" thickBot="1" x14ac:dyDescent="0.3">
      <c r="A159" s="46" t="s">
        <v>105</v>
      </c>
      <c r="B159" s="53">
        <f>SUM(B154:B158)</f>
        <v>33577425.810000002</v>
      </c>
      <c r="C159" s="54"/>
      <c r="D159" s="54"/>
      <c r="E159" s="55">
        <f>SUM(E154:E158)</f>
        <v>47576143.989999995</v>
      </c>
    </row>
    <row r="160" spans="1:5" ht="16.5" thickTop="1" x14ac:dyDescent="0.25">
      <c r="A160" s="43"/>
      <c r="B160" s="44"/>
      <c r="C160" s="43"/>
      <c r="D160" s="43"/>
      <c r="E160" s="45"/>
    </row>
    <row r="161" spans="1:5" ht="15.75" x14ac:dyDescent="0.25">
      <c r="A161" s="43"/>
      <c r="B161" s="44"/>
      <c r="C161" s="43"/>
      <c r="D161" s="43"/>
      <c r="E161" s="45"/>
    </row>
    <row r="162" spans="1:5" ht="15.75" x14ac:dyDescent="0.25">
      <c r="A162" s="46" t="s">
        <v>106</v>
      </c>
      <c r="B162" s="44"/>
      <c r="C162" s="43"/>
      <c r="D162" s="43"/>
      <c r="E162" s="45"/>
    </row>
    <row r="163" spans="1:5" ht="15.75" x14ac:dyDescent="0.25">
      <c r="A163" s="46"/>
      <c r="B163" s="44"/>
      <c r="C163" s="43"/>
      <c r="D163" s="43"/>
      <c r="E163" s="45"/>
    </row>
    <row r="164" spans="1:5" ht="15.75" x14ac:dyDescent="0.25">
      <c r="A164" s="95" t="s">
        <v>107</v>
      </c>
      <c r="B164" s="95"/>
      <c r="C164" s="95"/>
      <c r="D164" s="95"/>
      <c r="E164" s="95"/>
    </row>
    <row r="165" spans="1:5" ht="15.75" x14ac:dyDescent="0.25">
      <c r="A165" s="47"/>
      <c r="B165" s="82"/>
      <c r="C165" s="47"/>
      <c r="D165" s="47"/>
      <c r="E165" s="83"/>
    </row>
    <row r="166" spans="1:5" ht="15.75" x14ac:dyDescent="0.25">
      <c r="A166" s="93" t="s">
        <v>148</v>
      </c>
      <c r="B166" s="93"/>
      <c r="C166" s="93"/>
      <c r="D166" s="93"/>
      <c r="E166" s="93"/>
    </row>
    <row r="167" spans="1:5" ht="15.75" x14ac:dyDescent="0.25">
      <c r="A167" s="65"/>
      <c r="B167" s="65"/>
      <c r="C167" s="65"/>
      <c r="D167" s="65"/>
      <c r="E167" s="86"/>
    </row>
    <row r="168" spans="1:5" ht="15.75" x14ac:dyDescent="0.25">
      <c r="A168" s="46" t="s">
        <v>106</v>
      </c>
      <c r="B168" s="44"/>
      <c r="C168" s="43"/>
      <c r="D168" s="43"/>
      <c r="E168" s="45"/>
    </row>
    <row r="169" spans="1:5" ht="15.75" x14ac:dyDescent="0.25">
      <c r="A169" s="46" t="s">
        <v>108</v>
      </c>
      <c r="B169" s="49">
        <v>2024</v>
      </c>
      <c r="C169" s="49"/>
      <c r="D169" s="49"/>
      <c r="E169" s="50">
        <v>2023</v>
      </c>
    </row>
    <row r="170" spans="1:5" ht="15.75" x14ac:dyDescent="0.25">
      <c r="A170" s="43" t="s">
        <v>34</v>
      </c>
      <c r="B170" s="44">
        <v>9450837.6500000004</v>
      </c>
      <c r="C170" s="44"/>
      <c r="D170" s="44"/>
      <c r="E170" s="45">
        <v>9450837.6500000004</v>
      </c>
    </row>
    <row r="171" spans="1:5" ht="15.75" x14ac:dyDescent="0.25">
      <c r="A171" s="43" t="s">
        <v>36</v>
      </c>
      <c r="B171" s="44">
        <v>26626353.260000002</v>
      </c>
      <c r="C171" s="44"/>
      <c r="D171" s="44"/>
      <c r="E171" s="45">
        <v>38198991.420000002</v>
      </c>
    </row>
    <row r="172" spans="1:5" ht="15.75" x14ac:dyDescent="0.25">
      <c r="A172" s="43" t="s">
        <v>109</v>
      </c>
      <c r="B172" s="51">
        <v>193420189.25999999</v>
      </c>
      <c r="C172" s="44"/>
      <c r="D172" s="44"/>
      <c r="E172" s="52">
        <v>171968054.31</v>
      </c>
    </row>
    <row r="173" spans="1:5" ht="16.5" thickBot="1" x14ac:dyDescent="0.3">
      <c r="A173" s="46" t="s">
        <v>110</v>
      </c>
      <c r="B173" s="53">
        <f>SUM(B170:B172)</f>
        <v>229497380.16999999</v>
      </c>
      <c r="C173" s="54"/>
      <c r="D173" s="54"/>
      <c r="E173" s="55">
        <f>SUM(E170:E172)</f>
        <v>219617883.38</v>
      </c>
    </row>
    <row r="174" spans="1:5" ht="16.5" thickTop="1" x14ac:dyDescent="0.25">
      <c r="A174" s="73"/>
      <c r="B174" s="45"/>
      <c r="C174" s="73"/>
      <c r="D174" s="73"/>
      <c r="E174" s="45"/>
    </row>
  </sheetData>
  <mergeCells count="30">
    <mergeCell ref="A35:E35"/>
    <mergeCell ref="A1:E1"/>
    <mergeCell ref="A3:E3"/>
    <mergeCell ref="A6:E6"/>
    <mergeCell ref="A7:E7"/>
    <mergeCell ref="A18:E18"/>
    <mergeCell ref="A24:E25"/>
    <mergeCell ref="A28:E28"/>
    <mergeCell ref="A34:E34"/>
    <mergeCell ref="A118:E118"/>
    <mergeCell ref="A38:E38"/>
    <mergeCell ref="A39:E39"/>
    <mergeCell ref="A48:E48"/>
    <mergeCell ref="A66:E67"/>
    <mergeCell ref="A73:E73"/>
    <mergeCell ref="A74:E74"/>
    <mergeCell ref="A81:E81"/>
    <mergeCell ref="A82:E82"/>
    <mergeCell ref="A88:E88"/>
    <mergeCell ref="A108:E108"/>
    <mergeCell ref="A110:E110"/>
    <mergeCell ref="A151:E151"/>
    <mergeCell ref="A164:E164"/>
    <mergeCell ref="A166:E166"/>
    <mergeCell ref="A119:E119"/>
    <mergeCell ref="A128:E128"/>
    <mergeCell ref="A129:E129"/>
    <mergeCell ref="A142:E142"/>
    <mergeCell ref="A143:E143"/>
    <mergeCell ref="A150:E150"/>
  </mergeCells>
  <pageMargins left="0.70866141732283472" right="3.937007874015748E-2" top="0.43307086614173229" bottom="0.51181102362204722" header="0.15748031496062992" footer="0"/>
  <pageSetup scale="70" orientation="portrait" r:id="rId1"/>
  <headerFooter alignWithMargins="0"/>
  <rowBreaks count="2" manualBreakCount="2">
    <brk id="57" max="4" man="1"/>
    <brk id="117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a73a0cb7187b1d45fe4bf1875293f3e0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358afc234e7f7d89caa7110e34cd0d2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9A4E4A-2264-4E0B-88F5-E0ECFDA16D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B384E8-E55E-4BB4-A555-851F311A5975}">
  <ds:schemaRefs>
    <ds:schemaRef ds:uri="28489dc2-50cf-493e-a704-cb1420394a7d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66e0af8-eb04-4871-9ba3-4bac4d7ba40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NOTA</vt:lpstr>
      <vt:lpstr>'BALANCE GENERAL'!Área_de_impresión</vt:lpstr>
      <vt:lpstr>NOTA!Área_de_impresión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Pedro Pauel Montero D´ Oleo</cp:lastModifiedBy>
  <cp:revision/>
  <cp:lastPrinted>2024-06-10T18:54:56Z</cp:lastPrinted>
  <dcterms:created xsi:type="dcterms:W3CDTF">1996-11-27T10:00:04Z</dcterms:created>
  <dcterms:modified xsi:type="dcterms:W3CDTF">2024-06-10T19:02:24Z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