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Abril 2024/"/>
    </mc:Choice>
  </mc:AlternateContent>
  <xr:revisionPtr revIDLastSave="2063" documentId="11_2186B86E6944CB2B0A03A9E7233A2304A7C44B78" xr6:coauthVersionLast="47" xr6:coauthVersionMax="47" xr10:uidLastSave="{CF219E16-C337-4EAA-B9AF-7E92F281EDB2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definedNames>
    <definedName name="_xlnm.Print_Area" localSheetId="0">'BALANCE GENERAL'!$A$1:$E$267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4" l="1"/>
  <c r="E267" i="4"/>
  <c r="E249" i="4"/>
  <c r="E238" i="4"/>
  <c r="E229" i="4"/>
  <c r="E216" i="4"/>
  <c r="E206" i="4"/>
  <c r="E208" i="4" s="1"/>
  <c r="B196" i="4"/>
  <c r="B157" i="4"/>
  <c r="E157" i="4"/>
  <c r="B142" i="4"/>
  <c r="B109" i="4"/>
  <c r="E109" i="4"/>
  <c r="E92" i="4"/>
  <c r="B73" i="4"/>
  <c r="E73" i="4"/>
  <c r="E40" i="4"/>
  <c r="B98" i="5"/>
  <c r="E184" i="5"/>
  <c r="B184" i="5"/>
  <c r="E170" i="5"/>
  <c r="B170" i="5"/>
  <c r="E159" i="5"/>
  <c r="B159" i="5"/>
  <c r="E150" i="5"/>
  <c r="B150" i="5"/>
  <c r="E136" i="5"/>
  <c r="B136" i="5"/>
  <c r="E128" i="5"/>
  <c r="B128" i="5"/>
  <c r="E126" i="5"/>
  <c r="B126" i="5"/>
  <c r="E118" i="5"/>
  <c r="B118" i="5"/>
  <c r="E116" i="5"/>
  <c r="B116" i="5"/>
  <c r="E98" i="5"/>
  <c r="E91" i="5"/>
  <c r="B91" i="5"/>
  <c r="E82" i="5"/>
  <c r="B82" i="5"/>
  <c r="E142" i="4"/>
  <c r="B75" i="5"/>
  <c r="E75" i="5"/>
  <c r="B229" i="4" l="1"/>
  <c r="E172" i="4"/>
  <c r="E41" i="5"/>
  <c r="B41" i="5"/>
  <c r="E31" i="5"/>
  <c r="B31" i="5"/>
  <c r="E13" i="5"/>
  <c r="B13" i="5"/>
  <c r="B267" i="4"/>
  <c r="B249" i="4" l="1"/>
  <c r="B238" i="4"/>
  <c r="B216" i="4"/>
  <c r="B206" i="4"/>
  <c r="B208" i="4" s="1"/>
  <c r="E196" i="4"/>
  <c r="E198" i="4" s="1"/>
  <c r="B198" i="4"/>
  <c r="B172" i="4"/>
  <c r="E165" i="4"/>
  <c r="B165" i="4"/>
  <c r="E149" i="4"/>
  <c r="B149" i="4"/>
  <c r="C41" i="4" l="1"/>
  <c r="C30" i="4" l="1"/>
  <c r="C19" i="4" l="1"/>
  <c r="E19" i="4"/>
  <c r="C13" i="4" l="1"/>
  <c r="E13" i="4"/>
  <c r="E41" i="4" l="1"/>
  <c r="C21" i="4" l="1"/>
  <c r="E30" i="4" l="1"/>
  <c r="E21" i="4"/>
  <c r="E43" i="4" l="1"/>
  <c r="C43" i="4" l="1"/>
</calcChain>
</file>

<file path=xl/sharedStrings.xml><?xml version="1.0" encoding="utf-8"?>
<sst xmlns="http://schemas.openxmlformats.org/spreadsheetml/2006/main" count="380" uniqueCount="225">
  <si>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</si>
  <si>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</si>
  <si>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</si>
  <si>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</si>
  <si>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</si>
  <si>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</si>
  <si>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</si>
  <si>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</si>
  <si>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</si>
  <si>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</si>
  <si>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</si>
  <si>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</si>
  <si>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</si>
  <si>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</si>
  <si>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</si>
  <si>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</si>
  <si>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</si>
  <si>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</si>
  <si>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</si>
  <si>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</si>
  <si>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</si>
  <si>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</si>
  <si>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</si>
  <si>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</si>
  <si>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</si>
  <si>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</si>
  <si>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</si>
  <si>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</si>
  <si>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</si>
  <si>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</si>
  <si>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</si>
  <si>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</si>
  <si>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</si>
  <si>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</si>
  <si>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</si>
  <si>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</si>
  <si>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</si>
  <si>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</si>
  <si>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</si>
  <si>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</si>
  <si>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</si>
  <si>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</si>
  <si>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Encargada de Contabilidad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</si>
  <si>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</si>
  <si>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</si>
  <si>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</si>
  <si>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</si>
  <si>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</si>
  <si>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</si>
  <si>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</si>
  <si>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</si>
  <si>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</si>
  <si>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</si>
  <si>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</si>
  <si>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</si>
  <si>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</si>
  <si>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</si>
  <si>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</si>
  <si>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</si>
  <si>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</si>
  <si>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</si>
  <si>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</si>
  <si>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</si>
  <si>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</si>
  <si>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</si>
  <si>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</si>
  <si>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</si>
  <si>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</si>
  <si>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</si>
  <si>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</si>
  <si>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</si>
  <si>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</si>
  <si>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</si>
  <si>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</si>
  <si>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</si>
  <si>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</si>
  <si>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</si>
  <si>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</si>
  <si>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</si>
  <si>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</si>
  <si>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</si>
  <si>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</si>
  <si>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</si>
  <si>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</si>
  <si>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</si>
  <si>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</si>
  <si>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</si>
  <si>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</si>
  <si>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</si>
  <si>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</si>
  <si>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</si>
  <si>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</si>
  <si>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</si>
  <si>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</si>
  <si>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</si>
  <si>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</si>
  <si>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</si>
  <si>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</si>
  <si>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</si>
  <si>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</si>
  <si>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</si>
  <si>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</si>
  <si>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</si>
  <si>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</si>
  <si>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</si>
  <si>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</si>
  <si>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</si>
  <si>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</si>
  <si>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</si>
  <si>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</si>
  <si>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</si>
  <si>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</si>
  <si>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</si>
  <si>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</si>
  <si>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</si>
  <si>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</si>
  <si>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</si>
  <si>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</si>
  <si>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>Nota 3.2 Anticipo Construcción Escuela Previsional</t>
  </si>
  <si>
    <t xml:space="preserve">Total Otras Cuentas por Cobrar                                               </t>
  </si>
  <si>
    <t>Cuotas Internacionales</t>
  </si>
  <si>
    <t>Otros Proveedores Directos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</si>
  <si>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</si>
  <si>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</si>
  <si>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</si>
  <si>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>Proveedores Locales</t>
  </si>
  <si>
    <t xml:space="preserve">Nota 3.1 Cuentas por cobrar Funcionarios y Empleados  </t>
  </si>
  <si>
    <t>esta partida está conformada por lo siguiente:</t>
  </si>
  <si>
    <t>Nota 3.2 Otras Cuentas por Cobrar</t>
  </si>
  <si>
    <t>Danilo Santana (Saldo Prest. Empl. Feliz)</t>
  </si>
  <si>
    <t>Danilo Santana (Dependiente Adicional)</t>
  </si>
  <si>
    <t>Isis Pineda  (Dependiente Adicional)</t>
  </si>
  <si>
    <t>Jose Richardson (Dependiente Adicional)</t>
  </si>
  <si>
    <t>Isis Pineda  (Seguro Complementario)</t>
  </si>
  <si>
    <t>Jose Richardson (Seguro Complementario)</t>
  </si>
  <si>
    <t>Camila Peña (Gimnasio)</t>
  </si>
  <si>
    <t>Arilyn Jiménez (Seguro Familiar de Salud)</t>
  </si>
  <si>
    <t>Ana Tejada (Seguro Familiar de Salud)</t>
  </si>
  <si>
    <t>Edilio Almonte (Seguro Familiar de Salud</t>
  </si>
  <si>
    <t>Adilio Trinidad (Dependiente Adicional)</t>
  </si>
  <si>
    <t>Roslyn Ramirez (Saldo Prest. Empl. Feliz)</t>
  </si>
  <si>
    <t>Adilio Trinidad (Saldo Prest. Empl. Feliz)</t>
  </si>
  <si>
    <t>Paloma Lovera (Saldo Prest. Empl. Feliz)</t>
  </si>
  <si>
    <t>DGII (Saldo a Favor por los Gastos Educativos)</t>
  </si>
  <si>
    <t xml:space="preserve">                                              Pagina 1</t>
  </si>
  <si>
    <t xml:space="preserve">Al 30 de Abril de los años 2023 y 2022, el efectivo disponible en Caja y en las Cuentas Bancarias del Banco de Reservas de la República Dominicana está conformado por las siguientes cuentas: </t>
  </si>
  <si>
    <t>Al 30 de Abril de los años 2023 y 2022, los valores en moneda extranjera depositados en el Banco  de Reservas de la República Dominicana consisten en:</t>
  </si>
  <si>
    <t xml:space="preserve">   RD$145,618.03</t>
  </si>
  <si>
    <t>Al 30 de Abril de los años 2023 y 2022, los saldos de las Inversiones Financieras se componen de:</t>
  </si>
  <si>
    <t>Al 30 de Abril de los años 2023 y 2022, este rubro está representado por Cuentas por cobrar funcionarios y empleados Otras Cuentas por Cobrar y Anticipo Construcción Escuela Previsional.</t>
  </si>
  <si>
    <t>Pedro A. Mateo (Préstamo Empleado Feliz)</t>
  </si>
  <si>
    <t>de $ 1,438,443.51, esta partida está conformada por lo siguiente:</t>
  </si>
  <si>
    <t>Al 30 de Abril de los años 2023 y 2022, este rubro está compuesto como sigue:</t>
  </si>
  <si>
    <t>Al 30 de Abril de los años 2023 y 2022, esta cuenta se compone de:</t>
  </si>
  <si>
    <t>Al 30 de Abril de los años 2023 y 2022, los balances de las cuentas de Activos no Financieros consisten en:</t>
  </si>
  <si>
    <t>Al 30 de Abril de los años 2023 y 2022, los bienes intangibles se componen de:</t>
  </si>
  <si>
    <t>Al 30 de Abril  de los años 2023 y 2022, estas partidas presentan los siguientes rubros:</t>
  </si>
  <si>
    <t>Al 30 de Abril de los años 2023 y 2022, las deducciones y retenciones por pagar se muestran en el siguiente detalle:</t>
  </si>
  <si>
    <t>Aporte Voluntario al Seguro de Pensiones</t>
  </si>
  <si>
    <t>Al 30 de Abril de los años 2023 y 2022, el total de Cuentas por Pagar se muestra en el siguiente detalle:</t>
  </si>
  <si>
    <t>Al 30 de Abril de los años 2023 y 2022, las Otras Cuentas por Pagar se componen de:</t>
  </si>
  <si>
    <t xml:space="preserve">Al 30 de Abril de los años 2023 y 2022, el patrimonio se compone de: </t>
  </si>
  <si>
    <t>US$16,575.63/54.66</t>
  </si>
  <si>
    <t>RD$906,023.94</t>
  </si>
  <si>
    <t>María I. Belliard (Seguro Complementario)</t>
  </si>
  <si>
    <t>Teresa Cruz (Saldo Prest. Empl. Feliz)</t>
  </si>
  <si>
    <t>Francisca Estévez ( Saldo Prest. Empl. Feliz)</t>
  </si>
  <si>
    <t>Carolyn Infante (Saldo Prest. Empl. Feliz)</t>
  </si>
  <si>
    <t>Ana Tejada (Saldo Prest. Empl. Feliz)</t>
  </si>
  <si>
    <t>Teresa Cruz (Seguro Complementario)</t>
  </si>
  <si>
    <t>Francisca Estévez ( Seguro Complementario)</t>
  </si>
  <si>
    <t>Jose Corporán (Seguro Complementario)</t>
  </si>
  <si>
    <t>Crystal Abreu (Seguro Complementario)</t>
  </si>
  <si>
    <t>Ana Tejada (Seguro Complementario)</t>
  </si>
  <si>
    <t>Alejandro Castro (Seguro Complementario)</t>
  </si>
  <si>
    <t>Gabriel Cubilete (Saldo a Favor)</t>
  </si>
  <si>
    <t xml:space="preserve">    US$2,637.53/55.21</t>
  </si>
  <si>
    <t>Al 30 de Abril 2023 esta partida   presenta un balance de $ 2,992,050.51, mientras que para el mismo periodo del año 2022 presenta un balance</t>
  </si>
  <si>
    <t>Al 30 de Abril 2023 esta partida  presenta un balance de RD$6,769,987.22 , mientras que para el mismo periodo del año 2022 este rubro no presenta balance, esta partida está conformada por :
 por lo siguiente:</t>
  </si>
  <si>
    <t>SUPERINTENDENCIA DE PENSIONES
NOTA A LOS ESTADOS FINANCIEROS
 AL 30 DE ABRIL 2023 Y 2022
Valores RD$</t>
  </si>
  <si>
    <t>Los valores existentes en dólares norteamericanos fueron valuados al tipo de cambio comprador al último día del mes a razón de RD$54.66 y RD$55.21 por cada dólar Estadounidense (US$).</t>
  </si>
  <si>
    <t xml:space="preserve">Al 30 de Abril 2023 esta partida   presenta un balance de $ 2,625.86, mientras que para el mismo periodo del año 2022 no presenta balance </t>
  </si>
  <si>
    <t>SUPERINTENDENCIA DE PENSIONES
BALANCE GENERAL
 AL 30  DE ABRIL 2024 Y 2023
Valores RD$</t>
  </si>
  <si>
    <t>Monica Peña</t>
  </si>
  <si>
    <t xml:space="preserve">  Contralora</t>
  </si>
  <si>
    <t xml:space="preserve">Al 30 de Abril de los años 2024 y 2023, el efectivo disponible en Caja y en las Cuentas Bancarias del Banco de Reservas de la República Dominicana está conformado por las siguientes cuentas: </t>
  </si>
  <si>
    <t>Al 30 de Abril de los años 2024 y 2023, los valores en moneda extranjera depositados en el Banco  de Reservas de la República Dominicana consisten en:</t>
  </si>
  <si>
    <t>Al 30 de Abril de los años 2024 y 2023, los saldos de las Inversiones Financieras se componen de:</t>
  </si>
  <si>
    <t>Al 30 de Abril de los años 2024 y 2023, este rubro está representado por Cuentas por cobrar funcionarios y empleados Otras Cuentas por Cobrar y Anticipo Construcción Escuela Previsional.</t>
  </si>
  <si>
    <t>Al 30 de Abril de los años 2024 y 2023, este rubro está compuesto como sigue:</t>
  </si>
  <si>
    <t>Cuenta Corriente Inversión JMMB</t>
  </si>
  <si>
    <t>US$17,232.65/58.59</t>
  </si>
  <si>
    <t>RD$1,009,660.96</t>
  </si>
  <si>
    <t>Los valores existentes en dólares norteamericanos fueron valuados al tipo de cambio comprador al último día del mes a razón de RD$58.59 y RD$54.66 por cada dólar Estadounidense (US$).</t>
  </si>
  <si>
    <t>JMMB Bank, S.A.</t>
  </si>
  <si>
    <t>Clemencia Garcia (Gastos Educativos)</t>
  </si>
  <si>
    <t>Jorge Rivas (Devolución de Viáticos)</t>
  </si>
  <si>
    <t>Michelle Fret (Devolucioón de Viático)</t>
  </si>
  <si>
    <t>Joan Miranda (Devolucioón de Viático)</t>
  </si>
  <si>
    <t>Luis José Chávez (Devolucioón de Viático)</t>
  </si>
  <si>
    <t>Edwin José Medina (Devolucioón de Viático)</t>
  </si>
  <si>
    <t>Carlos Cruz (Devolucioón de Viático)</t>
  </si>
  <si>
    <t>Dirección General de Impuestos Interno (DGII)</t>
  </si>
  <si>
    <t>Al 30 de Abril 2024 esta partida presenta un balance de $ 1,042,095.23, mientras que para el mismo periodo del año 2023 presenta un balance</t>
  </si>
  <si>
    <t>de $ 2,992,050.51, esta partida está conformada por lo siguiente:</t>
  </si>
  <si>
    <t>Al 30 de Abril 2024 esta partida  no presenta balance, mientras que para el mismo periodo del año 2023 este rubro presenta un balance de $6,769,987.22, esta partida está conformada por :
 por lo siguiente:</t>
  </si>
  <si>
    <t>Nota 3.3 Anticipo Construcción Escuela Previsional</t>
  </si>
  <si>
    <t>Nota 3.3 Anticipo a Proveedores</t>
  </si>
  <si>
    <t>AGEP Soluciones de Ingeniería, SRL.</t>
  </si>
  <si>
    <t xml:space="preserve">Angel Daniel Mendoza </t>
  </si>
  <si>
    <t>Al 30 de Abril 2024 esta partida presenta un balance de $ 167,664.57, mientras que para el mismo periodo del año 2023 este rubro no presenta balance, esta partida está conformada por :
 por lo siguiente:</t>
  </si>
  <si>
    <t xml:space="preserve">Otros Equipos de Transporte </t>
  </si>
  <si>
    <t>Cámara Fotográficas y de Video</t>
  </si>
  <si>
    <t>Equipos y Aparatos Audiovisuales</t>
  </si>
  <si>
    <t>Máquinas-Herramienta</t>
  </si>
  <si>
    <t>Equipo de Tracción</t>
  </si>
  <si>
    <t>Electrodomésticos</t>
  </si>
  <si>
    <t>Al 30 de Abril de los años 2024 y 2023, esta cuenta se compone de:</t>
  </si>
  <si>
    <t>Al 30 de Abril de los años 2024 y 2023, los balances de las cuentas de Activos no Financieros consisten en:</t>
  </si>
  <si>
    <t>Al 30 de Abril de los años 2024 y 2023, los bienes intangibles se componen de:</t>
  </si>
  <si>
    <t>Al 30 de Abril  de los años 2024 y 2023, estas partidas presentan los siguientes rubros:</t>
  </si>
  <si>
    <t>Al 30 de Abril de los años 2024 y 2023, las deducciones y retenciones por pagar se muestran en el siguiente detalle:</t>
  </si>
  <si>
    <t>Al 30 de Abril de los años 2024 y 2023, el total de Cuentas por Pagar se muestra en el siguiente detalle:</t>
  </si>
  <si>
    <t>Al 30 de Abril de los años 2024 y 2023, las Otras Cuentas por Pagar se componen de:</t>
  </si>
  <si>
    <t>Al 30 de Abril 2024 esta partida presenta un balance de $ 65,319.84, mientras que para el mismo periodo del año 2023 presenta un balance de $2,625.86 esta partida está conformada por lo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</si>
</sst>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1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name val="Abadi Extra Light"/>
      <family val="2"/>
    </font>
    <font>
      <sz val="12"/>
      <name val="Abadi Extra Light"/>
      <family val="2"/>
    </font>
    <font>
      <b/>
      <u/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sz val="11"/>
      <name val="Abadi Extra Light"/>
      <family val="2"/>
    </font>
    <font>
      <b/>
      <sz val="1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1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1" applyNumberFormat="1" applyFont="1"/>
    <xf numFmtId="164" fontId="1" fillId="0" borderId="0" xfId="1"/>
    <xf numFmtId="4" fontId="3" fillId="0" borderId="0" xfId="0" applyNumberFormat="1" applyFont="1"/>
    <xf numFmtId="4" fontId="1" fillId="0" borderId="0" xfId="1" applyNumberFormat="1" applyAlignment="1">
      <alignment horizontal="right"/>
    </xf>
    <xf numFmtId="2" fontId="3" fillId="0" borderId="0" xfId="0" applyNumberFormat="1" applyFont="1"/>
    <xf numFmtId="39" fontId="3" fillId="0" borderId="0" xfId="0" applyNumberFormat="1" applyFont="1"/>
    <xf numFmtId="0" fontId="6" fillId="0" borderId="0" xfId="0" applyFont="1" applyAlignment="1">
      <alignment wrapText="1"/>
    </xf>
    <xf numFmtId="0" fontId="6" fillId="2" borderId="0" xfId="0" applyFont="1" applyFill="1"/>
    <xf numFmtId="0" fontId="7" fillId="0" borderId="0" xfId="0" applyFont="1"/>
    <xf numFmtId="4" fontId="7" fillId="0" borderId="0" xfId="1" applyNumberFormat="1" applyFont="1" applyAlignment="1">
      <alignment horizontal="right"/>
    </xf>
    <xf numFmtId="2" fontId="7" fillId="0" borderId="0" xfId="0" applyNumberFormat="1" applyFont="1"/>
    <xf numFmtId="0" fontId="8" fillId="4" borderId="0" xfId="0" applyFont="1" applyFill="1"/>
    <xf numFmtId="4" fontId="8" fillId="4" borderId="0" xfId="0" applyNumberFormat="1" applyFont="1" applyFill="1"/>
    <xf numFmtId="0" fontId="8" fillId="0" borderId="0" xfId="0" applyFont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4" fontId="8" fillId="4" borderId="3" xfId="0" applyNumberFormat="1" applyFont="1" applyFill="1" applyBorder="1"/>
    <xf numFmtId="4" fontId="6" fillId="4" borderId="0" xfId="0" applyNumberFormat="1" applyFont="1" applyFill="1"/>
    <xf numFmtId="0" fontId="8" fillId="0" borderId="0" xfId="0" applyFont="1" applyAlignment="1">
      <alignment wrapText="1"/>
    </xf>
    <xf numFmtId="4" fontId="8" fillId="4" borderId="3" xfId="1" applyNumberFormat="1" applyFont="1" applyFill="1" applyBorder="1" applyAlignment="1">
      <alignment horizontal="right"/>
    </xf>
    <xf numFmtId="164" fontId="8" fillId="4" borderId="0" xfId="1" applyFont="1" applyFill="1"/>
    <xf numFmtId="164" fontId="8" fillId="0" borderId="0" xfId="1" applyFont="1"/>
    <xf numFmtId="164" fontId="6" fillId="4" borderId="0" xfId="1" applyFont="1" applyFill="1"/>
    <xf numFmtId="4" fontId="8" fillId="4" borderId="0" xfId="1" applyNumberFormat="1" applyFont="1" applyFill="1"/>
    <xf numFmtId="0" fontId="8" fillId="4" borderId="0" xfId="0" applyFont="1" applyFill="1" applyAlignment="1">
      <alignment horizontal="right"/>
    </xf>
    <xf numFmtId="4" fontId="8" fillId="4" borderId="3" xfId="1" applyNumberFormat="1" applyFont="1" applyFill="1" applyBorder="1"/>
    <xf numFmtId="165" fontId="8" fillId="4" borderId="0" xfId="1" applyNumberFormat="1" applyFont="1" applyFill="1"/>
    <xf numFmtId="0" fontId="8" fillId="4" borderId="0" xfId="0" applyFont="1" applyFill="1" applyAlignment="1">
      <alignment horizontal="left" wrapText="1"/>
    </xf>
    <xf numFmtId="4" fontId="8" fillId="0" borderId="0" xfId="0" applyNumberFormat="1" applyFont="1"/>
    <xf numFmtId="0" fontId="8" fillId="4" borderId="0" xfId="0" applyFont="1" applyFill="1" applyAlignment="1">
      <alignment horizontal="left"/>
    </xf>
    <xf numFmtId="4" fontId="8" fillId="4" borderId="0" xfId="0" applyNumberFormat="1" applyFont="1" applyFill="1" applyAlignment="1">
      <alignment horizontal="right"/>
    </xf>
    <xf numFmtId="4" fontId="8" fillId="0" borderId="3" xfId="1" applyNumberFormat="1" applyFont="1" applyBorder="1"/>
    <xf numFmtId="4" fontId="6" fillId="0" borderId="0" xfId="1" applyNumberFormat="1" applyFont="1"/>
    <xf numFmtId="0" fontId="9" fillId="0" borderId="0" xfId="0" applyFont="1" applyAlignment="1">
      <alignment horizontal="right" vertical="center"/>
    </xf>
    <xf numFmtId="4" fontId="10" fillId="0" borderId="0" xfId="0" applyNumberFormat="1" applyFont="1"/>
    <xf numFmtId="165" fontId="6" fillId="4" borderId="0" xfId="1" applyNumberFormat="1" applyFont="1" applyFill="1"/>
    <xf numFmtId="43" fontId="8" fillId="0" borderId="3" xfId="0" applyNumberFormat="1" applyFont="1" applyBorder="1"/>
    <xf numFmtId="0" fontId="6" fillId="4" borderId="0" xfId="0" applyFont="1" applyFill="1" applyAlignment="1">
      <alignment horizontal="left"/>
    </xf>
    <xf numFmtId="4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center"/>
    </xf>
    <xf numFmtId="4" fontId="8" fillId="4" borderId="3" xfId="0" applyNumberFormat="1" applyFont="1" applyFill="1" applyBorder="1" applyAlignment="1">
      <alignment horizontal="right"/>
    </xf>
    <xf numFmtId="4" fontId="6" fillId="4" borderId="2" xfId="0" applyNumberFormat="1" applyFont="1" applyFill="1" applyBorder="1"/>
    <xf numFmtId="4" fontId="6" fillId="4" borderId="2" xfId="1" applyNumberFormat="1" applyFont="1" applyFill="1" applyBorder="1"/>
    <xf numFmtId="4" fontId="6" fillId="0" borderId="2" xfId="1" applyNumberFormat="1" applyFont="1" applyBorder="1"/>
    <xf numFmtId="4" fontId="6" fillId="4" borderId="2" xfId="1" applyNumberFormat="1" applyFont="1" applyFill="1" applyBorder="1" applyAlignment="1">
      <alignment horizontal="right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6" fillId="0" borderId="0" xfId="0" applyFont="1" applyAlignment="1">
      <alignment horizontal="right"/>
    </xf>
    <xf numFmtId="4" fontId="8" fillId="0" borderId="3" xfId="0" applyNumberFormat="1" applyFont="1" applyBorder="1"/>
    <xf numFmtId="4" fontId="6" fillId="0" borderId="2" xfId="0" applyNumberFormat="1" applyFont="1" applyBorder="1"/>
    <xf numFmtId="0" fontId="6" fillId="0" borderId="0" xfId="0" applyFont="1" applyAlignment="1">
      <alignment horizontal="center"/>
    </xf>
    <xf numFmtId="4" fontId="8" fillId="0" borderId="3" xfId="1" applyNumberFormat="1" applyFont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4" fontId="8" fillId="0" borderId="0" xfId="1" applyNumberFormat="1" applyFont="1"/>
    <xf numFmtId="4" fontId="6" fillId="0" borderId="0" xfId="0" applyNumberFormat="1" applyFont="1"/>
    <xf numFmtId="4" fontId="6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43" fontId="4" fillId="0" borderId="6" xfId="1" applyNumberFormat="1" applyFont="1" applyBorder="1" applyAlignment="1">
      <alignment horizontal="center"/>
    </xf>
    <xf numFmtId="4" fontId="6" fillId="4" borderId="8" xfId="0" applyNumberFormat="1" applyFont="1" applyFill="1" applyBorder="1"/>
    <xf numFmtId="4" fontId="6" fillId="0" borderId="8" xfId="0" applyNumberFormat="1" applyFont="1" applyBorder="1"/>
    <xf numFmtId="0" fontId="13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4" fillId="0" borderId="0" xfId="0" applyFont="1"/>
    <xf numFmtId="4" fontId="14" fillId="0" borderId="0" xfId="1" applyNumberFormat="1" applyFont="1"/>
    <xf numFmtId="4" fontId="14" fillId="0" borderId="0" xfId="1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4" fontId="14" fillId="0" borderId="3" xfId="0" applyNumberFormat="1" applyFont="1" applyBorder="1" applyAlignment="1">
      <alignment horizontal="right"/>
    </xf>
    <xf numFmtId="4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4" fontId="14" fillId="0" borderId="3" xfId="1" applyNumberFormat="1" applyFont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164" fontId="14" fillId="0" borderId="0" xfId="1" applyFont="1"/>
    <xf numFmtId="0" fontId="15" fillId="0" borderId="0" xfId="0" applyFont="1"/>
    <xf numFmtId="4" fontId="14" fillId="0" borderId="0" xfId="0" applyNumberFormat="1" applyFont="1"/>
    <xf numFmtId="4" fontId="14" fillId="0" borderId="3" xfId="1" applyNumberFormat="1" applyFont="1" applyBorder="1"/>
    <xf numFmtId="4" fontId="13" fillId="0" borderId="3" xfId="0" applyNumberFormat="1" applyFont="1" applyBorder="1" applyAlignment="1">
      <alignment horizontal="right"/>
    </xf>
    <xf numFmtId="39" fontId="14" fillId="0" borderId="0" xfId="1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 indent="3"/>
    </xf>
    <xf numFmtId="0" fontId="16" fillId="0" borderId="0" xfId="0" applyFont="1" applyAlignment="1">
      <alignment horizontal="center"/>
    </xf>
    <xf numFmtId="0" fontId="14" fillId="0" borderId="4" xfId="0" applyFont="1" applyBorder="1"/>
    <xf numFmtId="0" fontId="14" fillId="4" borderId="0" xfId="0" applyFont="1" applyFill="1"/>
    <xf numFmtId="4" fontId="14" fillId="4" borderId="0" xfId="0" applyNumberFormat="1" applyFont="1" applyFill="1"/>
    <xf numFmtId="0" fontId="13" fillId="4" borderId="0" xfId="0" applyFont="1" applyFill="1" applyAlignment="1">
      <alignment horizontal="center"/>
    </xf>
    <xf numFmtId="0" fontId="13" fillId="4" borderId="0" xfId="0" applyFont="1" applyFill="1"/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right"/>
    </xf>
    <xf numFmtId="4" fontId="14" fillId="4" borderId="3" xfId="0" applyNumberFormat="1" applyFont="1" applyFill="1" applyBorder="1"/>
    <xf numFmtId="4" fontId="13" fillId="4" borderId="2" xfId="0" applyNumberFormat="1" applyFont="1" applyFill="1" applyBorder="1"/>
    <xf numFmtId="4" fontId="13" fillId="4" borderId="0" xfId="0" applyNumberFormat="1" applyFont="1" applyFill="1"/>
    <xf numFmtId="4" fontId="13" fillId="0" borderId="2" xfId="0" applyNumberFormat="1" applyFont="1" applyBorder="1"/>
    <xf numFmtId="4" fontId="14" fillId="4" borderId="0" xfId="0" applyNumberFormat="1" applyFont="1" applyFill="1" applyAlignment="1">
      <alignment horizontal="left" indent="2"/>
    </xf>
    <xf numFmtId="0" fontId="13" fillId="4" borderId="0" xfId="0" applyFont="1" applyFill="1" applyAlignment="1">
      <alignment horizontal="left" indent="7"/>
    </xf>
    <xf numFmtId="0" fontId="14" fillId="4" borderId="0" xfId="0" applyFont="1" applyFill="1" applyAlignment="1">
      <alignment horizontal="right"/>
    </xf>
    <xf numFmtId="4" fontId="14" fillId="4" borderId="3" xfId="1" applyNumberFormat="1" applyFont="1" applyFill="1" applyBorder="1" applyAlignment="1">
      <alignment horizontal="right"/>
    </xf>
    <xf numFmtId="164" fontId="14" fillId="4" borderId="0" xfId="1" applyFont="1" applyFill="1"/>
    <xf numFmtId="4" fontId="13" fillId="4" borderId="2" xfId="1" applyNumberFormat="1" applyFont="1" applyFill="1" applyBorder="1" applyAlignment="1">
      <alignment horizontal="right"/>
    </xf>
    <xf numFmtId="164" fontId="13" fillId="4" borderId="0" xfId="1" applyFont="1" applyFill="1"/>
    <xf numFmtId="4" fontId="14" fillId="4" borderId="0" xfId="1" applyNumberFormat="1" applyFont="1" applyFill="1"/>
    <xf numFmtId="0" fontId="14" fillId="4" borderId="0" xfId="0" applyFont="1" applyFill="1" applyAlignment="1">
      <alignment horizontal="left"/>
    </xf>
    <xf numFmtId="165" fontId="14" fillId="4" borderId="0" xfId="1" applyNumberFormat="1" applyFont="1" applyFill="1"/>
    <xf numFmtId="4" fontId="14" fillId="4" borderId="3" xfId="1" applyNumberFormat="1" applyFont="1" applyFill="1" applyBorder="1"/>
    <xf numFmtId="4" fontId="13" fillId="4" borderId="2" xfId="1" applyNumberFormat="1" applyFont="1" applyFill="1" applyBorder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4" fontId="13" fillId="0" borderId="2" xfId="1" applyNumberFormat="1" applyFont="1" applyBorder="1"/>
    <xf numFmtId="4" fontId="14" fillId="4" borderId="3" xfId="0" applyNumberFormat="1" applyFont="1" applyFill="1" applyBorder="1" applyAlignment="1">
      <alignment horizontal="right"/>
    </xf>
    <xf numFmtId="4" fontId="13" fillId="0" borderId="0" xfId="1" applyNumberFormat="1" applyFont="1"/>
    <xf numFmtId="4" fontId="14" fillId="4" borderId="0" xfId="0" applyNumberFormat="1" applyFont="1" applyFill="1" applyAlignment="1">
      <alignment horizontal="right"/>
    </xf>
    <xf numFmtId="0" fontId="18" fillId="0" borderId="0" xfId="0" applyFont="1" applyAlignment="1">
      <alignment horizontal="right" vertical="center"/>
    </xf>
    <xf numFmtId="4" fontId="13" fillId="0" borderId="0" xfId="0" applyNumberFormat="1" applyFont="1"/>
    <xf numFmtId="165" fontId="13" fillId="4" borderId="0" xfId="1" applyNumberFormat="1" applyFont="1" applyFill="1"/>
    <xf numFmtId="43" fontId="14" fillId="0" borderId="3" xfId="0" applyNumberFormat="1" applyFont="1" applyBorder="1"/>
    <xf numFmtId="4" fontId="13" fillId="4" borderId="0" xfId="0" applyNumberFormat="1" applyFont="1" applyFill="1" applyAlignment="1">
      <alignment horizontal="left"/>
    </xf>
    <xf numFmtId="4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9" fillId="0" borderId="0" xfId="0" applyFont="1"/>
    <xf numFmtId="4" fontId="20" fillId="0" borderId="0" xfId="0" applyNumberFormat="1" applyFont="1"/>
    <xf numFmtId="4" fontId="13" fillId="4" borderId="8" xfId="0" applyNumberFormat="1" applyFont="1" applyFill="1" applyBorder="1"/>
    <xf numFmtId="4" fontId="13" fillId="4" borderId="0" xfId="1" applyNumberFormat="1" applyFont="1" applyFill="1"/>
    <xf numFmtId="4" fontId="0" fillId="0" borderId="0" xfId="1" applyNumberFormat="1" applyFont="1" applyAlignment="1">
      <alignment horizontal="right"/>
    </xf>
    <xf numFmtId="4" fontId="14" fillId="4" borderId="2" xfId="0" applyNumberFormat="1" applyFont="1" applyFill="1" applyBorder="1"/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left" vertical="center" wrapText="1"/>
    </xf>
    <xf numFmtId="0" fontId="13" fillId="3" borderId="5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4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8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8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116417</xdr:colOff>
      <xdr:row>0</xdr:row>
      <xdr:rowOff>42334</xdr:rowOff>
    </xdr:from>
    <xdr:to>
      <xdr:col>0</xdr:col>
      <xdr:colOff>1968500</xdr:colOff>
      <xdr:row>0</xdr:row>
      <xdr:rowOff>772585</xdr:rowOff>
    </xdr:to>
    <xdr:pic>
      <xdr:nvPicPr>
        <xdr:cNvPr id="7" name="Graphic 30">
          <a:extLst>
            <a:ext uri="{FF2B5EF4-FFF2-40B4-BE49-F238E27FC236}">
              <a16:creationId xmlns:a16="http://schemas.microsoft.com/office/drawing/2014/main" id="{84F981DA-4B26-4CA9-9154-B181056F3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7" y="42334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296333</xdr:colOff>
      <xdr:row>58</xdr:row>
      <xdr:rowOff>95250</xdr:rowOff>
    </xdr:from>
    <xdr:to>
      <xdr:col>0</xdr:col>
      <xdr:colOff>2148416</xdr:colOff>
      <xdr:row>58</xdr:row>
      <xdr:rowOff>825501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2DD61979-B46B-41CF-8969-292BFEB0C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12446000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4-%20Abril%202023/2-%20Estado%20de%20Resultado%20Abril%202023.xlsx" TargetMode="External"/><Relationship Id="rId1" Type="http://schemas.openxmlformats.org/officeDocument/2006/relationships/externalLinkPath" Target="2-%20Estado%20de%20Resultado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9">
          <cell r="C29">
            <v>25527033.72000004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68"/>
  <sheetViews>
    <sheetView tabSelected="1" zoomScale="90" zoomScaleNormal="90" workbookViewId="0">
      <selection activeCell="H10" sqref="H10"/>
    </sheetView>
  </sheetViews>
  <sheetFormatPr baseColWidth="10" defaultColWidth="9.140625" defaultRowHeight="14.25" x14ac:dyDescent="0.2"/>
  <cols>
    <col min="1" max="1" width="46.28515625" style="2" customWidth="1"/>
    <col min="2" max="2" width="22.140625" style="2" bestFit="1" customWidth="1"/>
    <col min="3" max="3" width="27.7109375" style="2" customWidth="1"/>
    <col min="4" max="4" width="5.28515625" style="2" customWidth="1"/>
    <col min="5" max="5" width="29.855468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12" bestFit="1" customWidth="1"/>
    <col min="13" max="13" width="9.140625" style="2"/>
    <col min="14" max="14" width="19.42578125" style="2" bestFit="1" customWidth="1"/>
    <col min="15" max="15" width="14.7109375" style="13" bestFit="1" customWidth="1"/>
    <col min="16" max="16384" width="9.140625" style="2"/>
  </cols>
  <sheetData>
    <row r="1" spans="1:15" ht="66" customHeight="1" x14ac:dyDescent="0.25">
      <c r="A1" s="144" t="s">
        <v>182</v>
      </c>
      <c r="B1" s="144"/>
      <c r="C1" s="144"/>
      <c r="D1" s="144"/>
      <c r="E1" s="144"/>
      <c r="F1" s="3"/>
      <c r="G1" s="3"/>
      <c r="H1" s="3"/>
    </row>
    <row r="2" spans="1:15" ht="15.75" x14ac:dyDescent="0.25">
      <c r="A2" s="70"/>
      <c r="B2" s="70"/>
      <c r="C2" s="70"/>
      <c r="D2" s="70"/>
      <c r="E2" s="70"/>
      <c r="F2" s="3"/>
      <c r="G2" s="3"/>
      <c r="H2" s="3"/>
    </row>
    <row r="3" spans="1:15" ht="16.5" thickBot="1" x14ac:dyDescent="0.3">
      <c r="A3" s="71"/>
      <c r="B3" s="71"/>
      <c r="C3" s="71"/>
      <c r="D3" s="71"/>
      <c r="E3" s="71"/>
      <c r="F3" s="3"/>
      <c r="G3" s="3"/>
      <c r="H3" s="3"/>
    </row>
    <row r="4" spans="1:15" ht="16.5" thickTop="1" x14ac:dyDescent="0.25">
      <c r="A4" s="70"/>
      <c r="B4" s="70"/>
      <c r="C4" s="70"/>
      <c r="D4" s="70"/>
      <c r="E4" s="70"/>
      <c r="F4" s="3"/>
      <c r="G4" s="3"/>
      <c r="H4" s="3"/>
    </row>
    <row r="5" spans="1:15" ht="15.75" x14ac:dyDescent="0.25">
      <c r="A5" s="72"/>
      <c r="B5" s="72"/>
      <c r="C5" s="72"/>
      <c r="D5" s="72"/>
      <c r="E5" s="72"/>
      <c r="F5" s="4"/>
      <c r="G5" s="4"/>
      <c r="H5" s="3"/>
    </row>
    <row r="6" spans="1:15" ht="16.5" thickBot="1" x14ac:dyDescent="0.3">
      <c r="A6" s="73"/>
      <c r="B6" s="74" t="s">
        <v>0</v>
      </c>
      <c r="C6" s="75">
        <v>2024</v>
      </c>
      <c r="D6" s="72"/>
      <c r="E6" s="75">
        <v>2023</v>
      </c>
    </row>
    <row r="7" spans="1:15" ht="15.75" x14ac:dyDescent="0.25">
      <c r="A7" s="74" t="s">
        <v>1</v>
      </c>
      <c r="B7" s="74"/>
      <c r="C7" s="76"/>
      <c r="D7" s="76"/>
      <c r="E7" s="76"/>
    </row>
    <row r="8" spans="1:15" ht="15.75" x14ac:dyDescent="0.25">
      <c r="A8" s="74" t="s">
        <v>2</v>
      </c>
      <c r="B8" s="74"/>
      <c r="C8" s="76"/>
      <c r="D8" s="76"/>
      <c r="E8" s="76"/>
    </row>
    <row r="9" spans="1:15" ht="15.75" x14ac:dyDescent="0.25">
      <c r="A9" s="76" t="s">
        <v>3</v>
      </c>
      <c r="B9" s="74" t="s">
        <v>4</v>
      </c>
      <c r="C9" s="77">
        <v>126972729.49000001</v>
      </c>
      <c r="D9" s="77"/>
      <c r="E9" s="77">
        <v>134816242.19999999</v>
      </c>
    </row>
    <row r="10" spans="1:15" ht="15.75" x14ac:dyDescent="0.25">
      <c r="A10" s="76" t="s">
        <v>5</v>
      </c>
      <c r="B10" s="74" t="s">
        <v>6</v>
      </c>
      <c r="C10" s="78">
        <v>1275079.6399999999</v>
      </c>
      <c r="D10" s="78"/>
      <c r="E10" s="78">
        <v>9764663.5899999999</v>
      </c>
    </row>
    <row r="11" spans="1:15" ht="15.75" x14ac:dyDescent="0.25">
      <c r="A11" s="76" t="s">
        <v>7</v>
      </c>
      <c r="B11" s="74" t="s">
        <v>8</v>
      </c>
      <c r="C11" s="79">
        <v>1706742.5699999998</v>
      </c>
      <c r="D11" s="79"/>
      <c r="E11" s="79">
        <v>794794.46</v>
      </c>
    </row>
    <row r="12" spans="1:15" ht="15.75" x14ac:dyDescent="0.25">
      <c r="A12" s="76" t="s">
        <v>9</v>
      </c>
      <c r="B12" s="74" t="s">
        <v>10</v>
      </c>
      <c r="C12" s="80">
        <v>1987070.61</v>
      </c>
      <c r="D12" s="79"/>
      <c r="E12" s="80">
        <v>1516822.7799999998</v>
      </c>
      <c r="H12"/>
      <c r="I12" s="10"/>
      <c r="L12" s="2"/>
      <c r="O12" s="2"/>
    </row>
    <row r="13" spans="1:15" ht="15.75" x14ac:dyDescent="0.25">
      <c r="A13" s="74" t="s">
        <v>11</v>
      </c>
      <c r="B13" s="74"/>
      <c r="C13" s="81">
        <f>SUM(C9:C12)</f>
        <v>131941622.31</v>
      </c>
      <c r="D13" s="81"/>
      <c r="E13" s="81">
        <f t="shared" ref="E13" si="0">SUM(E9:E12)</f>
        <v>146892523.03</v>
      </c>
      <c r="H13"/>
      <c r="I13" s="10"/>
      <c r="L13" s="2"/>
      <c r="O13" s="2"/>
    </row>
    <row r="14" spans="1:15" ht="15.75" x14ac:dyDescent="0.25">
      <c r="A14" s="74"/>
      <c r="B14" s="74"/>
      <c r="C14" s="82"/>
      <c r="D14" s="82"/>
      <c r="E14" s="82"/>
      <c r="H14"/>
      <c r="I14" s="10"/>
      <c r="L14" s="2"/>
      <c r="O14" s="2"/>
    </row>
    <row r="15" spans="1:15" ht="15.75" x14ac:dyDescent="0.25">
      <c r="A15" s="74" t="s">
        <v>12</v>
      </c>
      <c r="B15" s="74"/>
      <c r="C15" s="76"/>
      <c r="D15" s="76"/>
      <c r="E15" s="82"/>
      <c r="H15"/>
      <c r="I15" s="10"/>
      <c r="L15" s="2"/>
      <c r="O15" s="2"/>
    </row>
    <row r="16" spans="1:15" ht="15.75" x14ac:dyDescent="0.25">
      <c r="A16" s="76" t="s">
        <v>13</v>
      </c>
      <c r="B16" s="74" t="s">
        <v>14</v>
      </c>
      <c r="C16" s="77">
        <v>122493184.68000001</v>
      </c>
      <c r="D16" s="77"/>
      <c r="E16" s="77">
        <v>99341433.959999949</v>
      </c>
      <c r="I16" s="10"/>
      <c r="L16" s="2"/>
      <c r="O16" s="2"/>
    </row>
    <row r="17" spans="1:15" ht="15.75" x14ac:dyDescent="0.25">
      <c r="A17" s="76" t="s">
        <v>15</v>
      </c>
      <c r="B17" s="74" t="s">
        <v>16</v>
      </c>
      <c r="C17" s="78">
        <v>2282708.7400000002</v>
      </c>
      <c r="D17" s="78"/>
      <c r="E17" s="78">
        <v>2282708.7599999998</v>
      </c>
      <c r="I17" s="10"/>
      <c r="L17" s="2"/>
      <c r="O17" s="2"/>
    </row>
    <row r="18" spans="1:15" ht="15.75" x14ac:dyDescent="0.25">
      <c r="A18" s="76" t="s">
        <v>17</v>
      </c>
      <c r="B18" s="74" t="s">
        <v>18</v>
      </c>
      <c r="C18" s="83">
        <v>34349552.560000002</v>
      </c>
      <c r="D18" s="78"/>
      <c r="E18" s="83">
        <v>12572407.17</v>
      </c>
      <c r="I18" s="10"/>
      <c r="L18" s="2"/>
      <c r="O18" s="2"/>
    </row>
    <row r="19" spans="1:15" ht="15.75" x14ac:dyDescent="0.25">
      <c r="A19" s="74" t="s">
        <v>19</v>
      </c>
      <c r="B19" s="74"/>
      <c r="C19" s="81">
        <f>SUM(C16:C18)</f>
        <v>159125445.98000002</v>
      </c>
      <c r="D19" s="81"/>
      <c r="E19" s="81">
        <f>SUM(E16:E18)</f>
        <v>114196549.88999996</v>
      </c>
      <c r="I19" s="10"/>
      <c r="L19" s="2"/>
      <c r="O19" s="2"/>
    </row>
    <row r="20" spans="1:15" ht="15.75" x14ac:dyDescent="0.25">
      <c r="A20" s="74"/>
      <c r="B20" s="74"/>
      <c r="C20" s="81"/>
      <c r="D20" s="81"/>
      <c r="E20" s="81"/>
      <c r="I20" s="10"/>
      <c r="L20" s="2"/>
      <c r="O20" s="2"/>
    </row>
    <row r="21" spans="1:15" ht="16.5" thickBot="1" x14ac:dyDescent="0.3">
      <c r="A21" s="74" t="s">
        <v>20</v>
      </c>
      <c r="B21" s="74"/>
      <c r="C21" s="84">
        <f>+C13+C19</f>
        <v>291067068.29000002</v>
      </c>
      <c r="D21" s="81"/>
      <c r="E21" s="84">
        <f>+E13+E19</f>
        <v>261089072.91999996</v>
      </c>
      <c r="H21" s="11"/>
      <c r="I21" s="10"/>
      <c r="L21" s="2"/>
      <c r="O21" s="2"/>
    </row>
    <row r="22" spans="1:15" ht="16.5" thickTop="1" x14ac:dyDescent="0.25">
      <c r="A22" s="74"/>
      <c r="B22" s="74"/>
      <c r="C22" s="76"/>
      <c r="D22" s="76"/>
      <c r="E22" s="76"/>
      <c r="I22" s="10"/>
      <c r="L22" s="2"/>
      <c r="O22" s="2"/>
    </row>
    <row r="23" spans="1:15" ht="15.75" x14ac:dyDescent="0.25">
      <c r="A23" s="74" t="s">
        <v>21</v>
      </c>
      <c r="B23" s="74"/>
      <c r="C23" s="85"/>
      <c r="D23" s="85"/>
      <c r="E23" s="76"/>
      <c r="I23" s="10"/>
      <c r="L23" s="2"/>
      <c r="O23" s="2"/>
    </row>
    <row r="24" spans="1:15" ht="15.75" x14ac:dyDescent="0.25">
      <c r="A24" s="74"/>
      <c r="B24" s="74"/>
      <c r="C24" s="85"/>
      <c r="D24" s="85"/>
      <c r="E24" s="76"/>
      <c r="I24" s="13"/>
      <c r="L24" s="2"/>
      <c r="O24" s="2"/>
    </row>
    <row r="25" spans="1:15" ht="15.75" x14ac:dyDescent="0.25">
      <c r="A25" s="86" t="s">
        <v>22</v>
      </c>
      <c r="B25" s="86"/>
      <c r="C25" s="76"/>
      <c r="D25" s="76"/>
      <c r="E25" s="76"/>
      <c r="I25" s="13"/>
      <c r="L25" s="2"/>
      <c r="O25" s="2"/>
    </row>
    <row r="26" spans="1:15" ht="15.75" x14ac:dyDescent="0.25">
      <c r="A26" s="76"/>
      <c r="B26" s="76"/>
      <c r="C26" s="76"/>
      <c r="D26" s="76"/>
      <c r="E26" s="76"/>
      <c r="I26" s="13"/>
      <c r="L26" s="2"/>
      <c r="O26" s="2"/>
    </row>
    <row r="27" spans="1:15" ht="15.75" x14ac:dyDescent="0.25">
      <c r="A27" s="76" t="s">
        <v>23</v>
      </c>
      <c r="B27" s="74" t="s">
        <v>24</v>
      </c>
      <c r="C27" s="87">
        <v>3861669.51</v>
      </c>
      <c r="D27" s="87"/>
      <c r="E27" s="87">
        <v>3618347.12</v>
      </c>
    </row>
    <row r="28" spans="1:15" ht="15.75" x14ac:dyDescent="0.25">
      <c r="A28" s="76" t="s">
        <v>25</v>
      </c>
      <c r="B28" s="74" t="s">
        <v>26</v>
      </c>
      <c r="C28" s="77">
        <v>7392089.5600000005</v>
      </c>
      <c r="D28" s="77"/>
      <c r="E28" s="77">
        <v>2244724.5100000002</v>
      </c>
    </row>
    <row r="29" spans="1:15" ht="15.75" x14ac:dyDescent="0.25">
      <c r="A29" s="76" t="s">
        <v>27</v>
      </c>
      <c r="B29" s="74" t="s">
        <v>28</v>
      </c>
      <c r="C29" s="88">
        <v>31181135.140000001</v>
      </c>
      <c r="D29" s="77"/>
      <c r="E29" s="88">
        <v>26827940.66</v>
      </c>
    </row>
    <row r="30" spans="1:15" ht="15.75" x14ac:dyDescent="0.25">
      <c r="A30" s="74" t="s">
        <v>29</v>
      </c>
      <c r="B30" s="74"/>
      <c r="C30" s="81">
        <f>SUM(C27:C29)</f>
        <v>42434894.210000001</v>
      </c>
      <c r="D30" s="81"/>
      <c r="E30" s="81">
        <f>SUM(E27:E29)</f>
        <v>32691012.289999999</v>
      </c>
    </row>
    <row r="31" spans="1:15" ht="15.75" x14ac:dyDescent="0.25">
      <c r="A31" s="74"/>
      <c r="B31" s="74"/>
      <c r="C31" s="81"/>
      <c r="D31" s="81"/>
      <c r="E31" s="81"/>
    </row>
    <row r="32" spans="1:15" ht="15.75" x14ac:dyDescent="0.25">
      <c r="A32" s="86" t="s">
        <v>30</v>
      </c>
      <c r="B32" s="74"/>
      <c r="C32" s="81"/>
      <c r="D32" s="81"/>
      <c r="E32" s="81"/>
    </row>
    <row r="33" spans="1:15" ht="15.75" x14ac:dyDescent="0.25">
      <c r="A33" s="76" t="s">
        <v>31</v>
      </c>
      <c r="B33" s="74"/>
      <c r="C33" s="89">
        <v>0</v>
      </c>
      <c r="D33" s="81"/>
      <c r="E33" s="89">
        <v>0</v>
      </c>
    </row>
    <row r="34" spans="1:15" ht="15.75" x14ac:dyDescent="0.25">
      <c r="A34" s="74" t="s">
        <v>32</v>
      </c>
      <c r="B34" s="74"/>
      <c r="C34" s="81">
        <v>0</v>
      </c>
      <c r="D34" s="81"/>
      <c r="E34" s="81">
        <v>0</v>
      </c>
    </row>
    <row r="35" spans="1:15" ht="15.75" x14ac:dyDescent="0.25">
      <c r="A35" s="76"/>
      <c r="B35" s="76"/>
      <c r="C35" s="82"/>
      <c r="D35" s="82"/>
      <c r="E35" s="82"/>
    </row>
    <row r="36" spans="1:15" ht="15.75" x14ac:dyDescent="0.25">
      <c r="A36" s="74" t="s">
        <v>33</v>
      </c>
      <c r="B36" s="74"/>
      <c r="C36" s="79"/>
      <c r="D36" s="79"/>
      <c r="E36" s="79"/>
      <c r="K36" s="13"/>
      <c r="L36" s="2"/>
      <c r="O36" s="2"/>
    </row>
    <row r="37" spans="1:15" ht="15.75" x14ac:dyDescent="0.25">
      <c r="A37" s="76" t="s">
        <v>34</v>
      </c>
      <c r="B37" s="76"/>
      <c r="C37" s="90">
        <v>-24282107.960000001</v>
      </c>
      <c r="D37" s="77"/>
      <c r="E37" s="90">
        <v>-23254172.030000001</v>
      </c>
      <c r="K37" s="13"/>
      <c r="L37" s="2"/>
      <c r="O37" s="2"/>
    </row>
    <row r="38" spans="1:15" ht="15.75" x14ac:dyDescent="0.25">
      <c r="A38" s="76" t="s">
        <v>35</v>
      </c>
      <c r="B38" s="76"/>
      <c r="C38" s="77">
        <v>9450837.6500000004</v>
      </c>
      <c r="D38" s="77"/>
      <c r="E38" s="77">
        <v>9450837.6500000004</v>
      </c>
      <c r="I38" s="11"/>
      <c r="K38" s="13"/>
      <c r="L38" s="2"/>
      <c r="O38" s="2"/>
    </row>
    <row r="39" spans="1:15" ht="15.75" x14ac:dyDescent="0.25">
      <c r="A39" s="76" t="s">
        <v>36</v>
      </c>
      <c r="B39" s="76"/>
      <c r="C39" s="77">
        <v>219290063.44</v>
      </c>
      <c r="D39" s="77"/>
      <c r="E39" s="77">
        <v>216674361.28999999</v>
      </c>
      <c r="G39" s="14"/>
      <c r="H39" s="14"/>
      <c r="I39" s="14"/>
      <c r="K39" s="13"/>
      <c r="L39" s="2"/>
      <c r="O39" s="2"/>
    </row>
    <row r="40" spans="1:15" ht="15.75" x14ac:dyDescent="0.25">
      <c r="A40" s="76" t="s">
        <v>37</v>
      </c>
      <c r="B40" s="76"/>
      <c r="C40" s="88">
        <v>44173380.950000003</v>
      </c>
      <c r="D40" s="90"/>
      <c r="E40" s="88">
        <f>+'[1]ESTADO DE RESULTADOS'!$C$29</f>
        <v>25527033.72000004</v>
      </c>
      <c r="G40" s="11"/>
      <c r="H40" s="11"/>
      <c r="I40" s="11"/>
      <c r="K40" s="13"/>
      <c r="L40" s="2"/>
      <c r="O40" s="2"/>
    </row>
    <row r="41" spans="1:15" ht="15.75" x14ac:dyDescent="0.25">
      <c r="A41" s="74" t="s">
        <v>38</v>
      </c>
      <c r="B41" s="74"/>
      <c r="C41" s="81">
        <f>SUM(C37:C40)</f>
        <v>248632174.07999998</v>
      </c>
      <c r="D41" s="81"/>
      <c r="E41" s="81">
        <f>SUM(E37:E40)</f>
        <v>228398060.63000003</v>
      </c>
      <c r="G41" s="14"/>
      <c r="H41" s="14"/>
      <c r="I41" s="14"/>
      <c r="K41" s="13"/>
      <c r="L41" s="2"/>
      <c r="O41" s="2"/>
    </row>
    <row r="42" spans="1:15" ht="15.75" x14ac:dyDescent="0.25">
      <c r="A42" s="74"/>
      <c r="B42" s="74"/>
      <c r="C42" s="81"/>
      <c r="D42" s="81"/>
      <c r="E42" s="81"/>
      <c r="K42" s="13"/>
      <c r="L42" s="2"/>
      <c r="O42" s="2"/>
    </row>
    <row r="43" spans="1:15" ht="16.5" thickBot="1" x14ac:dyDescent="0.3">
      <c r="A43" s="74" t="s">
        <v>39</v>
      </c>
      <c r="B43" s="74"/>
      <c r="C43" s="84">
        <f>+C30+C41</f>
        <v>291067068.28999996</v>
      </c>
      <c r="D43" s="81"/>
      <c r="E43" s="84">
        <f>+E30+E41</f>
        <v>261089072.92000002</v>
      </c>
      <c r="G43" s="11"/>
      <c r="K43" s="13"/>
      <c r="L43" s="2"/>
      <c r="O43" s="2"/>
    </row>
    <row r="44" spans="1:15" ht="16.5" thickTop="1" x14ac:dyDescent="0.25">
      <c r="A44" s="76"/>
      <c r="B44" s="76"/>
      <c r="C44" s="85"/>
      <c r="D44" s="85"/>
      <c r="E44" s="85"/>
      <c r="K44" s="13"/>
      <c r="L44" s="2"/>
      <c r="O44" s="2"/>
    </row>
    <row r="45" spans="1:15" ht="15.75" x14ac:dyDescent="0.25">
      <c r="A45" s="72"/>
      <c r="B45" s="72"/>
      <c r="C45" s="85"/>
      <c r="D45" s="85"/>
      <c r="E45" s="91"/>
      <c r="I45" s="11"/>
      <c r="K45" s="13"/>
      <c r="L45" s="2"/>
      <c r="O45" s="2"/>
    </row>
    <row r="46" spans="1:15" ht="15.75" x14ac:dyDescent="0.25">
      <c r="A46" s="73" t="s">
        <v>40</v>
      </c>
      <c r="B46" s="143" t="s">
        <v>40</v>
      </c>
      <c r="C46" s="143"/>
      <c r="D46" s="73"/>
      <c r="E46" s="73" t="s">
        <v>40</v>
      </c>
      <c r="F46" s="1"/>
      <c r="I46" s="11"/>
      <c r="K46" s="13"/>
      <c r="L46" s="2"/>
      <c r="O46" s="2"/>
    </row>
    <row r="47" spans="1:15" ht="15.75" x14ac:dyDescent="0.25">
      <c r="A47" s="73"/>
      <c r="B47" s="73"/>
      <c r="C47" s="73"/>
      <c r="D47" s="73"/>
      <c r="E47" s="73"/>
      <c r="F47" s="1"/>
      <c r="K47" s="13"/>
      <c r="L47" s="2"/>
      <c r="O47" s="2"/>
    </row>
    <row r="48" spans="1:15" ht="15.75" x14ac:dyDescent="0.25">
      <c r="A48" s="73"/>
      <c r="B48" s="73"/>
      <c r="C48" s="72"/>
      <c r="D48" s="72"/>
      <c r="E48" s="76"/>
      <c r="I48" s="11"/>
      <c r="K48" s="13"/>
      <c r="L48" s="2"/>
      <c r="O48" s="2"/>
    </row>
    <row r="49" spans="1:10" ht="15.75" x14ac:dyDescent="0.25">
      <c r="A49" s="92"/>
      <c r="B49" s="92"/>
      <c r="C49" s="76"/>
      <c r="D49" s="76"/>
      <c r="E49" s="76"/>
    </row>
    <row r="50" spans="1:10" ht="15.75" x14ac:dyDescent="0.25">
      <c r="A50" s="92"/>
      <c r="B50" s="92"/>
      <c r="C50" s="76"/>
      <c r="D50" s="76"/>
      <c r="E50" s="76"/>
    </row>
    <row r="51" spans="1:10" ht="15.75" x14ac:dyDescent="0.25">
      <c r="A51" s="93" t="s">
        <v>41</v>
      </c>
      <c r="B51" s="146" t="s">
        <v>183</v>
      </c>
      <c r="C51" s="146"/>
      <c r="D51" s="93"/>
      <c r="E51" s="93" t="s">
        <v>115</v>
      </c>
    </row>
    <row r="52" spans="1:10" ht="15.75" x14ac:dyDescent="0.25">
      <c r="A52" s="93" t="s">
        <v>42</v>
      </c>
      <c r="B52" s="146" t="s">
        <v>184</v>
      </c>
      <c r="C52" s="146"/>
      <c r="D52" s="93"/>
      <c r="E52" s="93" t="s">
        <v>43</v>
      </c>
      <c r="F52" s="1"/>
    </row>
    <row r="53" spans="1:10" ht="15.75" x14ac:dyDescent="0.25">
      <c r="A53" s="93"/>
      <c r="B53" s="93"/>
      <c r="C53" s="93"/>
      <c r="D53" s="93"/>
      <c r="E53" s="93"/>
      <c r="F53" s="1"/>
    </row>
    <row r="54" spans="1:10" ht="16.5" thickBot="1" x14ac:dyDescent="0.3">
      <c r="A54" s="94"/>
      <c r="B54" s="94"/>
      <c r="C54" s="94"/>
      <c r="D54" s="94"/>
      <c r="E54" s="94"/>
      <c r="J54" s="5"/>
    </row>
    <row r="55" spans="1:10" ht="15.75" thickTop="1" x14ac:dyDescent="0.25">
      <c r="A55" s="6" t="s">
        <v>44</v>
      </c>
      <c r="B55" s="7"/>
      <c r="C55" s="7"/>
      <c r="D55" s="7"/>
      <c r="E55" s="67" t="s">
        <v>144</v>
      </c>
      <c r="F55" s="8"/>
      <c r="I55" s="9"/>
      <c r="J55" s="5"/>
    </row>
    <row r="56" spans="1:10" ht="15" x14ac:dyDescent="0.25">
      <c r="A56" s="6" t="s">
        <v>45</v>
      </c>
      <c r="B56" s="7"/>
      <c r="C56" s="7"/>
      <c r="D56" s="7"/>
      <c r="E56" s="7"/>
      <c r="F56" s="7"/>
      <c r="G56" s="9"/>
      <c r="J56" s="5"/>
    </row>
    <row r="57" spans="1:10" ht="15" x14ac:dyDescent="0.25">
      <c r="A57" s="6"/>
      <c r="B57" s="7"/>
      <c r="C57" s="7"/>
      <c r="D57" s="7"/>
      <c r="E57" s="7"/>
      <c r="F57" s="7"/>
      <c r="G57" s="9"/>
      <c r="J57" s="5"/>
    </row>
    <row r="58" spans="1:10" ht="15" thickBot="1" x14ac:dyDescent="0.25"/>
    <row r="59" spans="1:10" ht="71.25" customHeight="1" thickBot="1" x14ac:dyDescent="0.3">
      <c r="A59" s="142" t="s">
        <v>179</v>
      </c>
      <c r="B59" s="142"/>
      <c r="C59" s="142"/>
      <c r="D59" s="142"/>
      <c r="E59" s="142"/>
    </row>
    <row r="60" spans="1:10" ht="15.75" x14ac:dyDescent="0.25">
      <c r="A60" s="95"/>
      <c r="B60" s="96"/>
      <c r="C60" s="95"/>
      <c r="D60" s="95"/>
      <c r="E60" s="87"/>
    </row>
    <row r="61" spans="1:10" ht="15.75" x14ac:dyDescent="0.25">
      <c r="A61" s="145" t="s">
        <v>46</v>
      </c>
      <c r="B61" s="145"/>
      <c r="C61" s="145"/>
      <c r="D61" s="145"/>
      <c r="E61" s="145"/>
    </row>
    <row r="62" spans="1:10" ht="15.75" x14ac:dyDescent="0.25">
      <c r="A62" s="98" t="s">
        <v>1</v>
      </c>
      <c r="B62" s="96"/>
      <c r="C62" s="95"/>
      <c r="D62" s="95"/>
      <c r="E62" s="87"/>
    </row>
    <row r="63" spans="1:10" ht="15.75" x14ac:dyDescent="0.25">
      <c r="A63" s="95"/>
      <c r="B63" s="96"/>
      <c r="C63" s="95"/>
      <c r="D63" s="95"/>
      <c r="E63" s="87"/>
    </row>
    <row r="64" spans="1:10" ht="15.75" x14ac:dyDescent="0.25">
      <c r="A64" s="138" t="s">
        <v>47</v>
      </c>
      <c r="B64" s="138"/>
      <c r="C64" s="138"/>
      <c r="D64" s="138"/>
      <c r="E64" s="138"/>
    </row>
    <row r="65" spans="1:5" ht="29.25" customHeight="1" x14ac:dyDescent="0.25">
      <c r="A65" s="139" t="s">
        <v>185</v>
      </c>
      <c r="B65" s="139"/>
      <c r="C65" s="139"/>
      <c r="D65" s="139"/>
      <c r="E65" s="139"/>
    </row>
    <row r="66" spans="1:5" ht="15.75" x14ac:dyDescent="0.25">
      <c r="A66" s="98" t="s">
        <v>48</v>
      </c>
      <c r="B66" s="101">
        <v>2024</v>
      </c>
      <c r="C66" s="101"/>
      <c r="D66" s="101"/>
      <c r="E66" s="101">
        <v>2023</v>
      </c>
    </row>
    <row r="67" spans="1:5" ht="15.75" x14ac:dyDescent="0.25">
      <c r="A67" s="95" t="s">
        <v>49</v>
      </c>
      <c r="B67" s="96">
        <v>50000</v>
      </c>
      <c r="C67" s="96"/>
      <c r="D67" s="96"/>
      <c r="E67" s="96">
        <v>50000</v>
      </c>
    </row>
    <row r="68" spans="1:5" ht="15.75" x14ac:dyDescent="0.25">
      <c r="A68" s="95" t="s">
        <v>50</v>
      </c>
      <c r="B68" s="96">
        <v>4245923.1100000003</v>
      </c>
      <c r="C68" s="96"/>
      <c r="D68" s="96"/>
      <c r="E68" s="96">
        <v>17919750.550000001</v>
      </c>
    </row>
    <row r="69" spans="1:5" ht="15.75" x14ac:dyDescent="0.25">
      <c r="A69" s="95" t="s">
        <v>51</v>
      </c>
      <c r="B69" s="96">
        <v>699602.51</v>
      </c>
      <c r="C69" s="96"/>
      <c r="D69" s="96"/>
      <c r="E69" s="96">
        <v>5360498.76</v>
      </c>
    </row>
    <row r="70" spans="1:5" ht="15.75" x14ac:dyDescent="0.25">
      <c r="A70" s="95" t="s">
        <v>52</v>
      </c>
      <c r="B70" s="96">
        <v>14049.99</v>
      </c>
      <c r="C70" s="96"/>
      <c r="D70" s="96"/>
      <c r="E70" s="96">
        <v>21249.99</v>
      </c>
    </row>
    <row r="71" spans="1:5" ht="15.75" x14ac:dyDescent="0.25">
      <c r="A71" s="95" t="s">
        <v>190</v>
      </c>
      <c r="B71" s="96">
        <v>9457.0499999999993</v>
      </c>
      <c r="C71" s="96"/>
      <c r="D71" s="96"/>
      <c r="E71" s="96">
        <v>0</v>
      </c>
    </row>
    <row r="72" spans="1:5" ht="15.75" x14ac:dyDescent="0.25">
      <c r="A72" s="95" t="s">
        <v>53</v>
      </c>
      <c r="B72" s="96">
        <v>847955.5</v>
      </c>
      <c r="C72" s="96"/>
      <c r="D72" s="96"/>
      <c r="E72" s="96">
        <v>904356</v>
      </c>
    </row>
    <row r="73" spans="1:5" ht="16.5" thickBot="1" x14ac:dyDescent="0.3">
      <c r="A73" s="95" t="s">
        <v>54</v>
      </c>
      <c r="B73" s="137">
        <f>SUM(B67:B72)</f>
        <v>5866988.1600000001</v>
      </c>
      <c r="C73" s="96"/>
      <c r="D73" s="96"/>
      <c r="E73" s="137">
        <f>SUM(E67:E72)</f>
        <v>24255855.300000001</v>
      </c>
    </row>
    <row r="74" spans="1:5" ht="16.5" thickTop="1" x14ac:dyDescent="0.25">
      <c r="A74" s="20"/>
      <c r="B74" s="21"/>
      <c r="C74" s="20"/>
      <c r="D74" s="20"/>
      <c r="E74" s="37"/>
    </row>
    <row r="75" spans="1:5" ht="15.75" x14ac:dyDescent="0.25">
      <c r="A75" s="20"/>
      <c r="B75" s="21"/>
      <c r="C75" s="20"/>
      <c r="D75" s="20"/>
      <c r="E75" s="37"/>
    </row>
    <row r="76" spans="1:5" ht="15.75" x14ac:dyDescent="0.25">
      <c r="A76" s="98" t="s">
        <v>55</v>
      </c>
      <c r="B76" s="96"/>
      <c r="C76" s="95"/>
      <c r="D76" s="95"/>
      <c r="E76" s="87"/>
    </row>
    <row r="77" spans="1:5" ht="15.75" customHeight="1" x14ac:dyDescent="0.25">
      <c r="A77" s="139" t="s">
        <v>186</v>
      </c>
      <c r="B77" s="139"/>
      <c r="C77" s="139"/>
      <c r="D77" s="139"/>
      <c r="E77" s="139"/>
    </row>
    <row r="78" spans="1:5" ht="15.75" x14ac:dyDescent="0.25">
      <c r="A78" s="95"/>
      <c r="B78" s="106"/>
      <c r="C78" s="95"/>
      <c r="D78" s="95"/>
      <c r="E78" s="87"/>
    </row>
    <row r="79" spans="1:5" ht="15.75" x14ac:dyDescent="0.25">
      <c r="A79" s="98" t="s">
        <v>48</v>
      </c>
      <c r="B79" s="107">
        <v>2024</v>
      </c>
      <c r="C79" s="108"/>
      <c r="D79" s="108"/>
      <c r="E79" s="107">
        <v>2023</v>
      </c>
    </row>
    <row r="80" spans="1:5" ht="15.75" x14ac:dyDescent="0.25">
      <c r="A80" s="95" t="s">
        <v>56</v>
      </c>
      <c r="B80" s="109" t="s">
        <v>191</v>
      </c>
      <c r="C80" s="110"/>
      <c r="D80" s="110"/>
      <c r="E80" s="109" t="s">
        <v>162</v>
      </c>
    </row>
    <row r="81" spans="1:5" ht="16.5" thickBot="1" x14ac:dyDescent="0.3">
      <c r="A81" s="95"/>
      <c r="B81" s="111" t="s">
        <v>192</v>
      </c>
      <c r="C81" s="112"/>
      <c r="D81" s="112"/>
      <c r="E81" s="111" t="s">
        <v>163</v>
      </c>
    </row>
    <row r="82" spans="1:5" ht="16.5" thickTop="1" x14ac:dyDescent="0.25">
      <c r="A82" s="95"/>
      <c r="B82" s="113"/>
      <c r="C82" s="110"/>
      <c r="D82" s="110"/>
      <c r="E82" s="77"/>
    </row>
    <row r="83" spans="1:5" ht="15.75" customHeight="1" x14ac:dyDescent="0.2">
      <c r="A83" s="139" t="s">
        <v>193</v>
      </c>
      <c r="B83" s="139"/>
      <c r="C83" s="139"/>
      <c r="D83" s="139"/>
      <c r="E83" s="139"/>
    </row>
    <row r="84" spans="1:5" ht="14.25" customHeight="1" x14ac:dyDescent="0.2">
      <c r="A84" s="139"/>
      <c r="B84" s="139"/>
      <c r="C84" s="139"/>
      <c r="D84" s="139"/>
      <c r="E84" s="139"/>
    </row>
    <row r="85" spans="1:5" ht="14.25" customHeight="1" x14ac:dyDescent="0.25">
      <c r="A85" s="36"/>
      <c r="B85" s="36"/>
      <c r="C85" s="36"/>
      <c r="D85" s="36"/>
      <c r="E85" s="36"/>
    </row>
    <row r="86" spans="1:5" ht="15.75" x14ac:dyDescent="0.25">
      <c r="A86" s="98" t="s">
        <v>57</v>
      </c>
      <c r="B86" s="96"/>
      <c r="C86" s="95"/>
      <c r="D86" s="95"/>
      <c r="E86" s="87"/>
    </row>
    <row r="87" spans="1:5" ht="15.75" x14ac:dyDescent="0.25">
      <c r="A87" s="140" t="s">
        <v>187</v>
      </c>
      <c r="B87" s="140"/>
      <c r="C87" s="140"/>
      <c r="D87" s="140"/>
      <c r="E87" s="140"/>
    </row>
    <row r="88" spans="1:5" ht="15.75" x14ac:dyDescent="0.25">
      <c r="A88" s="95"/>
      <c r="B88" s="96"/>
      <c r="C88" s="95"/>
      <c r="D88" s="95"/>
      <c r="E88" s="87"/>
    </row>
    <row r="89" spans="1:5" ht="15.75" x14ac:dyDescent="0.25">
      <c r="A89" s="98" t="s">
        <v>48</v>
      </c>
      <c r="B89" s="107">
        <v>2024</v>
      </c>
      <c r="C89" s="108"/>
      <c r="D89" s="108"/>
      <c r="E89" s="107">
        <v>2023</v>
      </c>
    </row>
    <row r="90" spans="1:5" ht="15.75" x14ac:dyDescent="0.25">
      <c r="A90" s="95" t="s">
        <v>58</v>
      </c>
      <c r="B90" s="113">
        <v>67111801.5</v>
      </c>
      <c r="C90" s="115"/>
      <c r="D90" s="115"/>
      <c r="E90" s="113">
        <v>109654362.95999999</v>
      </c>
    </row>
    <row r="91" spans="1:5" ht="15.75" x14ac:dyDescent="0.25">
      <c r="A91" s="95" t="s">
        <v>194</v>
      </c>
      <c r="B91" s="113">
        <v>52984278.869999997</v>
      </c>
      <c r="C91" s="95"/>
      <c r="D91" s="95"/>
      <c r="E91" s="95">
        <v>0</v>
      </c>
    </row>
    <row r="92" spans="1:5" ht="16.5" thickBot="1" x14ac:dyDescent="0.3">
      <c r="A92" s="95" t="s">
        <v>59</v>
      </c>
      <c r="B92" s="117">
        <f>SUM(B90:B91)</f>
        <v>120096080.37</v>
      </c>
      <c r="C92" s="115"/>
      <c r="D92" s="115"/>
      <c r="E92" s="117">
        <f>SUM(E89:E91)</f>
        <v>109656385.95999999</v>
      </c>
    </row>
    <row r="93" spans="1:5" ht="16.5" thickTop="1" x14ac:dyDescent="0.25">
      <c r="A93" s="95"/>
      <c r="B93" s="135"/>
      <c r="C93" s="115"/>
      <c r="D93" s="115"/>
      <c r="E93" s="135"/>
    </row>
    <row r="94" spans="1:5" ht="15.75" x14ac:dyDescent="0.25">
      <c r="A94" s="98" t="s">
        <v>60</v>
      </c>
      <c r="B94" s="96"/>
      <c r="C94" s="95"/>
      <c r="D94" s="95"/>
      <c r="E94" s="87"/>
    </row>
    <row r="95" spans="1:5" ht="33" customHeight="1" x14ac:dyDescent="0.25">
      <c r="A95" s="139" t="s">
        <v>188</v>
      </c>
      <c r="B95" s="139"/>
      <c r="C95" s="139"/>
      <c r="D95" s="139"/>
      <c r="E95" s="139"/>
    </row>
    <row r="96" spans="1:5" ht="15.75" x14ac:dyDescent="0.25">
      <c r="A96" s="139"/>
      <c r="B96" s="139"/>
      <c r="C96" s="139"/>
      <c r="D96" s="139"/>
      <c r="E96" s="139"/>
    </row>
    <row r="97" spans="1:5" ht="15.75" customHeight="1" x14ac:dyDescent="0.25">
      <c r="A97" s="98" t="s">
        <v>126</v>
      </c>
      <c r="B97" s="96"/>
      <c r="C97" s="95"/>
      <c r="D97" s="95"/>
      <c r="E97" s="87"/>
    </row>
    <row r="98" spans="1:5" ht="33" customHeight="1" x14ac:dyDescent="0.25">
      <c r="A98" s="139" t="s">
        <v>224</v>
      </c>
      <c r="B98" s="139"/>
      <c r="C98" s="139"/>
      <c r="D98" s="139"/>
      <c r="E98" s="139"/>
    </row>
    <row r="99" spans="1:5" ht="15.75" x14ac:dyDescent="0.25">
      <c r="A99" s="139"/>
      <c r="B99" s="139"/>
      <c r="C99" s="139"/>
      <c r="D99" s="139"/>
      <c r="E99" s="139"/>
    </row>
    <row r="100" spans="1:5" ht="15.75" x14ac:dyDescent="0.25">
      <c r="A100" s="98" t="s">
        <v>48</v>
      </c>
      <c r="B100" s="97">
        <v>2024</v>
      </c>
      <c r="C100" s="108"/>
      <c r="D100" s="108"/>
      <c r="E100" s="72">
        <v>2023</v>
      </c>
    </row>
    <row r="101" spans="1:5" ht="15.75" x14ac:dyDescent="0.25">
      <c r="A101" s="95" t="s">
        <v>195</v>
      </c>
      <c r="B101" s="96">
        <v>47669.84</v>
      </c>
      <c r="C101" s="108"/>
      <c r="D101" s="108"/>
      <c r="E101" s="96">
        <v>0</v>
      </c>
    </row>
    <row r="102" spans="1:5" ht="15.75" x14ac:dyDescent="0.25">
      <c r="A102" s="95" t="s">
        <v>196</v>
      </c>
      <c r="B102" s="96">
        <v>3300</v>
      </c>
      <c r="C102" s="108"/>
      <c r="D102" s="108"/>
      <c r="E102" s="96">
        <v>0</v>
      </c>
    </row>
    <row r="103" spans="1:5" ht="15.75" x14ac:dyDescent="0.25">
      <c r="A103" s="95" t="s">
        <v>197</v>
      </c>
      <c r="B103" s="96">
        <v>3050</v>
      </c>
      <c r="C103" s="108"/>
      <c r="D103" s="108"/>
      <c r="E103" s="96">
        <v>0</v>
      </c>
    </row>
    <row r="104" spans="1:5" ht="15.75" x14ac:dyDescent="0.25">
      <c r="A104" s="95" t="s">
        <v>198</v>
      </c>
      <c r="B104" s="96">
        <v>3050</v>
      </c>
      <c r="C104" s="108"/>
      <c r="D104" s="108"/>
      <c r="E104" s="96">
        <v>0</v>
      </c>
    </row>
    <row r="105" spans="1:5" ht="15.75" x14ac:dyDescent="0.25">
      <c r="A105" s="95" t="s">
        <v>199</v>
      </c>
      <c r="B105" s="96">
        <v>3050</v>
      </c>
      <c r="C105" s="108"/>
      <c r="D105" s="108"/>
      <c r="E105" s="96">
        <v>0</v>
      </c>
    </row>
    <row r="106" spans="1:5" ht="15.75" x14ac:dyDescent="0.25">
      <c r="A106" s="95" t="s">
        <v>200</v>
      </c>
      <c r="B106" s="96">
        <v>2600</v>
      </c>
      <c r="C106" s="108"/>
      <c r="D106" s="108"/>
      <c r="E106" s="96">
        <v>0</v>
      </c>
    </row>
    <row r="107" spans="1:5" ht="15.75" x14ac:dyDescent="0.25">
      <c r="A107" s="95" t="s">
        <v>201</v>
      </c>
      <c r="B107" s="96">
        <v>2600</v>
      </c>
      <c r="C107" s="108"/>
      <c r="D107" s="108"/>
      <c r="E107" s="96">
        <v>0</v>
      </c>
    </row>
    <row r="108" spans="1:5" s="22" customFormat="1" ht="15.75" x14ac:dyDescent="0.25">
      <c r="A108" s="95" t="s">
        <v>164</v>
      </c>
      <c r="B108" s="96">
        <v>0</v>
      </c>
      <c r="C108" s="114"/>
      <c r="D108" s="114"/>
      <c r="E108" s="96">
        <v>2625.86</v>
      </c>
    </row>
    <row r="109" spans="1:5" s="22" customFormat="1" ht="16.5" thickBot="1" x14ac:dyDescent="0.3">
      <c r="A109" s="100"/>
      <c r="B109" s="117">
        <f>SUM(B101:B108)</f>
        <v>65319.839999999997</v>
      </c>
      <c r="C109" s="114"/>
      <c r="D109" s="114"/>
      <c r="E109" s="117">
        <f>SUM(E101:E108)</f>
        <v>2625.86</v>
      </c>
    </row>
    <row r="110" spans="1:5" s="22" customFormat="1" ht="16.5" thickTop="1" x14ac:dyDescent="0.25">
      <c r="A110" s="100"/>
      <c r="B110" s="114"/>
      <c r="C110" s="114"/>
      <c r="D110" s="114"/>
      <c r="E110" s="114"/>
    </row>
    <row r="111" spans="1:5" s="22" customFormat="1" ht="15.75" x14ac:dyDescent="0.25">
      <c r="A111" s="138" t="s">
        <v>128</v>
      </c>
      <c r="B111" s="138"/>
      <c r="C111" s="138"/>
      <c r="D111" s="138"/>
      <c r="E111" s="138"/>
    </row>
    <row r="112" spans="1:5" s="22" customFormat="1" ht="15.75" x14ac:dyDescent="0.25">
      <c r="A112" s="95" t="s">
        <v>203</v>
      </c>
      <c r="B112" s="95"/>
      <c r="C112" s="95"/>
      <c r="D112" s="95"/>
      <c r="E112" s="95"/>
    </row>
    <row r="113" spans="1:9" s="22" customFormat="1" ht="15.75" x14ac:dyDescent="0.25">
      <c r="A113" s="95" t="s">
        <v>204</v>
      </c>
      <c r="B113" s="95"/>
      <c r="C113" s="95"/>
      <c r="D113" s="95"/>
      <c r="E113" s="95"/>
    </row>
    <row r="114" spans="1:9" s="22" customFormat="1" ht="15.75" x14ac:dyDescent="0.25">
      <c r="A114" s="118" t="s">
        <v>48</v>
      </c>
      <c r="B114" s="101">
        <v>2024</v>
      </c>
      <c r="C114" s="108"/>
      <c r="D114" s="108"/>
      <c r="E114" s="131">
        <v>2023</v>
      </c>
    </row>
    <row r="115" spans="1:9" s="22" customFormat="1" ht="15.75" x14ac:dyDescent="0.25">
      <c r="A115" s="95" t="s">
        <v>135</v>
      </c>
      <c r="B115" s="96">
        <v>0</v>
      </c>
      <c r="C115" s="108"/>
      <c r="D115" s="108"/>
      <c r="E115" s="96">
        <v>5190</v>
      </c>
    </row>
    <row r="116" spans="1:9" s="22" customFormat="1" ht="15.75" x14ac:dyDescent="0.25">
      <c r="A116" s="95" t="s">
        <v>136</v>
      </c>
      <c r="B116" s="96">
        <v>0</v>
      </c>
      <c r="C116" s="108"/>
      <c r="D116" s="108"/>
      <c r="E116" s="96">
        <v>5661.32</v>
      </c>
      <c r="F116"/>
      <c r="G116"/>
      <c r="H116"/>
      <c r="I116"/>
    </row>
    <row r="117" spans="1:9" s="22" customFormat="1" ht="15.75" x14ac:dyDescent="0.25">
      <c r="A117" s="95" t="s">
        <v>137</v>
      </c>
      <c r="B117" s="96">
        <v>0</v>
      </c>
      <c r="C117" s="108"/>
      <c r="D117" s="108"/>
      <c r="E117" s="96">
        <v>5661.32</v>
      </c>
      <c r="F117"/>
      <c r="G117"/>
      <c r="H117"/>
      <c r="I117"/>
    </row>
    <row r="118" spans="1:9" s="22" customFormat="1" ht="15.75" x14ac:dyDescent="0.25">
      <c r="A118" s="95" t="s">
        <v>138</v>
      </c>
      <c r="B118" s="96">
        <v>0</v>
      </c>
      <c r="C118" s="108"/>
      <c r="D118" s="108"/>
      <c r="E118" s="96">
        <v>4506.8</v>
      </c>
      <c r="F118"/>
      <c r="G118"/>
      <c r="H118"/>
      <c r="I118"/>
    </row>
    <row r="119" spans="1:9" s="22" customFormat="1" ht="15.75" x14ac:dyDescent="0.25">
      <c r="A119" s="95" t="s">
        <v>139</v>
      </c>
      <c r="B119" s="96">
        <v>0</v>
      </c>
      <c r="C119" s="108"/>
      <c r="D119" s="108"/>
      <c r="E119" s="96">
        <v>821.15</v>
      </c>
      <c r="F119"/>
      <c r="G119"/>
      <c r="H119"/>
      <c r="I119"/>
    </row>
    <row r="120" spans="1:9" s="22" customFormat="1" ht="15.75" x14ac:dyDescent="0.25">
      <c r="A120" s="95" t="s">
        <v>137</v>
      </c>
      <c r="B120" s="96">
        <v>0</v>
      </c>
      <c r="C120" s="108"/>
      <c r="D120" s="108"/>
      <c r="E120" s="96">
        <v>838.66</v>
      </c>
      <c r="F120"/>
      <c r="G120"/>
      <c r="H120"/>
      <c r="I120"/>
    </row>
    <row r="121" spans="1:9" s="22" customFormat="1" ht="15.75" x14ac:dyDescent="0.25">
      <c r="A121" s="95" t="s">
        <v>140</v>
      </c>
      <c r="B121" s="96">
        <v>0</v>
      </c>
      <c r="C121" s="108"/>
      <c r="D121" s="108"/>
      <c r="E121" s="96">
        <v>53171.38</v>
      </c>
      <c r="F121"/>
      <c r="G121"/>
      <c r="H121"/>
      <c r="I121"/>
    </row>
    <row r="122" spans="1:9" s="22" customFormat="1" ht="15.75" x14ac:dyDescent="0.25">
      <c r="A122" s="95" t="s">
        <v>141</v>
      </c>
      <c r="B122" s="96">
        <v>0</v>
      </c>
      <c r="C122" s="108"/>
      <c r="D122" s="108"/>
      <c r="E122" s="96">
        <v>405214.96</v>
      </c>
      <c r="F122"/>
      <c r="G122"/>
      <c r="H122"/>
      <c r="I122"/>
    </row>
    <row r="123" spans="1:9" s="22" customFormat="1" ht="15.75" x14ac:dyDescent="0.25">
      <c r="A123" s="95" t="s">
        <v>142</v>
      </c>
      <c r="B123" s="96">
        <v>0</v>
      </c>
      <c r="C123" s="108"/>
      <c r="D123" s="108"/>
      <c r="E123" s="96">
        <v>197369.43</v>
      </c>
      <c r="F123"/>
      <c r="G123"/>
      <c r="H123"/>
      <c r="I123"/>
    </row>
    <row r="124" spans="1:9" s="22" customFormat="1" ht="15.75" x14ac:dyDescent="0.25">
      <c r="A124" s="95" t="s">
        <v>165</v>
      </c>
      <c r="B124" s="96">
        <v>0</v>
      </c>
      <c r="C124" s="108"/>
      <c r="D124" s="108"/>
      <c r="E124" s="96">
        <v>574116.84</v>
      </c>
      <c r="F124"/>
      <c r="G124"/>
      <c r="H124"/>
      <c r="I124"/>
    </row>
    <row r="125" spans="1:9" s="22" customFormat="1" ht="15.75" x14ac:dyDescent="0.25">
      <c r="A125" s="95" t="s">
        <v>166</v>
      </c>
      <c r="B125" s="96">
        <v>0</v>
      </c>
      <c r="C125" s="108"/>
      <c r="D125" s="108"/>
      <c r="E125" s="96">
        <v>213536.05</v>
      </c>
      <c r="F125"/>
      <c r="G125"/>
      <c r="H125"/>
      <c r="I125"/>
    </row>
    <row r="126" spans="1:9" s="22" customFormat="1" ht="15.75" x14ac:dyDescent="0.25">
      <c r="A126" s="95" t="s">
        <v>167</v>
      </c>
      <c r="B126" s="96">
        <v>0</v>
      </c>
      <c r="C126" s="108"/>
      <c r="D126" s="108"/>
      <c r="E126" s="96">
        <v>169456.02</v>
      </c>
      <c r="F126"/>
      <c r="G126"/>
      <c r="H126"/>
      <c r="I126"/>
    </row>
    <row r="127" spans="1:9" s="22" customFormat="1" ht="15.75" x14ac:dyDescent="0.25">
      <c r="A127" s="95" t="s">
        <v>168</v>
      </c>
      <c r="B127" s="96">
        <v>0</v>
      </c>
      <c r="C127" s="108"/>
      <c r="D127" s="108"/>
      <c r="E127" s="96">
        <v>70576.42</v>
      </c>
      <c r="F127"/>
      <c r="G127"/>
      <c r="H127"/>
      <c r="I127"/>
    </row>
    <row r="128" spans="1:9" s="22" customFormat="1" ht="15.75" x14ac:dyDescent="0.25">
      <c r="A128" s="95" t="s">
        <v>129</v>
      </c>
      <c r="B128" s="96">
        <v>0</v>
      </c>
      <c r="C128" s="108"/>
      <c r="D128" s="108"/>
      <c r="E128" s="96">
        <v>204982.51</v>
      </c>
      <c r="F128"/>
      <c r="G128"/>
      <c r="H128"/>
      <c r="I128"/>
    </row>
    <row r="129" spans="1:9" s="22" customFormat="1" ht="15.75" x14ac:dyDescent="0.25">
      <c r="A129" s="95" t="s">
        <v>130</v>
      </c>
      <c r="B129" s="96">
        <v>0</v>
      </c>
      <c r="C129" s="108"/>
      <c r="D129" s="108"/>
      <c r="E129" s="96">
        <v>756.23</v>
      </c>
      <c r="F129"/>
      <c r="G129"/>
      <c r="H129"/>
      <c r="I129"/>
    </row>
    <row r="130" spans="1:9" s="22" customFormat="1" ht="15.75" x14ac:dyDescent="0.25">
      <c r="A130" s="95" t="s">
        <v>169</v>
      </c>
      <c r="B130" s="96">
        <v>0</v>
      </c>
      <c r="C130" s="108"/>
      <c r="D130" s="108"/>
      <c r="E130" s="96">
        <v>2244.08</v>
      </c>
    </row>
    <row r="131" spans="1:9" s="22" customFormat="1" ht="15.75" x14ac:dyDescent="0.25">
      <c r="A131" s="95" t="s">
        <v>170</v>
      </c>
      <c r="B131" s="96">
        <v>0</v>
      </c>
      <c r="C131" s="108"/>
      <c r="D131" s="108"/>
      <c r="E131" s="96">
        <v>2699.26</v>
      </c>
    </row>
    <row r="132" spans="1:9" s="22" customFormat="1" ht="15.75" x14ac:dyDescent="0.25">
      <c r="A132" s="95" t="s">
        <v>171</v>
      </c>
      <c r="B132" s="96">
        <v>0</v>
      </c>
      <c r="C132" s="108"/>
      <c r="D132" s="108"/>
      <c r="E132" s="96">
        <v>2253.4</v>
      </c>
    </row>
    <row r="133" spans="1:9" s="22" customFormat="1" ht="15.75" x14ac:dyDescent="0.25">
      <c r="A133" s="95" t="s">
        <v>172</v>
      </c>
      <c r="B133" s="96">
        <v>0</v>
      </c>
      <c r="C133" s="108"/>
      <c r="D133" s="108"/>
      <c r="E133" s="96">
        <v>2866.11</v>
      </c>
    </row>
    <row r="134" spans="1:9" s="22" customFormat="1" ht="15.75" x14ac:dyDescent="0.25">
      <c r="A134" s="95" t="s">
        <v>173</v>
      </c>
      <c r="B134" s="96">
        <v>0</v>
      </c>
      <c r="C134" s="108"/>
      <c r="D134" s="108"/>
      <c r="E134" s="96">
        <v>4164.8999999999996</v>
      </c>
    </row>
    <row r="135" spans="1:9" s="22" customFormat="1" ht="15.75" x14ac:dyDescent="0.25">
      <c r="A135" s="95" t="s">
        <v>174</v>
      </c>
      <c r="B135" s="96">
        <v>0</v>
      </c>
      <c r="C135" s="108"/>
      <c r="D135" s="108"/>
      <c r="E135" s="96">
        <v>4164.8999999999996</v>
      </c>
    </row>
    <row r="136" spans="1:9" s="22" customFormat="1" ht="15.75" x14ac:dyDescent="0.25">
      <c r="A136" s="95" t="s">
        <v>175</v>
      </c>
      <c r="B136" s="96">
        <v>0</v>
      </c>
      <c r="C136" s="108"/>
      <c r="D136" s="108"/>
      <c r="E136" s="96">
        <v>1124.5899999999999</v>
      </c>
    </row>
    <row r="137" spans="1:9" ht="15.75" x14ac:dyDescent="0.25">
      <c r="A137" s="95" t="s">
        <v>131</v>
      </c>
      <c r="B137" s="96">
        <v>0</v>
      </c>
      <c r="C137" s="108"/>
      <c r="D137" s="108"/>
      <c r="E137" s="96">
        <v>756.23</v>
      </c>
    </row>
    <row r="138" spans="1:9" ht="14.25" customHeight="1" x14ac:dyDescent="0.25">
      <c r="A138" s="95" t="s">
        <v>132</v>
      </c>
      <c r="B138" s="96">
        <v>0</v>
      </c>
      <c r="C138" s="108"/>
      <c r="D138" s="108"/>
      <c r="E138" s="96">
        <v>1512.45</v>
      </c>
    </row>
    <row r="139" spans="1:9" ht="14.25" customHeight="1" x14ac:dyDescent="0.25">
      <c r="A139" s="95" t="s">
        <v>133</v>
      </c>
      <c r="B139" s="96">
        <v>0</v>
      </c>
      <c r="C139" s="108"/>
      <c r="D139" s="108"/>
      <c r="E139" s="96">
        <v>1041.23</v>
      </c>
    </row>
    <row r="140" spans="1:9" ht="14.25" customHeight="1" x14ac:dyDescent="0.25">
      <c r="A140" s="95" t="s">
        <v>134</v>
      </c>
      <c r="B140" s="96">
        <v>0</v>
      </c>
      <c r="C140" s="108"/>
      <c r="D140" s="108"/>
      <c r="E140" s="96">
        <v>3667.4</v>
      </c>
    </row>
    <row r="141" spans="1:9" ht="15.75" x14ac:dyDescent="0.25">
      <c r="A141" s="95" t="s">
        <v>202</v>
      </c>
      <c r="B141" s="96">
        <v>1042095.23</v>
      </c>
      <c r="C141" s="108"/>
      <c r="D141" s="108"/>
      <c r="E141" s="96">
        <v>1053696.8700000001</v>
      </c>
    </row>
    <row r="142" spans="1:9" ht="16.5" thickBot="1" x14ac:dyDescent="0.3">
      <c r="A142" s="119" t="s">
        <v>119</v>
      </c>
      <c r="B142" s="120">
        <f>SUM(B115:B141)</f>
        <v>1042095.23</v>
      </c>
      <c r="C142" s="108"/>
      <c r="D142" s="108"/>
      <c r="E142" s="120">
        <f>SUM(E115:E141)</f>
        <v>2992050.51</v>
      </c>
    </row>
    <row r="143" spans="1:9" ht="16.5" thickTop="1" x14ac:dyDescent="0.25">
      <c r="A143" s="95"/>
      <c r="B143" s="104"/>
      <c r="C143" s="95"/>
      <c r="D143" s="95"/>
      <c r="E143" s="132"/>
    </row>
    <row r="144" spans="1:9" ht="14.25" customHeight="1" x14ac:dyDescent="0.25">
      <c r="A144" s="98" t="s">
        <v>206</v>
      </c>
      <c r="B144" s="96"/>
      <c r="C144" s="95"/>
      <c r="D144" s="95"/>
      <c r="E144" s="87"/>
    </row>
    <row r="145" spans="1:5" ht="14.25" customHeight="1" x14ac:dyDescent="0.2">
      <c r="A145" s="141" t="s">
        <v>205</v>
      </c>
      <c r="B145" s="141"/>
      <c r="C145" s="141"/>
      <c r="D145" s="141"/>
      <c r="E145" s="141"/>
    </row>
    <row r="146" spans="1:5" x14ac:dyDescent="0.2">
      <c r="A146" s="141"/>
      <c r="B146" s="141"/>
      <c r="C146" s="141"/>
      <c r="D146" s="141"/>
      <c r="E146" s="141"/>
    </row>
    <row r="147" spans="1:5" ht="15.75" x14ac:dyDescent="0.25">
      <c r="A147" s="98" t="s">
        <v>48</v>
      </c>
      <c r="B147" s="101">
        <v>2024</v>
      </c>
      <c r="C147" s="101"/>
      <c r="D147" s="101"/>
      <c r="E147" s="131">
        <v>2023</v>
      </c>
    </row>
    <row r="148" spans="1:5" ht="15.75" x14ac:dyDescent="0.25">
      <c r="A148" s="95" t="s">
        <v>116</v>
      </c>
      <c r="B148" s="121">
        <v>0</v>
      </c>
      <c r="C148" s="108"/>
      <c r="D148" s="108"/>
      <c r="E148" s="121">
        <v>6769987.2199999997</v>
      </c>
    </row>
    <row r="149" spans="1:5" ht="16.5" thickBot="1" x14ac:dyDescent="0.3">
      <c r="A149" s="95" t="s">
        <v>117</v>
      </c>
      <c r="B149" s="103">
        <f>SUM(B148:B148)</f>
        <v>0</v>
      </c>
      <c r="C149" s="95"/>
      <c r="D149" s="95"/>
      <c r="E149" s="120">
        <f>SUM(E148:E148)</f>
        <v>6769987.2199999997</v>
      </c>
    </row>
    <row r="150" spans="1:5" ht="16.5" thickTop="1" x14ac:dyDescent="0.25">
      <c r="A150" s="95"/>
      <c r="B150" s="104"/>
      <c r="C150" s="95"/>
      <c r="D150" s="95"/>
      <c r="E150" s="122"/>
    </row>
    <row r="151" spans="1:5" ht="14.25" customHeight="1" x14ac:dyDescent="0.25">
      <c r="A151" s="98" t="s">
        <v>207</v>
      </c>
      <c r="B151" s="96"/>
      <c r="C151" s="95"/>
      <c r="D151" s="95"/>
      <c r="E151" s="87"/>
    </row>
    <row r="152" spans="1:5" ht="14.25" customHeight="1" x14ac:dyDescent="0.2">
      <c r="A152" s="141" t="s">
        <v>210</v>
      </c>
      <c r="B152" s="141"/>
      <c r="C152" s="141"/>
      <c r="D152" s="141"/>
      <c r="E152" s="141"/>
    </row>
    <row r="153" spans="1:5" x14ac:dyDescent="0.2">
      <c r="A153" s="141"/>
      <c r="B153" s="141"/>
      <c r="C153" s="141"/>
      <c r="D153" s="141"/>
      <c r="E153" s="141"/>
    </row>
    <row r="154" spans="1:5" ht="15.75" x14ac:dyDescent="0.25">
      <c r="A154" s="98" t="s">
        <v>48</v>
      </c>
      <c r="B154" s="101">
        <v>2024</v>
      </c>
      <c r="C154" s="101"/>
      <c r="D154" s="101"/>
      <c r="E154" s="131">
        <v>2023</v>
      </c>
    </row>
    <row r="155" spans="1:5" ht="15.75" x14ac:dyDescent="0.25">
      <c r="A155" s="95" t="s">
        <v>208</v>
      </c>
      <c r="B155" s="123">
        <v>108664.57</v>
      </c>
      <c r="C155" s="108"/>
      <c r="D155" s="108"/>
      <c r="E155" s="123">
        <v>0</v>
      </c>
    </row>
    <row r="156" spans="1:5" ht="15.75" x14ac:dyDescent="0.25">
      <c r="A156" s="95" t="s">
        <v>209</v>
      </c>
      <c r="B156" s="121">
        <v>59000</v>
      </c>
      <c r="C156" s="108"/>
      <c r="D156" s="108"/>
      <c r="E156" s="121">
        <v>0</v>
      </c>
    </row>
    <row r="157" spans="1:5" ht="16.5" thickBot="1" x14ac:dyDescent="0.3">
      <c r="A157" s="95" t="s">
        <v>117</v>
      </c>
      <c r="B157" s="103">
        <f>SUM(B155:B156)</f>
        <v>167664.57</v>
      </c>
      <c r="C157" s="95"/>
      <c r="D157" s="95"/>
      <c r="E157" s="120">
        <f>SUM(E156:E156)</f>
        <v>0</v>
      </c>
    </row>
    <row r="158" spans="1:5" ht="16.5" thickTop="1" x14ac:dyDescent="0.25">
      <c r="A158" s="95"/>
      <c r="B158" s="104"/>
      <c r="C158" s="124"/>
      <c r="D158" s="124"/>
      <c r="E158" s="133"/>
    </row>
    <row r="159" spans="1:5" ht="15.75" x14ac:dyDescent="0.25">
      <c r="A159" s="138" t="s">
        <v>61</v>
      </c>
      <c r="B159" s="138"/>
      <c r="C159" s="138"/>
      <c r="D159" s="138"/>
      <c r="E159" s="138"/>
    </row>
    <row r="160" spans="1:5" ht="15.75" x14ac:dyDescent="0.25">
      <c r="A160" s="140" t="s">
        <v>189</v>
      </c>
      <c r="B160" s="140"/>
      <c r="C160" s="140"/>
      <c r="D160" s="140"/>
      <c r="E160" s="140"/>
    </row>
    <row r="161" spans="1:5" ht="15.75" x14ac:dyDescent="0.25">
      <c r="A161" s="95"/>
      <c r="B161" s="96"/>
      <c r="C161" s="95"/>
      <c r="D161" s="95"/>
      <c r="E161" s="87"/>
    </row>
    <row r="162" spans="1:5" ht="15.75" x14ac:dyDescent="0.25">
      <c r="A162" s="95" t="s">
        <v>48</v>
      </c>
      <c r="B162" s="101">
        <v>2024</v>
      </c>
      <c r="C162" s="101"/>
      <c r="D162" s="101"/>
      <c r="E162" s="131">
        <v>2023</v>
      </c>
    </row>
    <row r="163" spans="1:5" ht="15.75" x14ac:dyDescent="0.25">
      <c r="A163" s="95" t="s">
        <v>62</v>
      </c>
      <c r="B163" s="113">
        <v>1024979.95</v>
      </c>
      <c r="C163" s="115"/>
      <c r="D163" s="115"/>
      <c r="E163" s="113">
        <v>462888.18</v>
      </c>
    </row>
    <row r="164" spans="1:5" ht="15.75" x14ac:dyDescent="0.25">
      <c r="A164" s="95" t="s">
        <v>63</v>
      </c>
      <c r="B164" s="116">
        <v>681762.62</v>
      </c>
      <c r="C164" s="115"/>
      <c r="D164" s="115"/>
      <c r="E164" s="116">
        <v>331906.28000000003</v>
      </c>
    </row>
    <row r="165" spans="1:5" ht="16.5" thickBot="1" x14ac:dyDescent="0.3">
      <c r="A165" s="95" t="s">
        <v>64</v>
      </c>
      <c r="B165" s="117">
        <f>SUM(B163:B164)</f>
        <v>1706742.5699999998</v>
      </c>
      <c r="C165" s="126"/>
      <c r="D165" s="126"/>
      <c r="E165" s="120">
        <f>SUM(E163:E164)</f>
        <v>794794.46</v>
      </c>
    </row>
    <row r="166" spans="1:5" ht="16.5" thickTop="1" x14ac:dyDescent="0.25">
      <c r="A166" s="95" t="s">
        <v>65</v>
      </c>
      <c r="B166" s="96"/>
      <c r="C166" s="95"/>
      <c r="D166" s="95"/>
      <c r="E166" s="87"/>
    </row>
    <row r="167" spans="1:5" ht="15.75" x14ac:dyDescent="0.25">
      <c r="A167" s="138" t="s">
        <v>66</v>
      </c>
      <c r="B167" s="138"/>
      <c r="C167" s="138"/>
      <c r="D167" s="138"/>
      <c r="E167" s="138"/>
    </row>
    <row r="168" spans="1:5" ht="15.75" x14ac:dyDescent="0.25">
      <c r="A168" s="140" t="s">
        <v>217</v>
      </c>
      <c r="B168" s="140"/>
      <c r="C168" s="140"/>
      <c r="D168" s="140"/>
      <c r="E168" s="140"/>
    </row>
    <row r="169" spans="1:5" ht="15.75" x14ac:dyDescent="0.25">
      <c r="A169" s="98" t="s">
        <v>48</v>
      </c>
      <c r="B169" s="101">
        <v>2024</v>
      </c>
      <c r="C169" s="101"/>
      <c r="D169" s="101"/>
      <c r="E169" s="131">
        <v>2023</v>
      </c>
    </row>
    <row r="170" spans="1:5" ht="15.75" x14ac:dyDescent="0.25">
      <c r="A170" s="95" t="s">
        <v>67</v>
      </c>
      <c r="B170" s="113">
        <v>1454220.61</v>
      </c>
      <c r="C170" s="96"/>
      <c r="D170" s="96"/>
      <c r="E170" s="113">
        <v>774579.45</v>
      </c>
    </row>
    <row r="171" spans="1:5" ht="15.75" x14ac:dyDescent="0.25">
      <c r="A171" s="95" t="s">
        <v>120</v>
      </c>
      <c r="B171" s="116">
        <v>532850</v>
      </c>
      <c r="C171" s="96"/>
      <c r="D171" s="96"/>
      <c r="E171" s="116">
        <v>742243.33</v>
      </c>
    </row>
    <row r="172" spans="1:5" ht="16.5" thickBot="1" x14ac:dyDescent="0.3">
      <c r="A172" s="95" t="s">
        <v>68</v>
      </c>
      <c r="B172" s="103">
        <f>SUM(B170:B171)</f>
        <v>1987070.61</v>
      </c>
      <c r="C172" s="104"/>
      <c r="D172" s="104"/>
      <c r="E172" s="105">
        <f>SUM(E170:E171)</f>
        <v>1516822.7799999998</v>
      </c>
    </row>
    <row r="173" spans="1:5" ht="16.5" thickTop="1" x14ac:dyDescent="0.25">
      <c r="A173" s="95"/>
      <c r="B173" s="96"/>
      <c r="C173" s="95"/>
      <c r="D173" s="95"/>
      <c r="E173" s="87"/>
    </row>
    <row r="174" spans="1:5" ht="15.75" x14ac:dyDescent="0.25">
      <c r="A174" s="138" t="s">
        <v>69</v>
      </c>
      <c r="B174" s="138"/>
      <c r="C174" s="138"/>
      <c r="D174" s="138"/>
      <c r="E174" s="138"/>
    </row>
    <row r="175" spans="1:5" ht="15.75" x14ac:dyDescent="0.25">
      <c r="A175" s="95" t="s">
        <v>218</v>
      </c>
      <c r="B175" s="96"/>
      <c r="C175" s="95"/>
      <c r="D175" s="95"/>
      <c r="E175" s="87"/>
    </row>
    <row r="176" spans="1:5" ht="15.75" x14ac:dyDescent="0.25">
      <c r="A176" s="95"/>
      <c r="B176" s="96"/>
      <c r="C176" s="95"/>
      <c r="D176" s="95"/>
      <c r="E176" s="87"/>
    </row>
    <row r="177" spans="1:5" ht="15.75" x14ac:dyDescent="0.25">
      <c r="A177" s="98" t="s">
        <v>48</v>
      </c>
      <c r="B177" s="101">
        <v>2024</v>
      </c>
      <c r="C177" s="101"/>
      <c r="D177" s="101"/>
      <c r="E177" s="131">
        <v>2023</v>
      </c>
    </row>
    <row r="178" spans="1:5" ht="15.75" x14ac:dyDescent="0.25">
      <c r="A178" s="95" t="s">
        <v>70</v>
      </c>
      <c r="B178" s="96">
        <v>35297293.880000003</v>
      </c>
      <c r="C178" s="96"/>
      <c r="D178" s="96"/>
      <c r="E178" s="96">
        <v>35297293.880000003</v>
      </c>
    </row>
    <row r="179" spans="1:5" ht="15.75" x14ac:dyDescent="0.25">
      <c r="A179" s="95" t="s">
        <v>71</v>
      </c>
      <c r="B179" s="96">
        <v>87017827.489999995</v>
      </c>
      <c r="C179" s="96"/>
      <c r="D179" s="96"/>
      <c r="E179" s="96">
        <v>87017827.489999995</v>
      </c>
    </row>
    <row r="180" spans="1:5" ht="15.75" x14ac:dyDescent="0.25">
      <c r="A180" s="95" t="s">
        <v>72</v>
      </c>
      <c r="B180" s="96">
        <v>21384982.16</v>
      </c>
      <c r="C180" s="96"/>
      <c r="D180" s="96"/>
      <c r="E180" s="96">
        <v>17962208.620000001</v>
      </c>
    </row>
    <row r="181" spans="1:5" ht="15.75" x14ac:dyDescent="0.25">
      <c r="A181" s="95" t="s">
        <v>73</v>
      </c>
      <c r="B181" s="96">
        <v>4462436.4000000004</v>
      </c>
      <c r="C181" s="96"/>
      <c r="D181" s="96"/>
      <c r="E181" s="96">
        <v>7764883.5</v>
      </c>
    </row>
    <row r="182" spans="1:5" ht="15.75" x14ac:dyDescent="0.25">
      <c r="A182" s="95" t="s">
        <v>74</v>
      </c>
      <c r="B182" s="96">
        <v>33928529.960000001</v>
      </c>
      <c r="C182" s="96"/>
      <c r="D182" s="96"/>
      <c r="E182" s="96">
        <v>12488406.99</v>
      </c>
    </row>
    <row r="183" spans="1:5" ht="15.75" x14ac:dyDescent="0.25">
      <c r="A183" s="95" t="s">
        <v>75</v>
      </c>
      <c r="B183" s="96">
        <v>1390190.6</v>
      </c>
      <c r="C183" s="96"/>
      <c r="D183" s="96"/>
      <c r="E183" s="96">
        <v>388571.36</v>
      </c>
    </row>
    <row r="184" spans="1:5" ht="15.75" x14ac:dyDescent="0.25">
      <c r="A184" s="95" t="s">
        <v>76</v>
      </c>
      <c r="B184" s="96">
        <v>4491188.1900000004</v>
      </c>
      <c r="C184" s="96"/>
      <c r="D184" s="96"/>
      <c r="E184" s="96">
        <v>4178829.01</v>
      </c>
    </row>
    <row r="185" spans="1:5" ht="15.75" x14ac:dyDescent="0.25">
      <c r="A185" s="95" t="s">
        <v>77</v>
      </c>
      <c r="B185" s="96">
        <v>5976660.46</v>
      </c>
      <c r="C185" s="96"/>
      <c r="D185" s="96"/>
      <c r="E185" s="96">
        <v>5417358.46</v>
      </c>
    </row>
    <row r="186" spans="1:5" ht="15.75" x14ac:dyDescent="0.25">
      <c r="A186" s="95" t="s">
        <v>78</v>
      </c>
      <c r="B186" s="96">
        <v>154576.57999999999</v>
      </c>
      <c r="C186" s="96"/>
      <c r="D186" s="96"/>
      <c r="E186" s="96">
        <v>154576.57999999999</v>
      </c>
    </row>
    <row r="187" spans="1:5" ht="15.75" x14ac:dyDescent="0.25">
      <c r="A187" s="95" t="s">
        <v>79</v>
      </c>
      <c r="B187" s="96">
        <v>509120.28</v>
      </c>
      <c r="C187" s="96"/>
      <c r="D187" s="96"/>
      <c r="E187" s="96">
        <v>509120.28</v>
      </c>
    </row>
    <row r="188" spans="1:5" ht="15.75" x14ac:dyDescent="0.25">
      <c r="A188" s="95" t="s">
        <v>80</v>
      </c>
      <c r="B188" s="96">
        <v>275199.59999999998</v>
      </c>
      <c r="C188" s="96"/>
      <c r="D188" s="96"/>
      <c r="E188" s="96">
        <v>287589.59999999998</v>
      </c>
    </row>
    <row r="189" spans="1:5" ht="15.75" x14ac:dyDescent="0.25">
      <c r="A189" s="95" t="s">
        <v>81</v>
      </c>
      <c r="B189" s="96">
        <v>2760174.11</v>
      </c>
      <c r="C189" s="96"/>
      <c r="D189" s="96"/>
      <c r="E189" s="96">
        <v>2618721.61</v>
      </c>
    </row>
    <row r="190" spans="1:5" ht="15.75" x14ac:dyDescent="0.25">
      <c r="A190" s="95" t="s">
        <v>211</v>
      </c>
      <c r="B190" s="96">
        <v>266787.71999999997</v>
      </c>
      <c r="C190" s="96"/>
      <c r="D190" s="96"/>
      <c r="E190" s="96">
        <v>0</v>
      </c>
    </row>
    <row r="191" spans="1:5" ht="15.75" x14ac:dyDescent="0.25">
      <c r="A191" s="95" t="s">
        <v>212</v>
      </c>
      <c r="B191" s="96">
        <v>1366280.7</v>
      </c>
      <c r="C191" s="96"/>
      <c r="D191" s="96"/>
      <c r="E191" s="96">
        <v>0</v>
      </c>
    </row>
    <row r="192" spans="1:5" ht="15.75" x14ac:dyDescent="0.25">
      <c r="A192" s="95" t="s">
        <v>213</v>
      </c>
      <c r="B192" s="96">
        <v>2292375.98</v>
      </c>
      <c r="C192" s="96"/>
      <c r="D192" s="96"/>
      <c r="E192" s="96">
        <v>0</v>
      </c>
    </row>
    <row r="193" spans="1:12" ht="15.75" x14ac:dyDescent="0.25">
      <c r="A193" s="95" t="s">
        <v>214</v>
      </c>
      <c r="B193" s="96">
        <v>100872.3</v>
      </c>
      <c r="C193" s="96"/>
      <c r="D193" s="96"/>
      <c r="E193" s="96">
        <v>0</v>
      </c>
    </row>
    <row r="194" spans="1:12" ht="15.75" x14ac:dyDescent="0.25">
      <c r="A194" s="95" t="s">
        <v>215</v>
      </c>
      <c r="B194" s="96">
        <v>8142</v>
      </c>
      <c r="C194" s="96"/>
      <c r="D194" s="96"/>
      <c r="E194" s="96">
        <v>0</v>
      </c>
    </row>
    <row r="195" spans="1:12" ht="15.75" x14ac:dyDescent="0.25">
      <c r="A195" s="95" t="s">
        <v>216</v>
      </c>
      <c r="B195" s="102">
        <v>227283.4</v>
      </c>
      <c r="E195" s="96">
        <v>0</v>
      </c>
      <c r="L195" s="136"/>
    </row>
    <row r="196" spans="1:12" ht="15.75" x14ac:dyDescent="0.25">
      <c r="A196" s="95" t="s">
        <v>82</v>
      </c>
      <c r="B196" s="104">
        <f>SUM(B178:B195)</f>
        <v>201909921.81000003</v>
      </c>
      <c r="C196" s="104"/>
      <c r="D196" s="104"/>
      <c r="E196" s="125">
        <f>SUM(E178:E189)</f>
        <v>174085387.38000005</v>
      </c>
    </row>
    <row r="197" spans="1:12" ht="15.75" x14ac:dyDescent="0.25">
      <c r="A197" s="95" t="s">
        <v>83</v>
      </c>
      <c r="B197" s="127">
        <v>-79416737.129999995</v>
      </c>
      <c r="C197" s="96"/>
      <c r="D197" s="96"/>
      <c r="E197" s="127">
        <v>-74743953.420000002</v>
      </c>
    </row>
    <row r="198" spans="1:12" ht="16.5" thickBot="1" x14ac:dyDescent="0.3">
      <c r="A198" s="95" t="s">
        <v>84</v>
      </c>
      <c r="B198" s="103">
        <f>+B196+B197</f>
        <v>122493184.68000004</v>
      </c>
      <c r="C198" s="104"/>
      <c r="D198" s="104"/>
      <c r="E198" s="105">
        <f>SUM(E196:E197)</f>
        <v>99341433.960000053</v>
      </c>
    </row>
    <row r="199" spans="1:12" ht="16.5" thickTop="1" x14ac:dyDescent="0.25">
      <c r="A199" s="95"/>
      <c r="B199" s="96"/>
      <c r="C199" s="95"/>
      <c r="D199" s="95"/>
      <c r="E199" s="87"/>
    </row>
    <row r="200" spans="1:12" ht="15.75" x14ac:dyDescent="0.25">
      <c r="A200" s="138" t="s">
        <v>85</v>
      </c>
      <c r="B200" s="138"/>
      <c r="C200" s="138"/>
      <c r="D200" s="138"/>
      <c r="E200" s="138"/>
    </row>
    <row r="201" spans="1:12" ht="15.75" x14ac:dyDescent="0.25">
      <c r="A201" s="99"/>
      <c r="B201" s="128"/>
      <c r="C201" s="99"/>
      <c r="D201" s="99"/>
      <c r="E201" s="129"/>
    </row>
    <row r="202" spans="1:12" ht="15.75" x14ac:dyDescent="0.25">
      <c r="A202" s="140" t="s">
        <v>219</v>
      </c>
      <c r="B202" s="140"/>
      <c r="C202" s="140"/>
      <c r="D202" s="140"/>
      <c r="E202" s="140"/>
    </row>
    <row r="203" spans="1:12" ht="15.75" x14ac:dyDescent="0.25">
      <c r="A203" s="98" t="s">
        <v>48</v>
      </c>
      <c r="B203" s="101">
        <v>2024</v>
      </c>
      <c r="C203" s="101"/>
      <c r="D203" s="101"/>
      <c r="E203" s="131">
        <v>2023</v>
      </c>
    </row>
    <row r="204" spans="1:12" ht="15.75" x14ac:dyDescent="0.25">
      <c r="A204" s="95" t="s">
        <v>86</v>
      </c>
      <c r="B204" s="96">
        <v>9740252.3000000007</v>
      </c>
      <c r="C204" s="96"/>
      <c r="D204" s="96"/>
      <c r="E204" s="96">
        <v>9740252.3000000007</v>
      </c>
    </row>
    <row r="205" spans="1:12" ht="15.75" x14ac:dyDescent="0.25">
      <c r="A205" s="95" t="s">
        <v>87</v>
      </c>
      <c r="B205" s="102">
        <v>2282708.7400000002</v>
      </c>
      <c r="C205" s="96"/>
      <c r="D205" s="96"/>
      <c r="E205" s="102">
        <v>2282708.7599999998</v>
      </c>
    </row>
    <row r="206" spans="1:12" ht="15.75" x14ac:dyDescent="0.25">
      <c r="A206" s="95" t="s">
        <v>88</v>
      </c>
      <c r="B206" s="104">
        <f>SUM(B204:B205)</f>
        <v>12022961.040000001</v>
      </c>
      <c r="C206" s="104"/>
      <c r="D206" s="104"/>
      <c r="E206" s="104">
        <f>SUM(E204:E205)</f>
        <v>12022961.060000001</v>
      </c>
    </row>
    <row r="207" spans="1:12" ht="15.75" x14ac:dyDescent="0.25">
      <c r="A207" s="95" t="s">
        <v>89</v>
      </c>
      <c r="B207" s="127">
        <v>-9740252.3000000007</v>
      </c>
      <c r="C207" s="96"/>
      <c r="D207" s="96"/>
      <c r="E207" s="127">
        <v>-9740252.3000000007</v>
      </c>
    </row>
    <row r="208" spans="1:12" ht="16.5" thickBot="1" x14ac:dyDescent="0.3">
      <c r="A208" s="95" t="s">
        <v>84</v>
      </c>
      <c r="B208" s="103">
        <f>SUM(B206:B207)</f>
        <v>2282708.7400000002</v>
      </c>
      <c r="C208" s="104"/>
      <c r="D208" s="104"/>
      <c r="E208" s="103">
        <f>SUM(E206:E207)</f>
        <v>2282708.7599999998</v>
      </c>
    </row>
    <row r="209" spans="1:5" ht="16.5" thickTop="1" x14ac:dyDescent="0.25">
      <c r="A209" s="95"/>
      <c r="B209" s="96"/>
      <c r="C209" s="95"/>
      <c r="D209" s="95"/>
      <c r="E209" s="87"/>
    </row>
    <row r="210" spans="1:5" ht="15.75" x14ac:dyDescent="0.25">
      <c r="A210" s="138" t="s">
        <v>90</v>
      </c>
      <c r="B210" s="138"/>
      <c r="C210" s="138"/>
      <c r="D210" s="138"/>
      <c r="E210" s="138"/>
    </row>
    <row r="211" spans="1:5" ht="15.75" x14ac:dyDescent="0.25">
      <c r="A211" s="140" t="s">
        <v>220</v>
      </c>
      <c r="B211" s="140"/>
      <c r="C211" s="140"/>
      <c r="D211" s="140"/>
      <c r="E211" s="140"/>
    </row>
    <row r="212" spans="1:5" ht="15.75" x14ac:dyDescent="0.25">
      <c r="A212" s="95"/>
      <c r="B212" s="96"/>
      <c r="C212" s="95"/>
      <c r="D212" s="95"/>
      <c r="E212" s="87"/>
    </row>
    <row r="213" spans="1:5" ht="15.75" x14ac:dyDescent="0.25">
      <c r="A213" s="98" t="s">
        <v>48</v>
      </c>
      <c r="B213" s="101">
        <v>2024</v>
      </c>
      <c r="C213" s="101"/>
      <c r="D213" s="101"/>
      <c r="E213" s="131">
        <v>2023</v>
      </c>
    </row>
    <row r="214" spans="1:5" ht="15.75" x14ac:dyDescent="0.25">
      <c r="A214" s="95" t="s">
        <v>91</v>
      </c>
      <c r="B214" s="96">
        <v>31781959.59</v>
      </c>
      <c r="C214" s="96"/>
      <c r="D214" s="96"/>
      <c r="E214" s="96">
        <v>10004814.199999999</v>
      </c>
    </row>
    <row r="215" spans="1:5" ht="15.75" x14ac:dyDescent="0.25">
      <c r="A215" s="95" t="s">
        <v>92</v>
      </c>
      <c r="B215" s="102">
        <v>2567592.9700000002</v>
      </c>
      <c r="C215" s="96"/>
      <c r="D215" s="96"/>
      <c r="E215" s="102">
        <v>2567592.9700000002</v>
      </c>
    </row>
    <row r="216" spans="1:5" ht="16.5" thickBot="1" x14ac:dyDescent="0.3">
      <c r="A216" s="98" t="s">
        <v>93</v>
      </c>
      <c r="B216" s="103">
        <f>SUM(B214:B215)</f>
        <v>34349552.560000002</v>
      </c>
      <c r="C216" s="104"/>
      <c r="D216" s="104"/>
      <c r="E216" s="103">
        <f>SUM(E214:E215)</f>
        <v>12572407.17</v>
      </c>
    </row>
    <row r="217" spans="1:5" ht="16.5" thickTop="1" x14ac:dyDescent="0.25">
      <c r="A217" s="95"/>
      <c r="B217" s="96"/>
      <c r="C217" s="95"/>
      <c r="D217" s="95"/>
      <c r="E217" s="87"/>
    </row>
    <row r="218" spans="1:5" ht="15.75" x14ac:dyDescent="0.25">
      <c r="A218" s="95"/>
      <c r="B218" s="96"/>
      <c r="C218" s="95"/>
      <c r="D218" s="95"/>
      <c r="E218" s="87"/>
    </row>
    <row r="219" spans="1:5" ht="15.75" x14ac:dyDescent="0.25">
      <c r="A219" s="98" t="s">
        <v>94</v>
      </c>
      <c r="B219" s="96"/>
      <c r="C219" s="95"/>
      <c r="D219" s="95"/>
      <c r="E219" s="87"/>
    </row>
    <row r="220" spans="1:5" ht="15.75" x14ac:dyDescent="0.25">
      <c r="A220" s="138" t="s">
        <v>95</v>
      </c>
      <c r="B220" s="138"/>
      <c r="C220" s="138"/>
      <c r="D220" s="138"/>
      <c r="E220" s="138"/>
    </row>
    <row r="221" spans="1:5" ht="15.75" x14ac:dyDescent="0.25">
      <c r="A221" s="140" t="s">
        <v>221</v>
      </c>
      <c r="B221" s="140"/>
      <c r="C221" s="140"/>
      <c r="D221" s="140"/>
      <c r="E221" s="140"/>
    </row>
    <row r="222" spans="1:5" ht="15.75" x14ac:dyDescent="0.25">
      <c r="A222" s="95"/>
      <c r="B222" s="96"/>
      <c r="C222" s="95"/>
      <c r="D222" s="95"/>
      <c r="E222" s="87"/>
    </row>
    <row r="223" spans="1:5" ht="15.75" x14ac:dyDescent="0.25">
      <c r="A223" s="99" t="s">
        <v>48</v>
      </c>
      <c r="B223" s="101">
        <v>2024</v>
      </c>
      <c r="C223" s="101" t="s">
        <v>96</v>
      </c>
      <c r="D223" s="101"/>
      <c r="E223" s="131">
        <v>2023</v>
      </c>
    </row>
    <row r="224" spans="1:5" ht="15.75" x14ac:dyDescent="0.25">
      <c r="A224" s="95" t="s">
        <v>97</v>
      </c>
      <c r="B224" s="96">
        <v>110382.41</v>
      </c>
      <c r="C224" s="96"/>
      <c r="D224" s="96"/>
      <c r="E224" s="96">
        <v>69582.399999999994</v>
      </c>
    </row>
    <row r="225" spans="1:5" ht="15.75" x14ac:dyDescent="0.25">
      <c r="A225" s="95" t="s">
        <v>98</v>
      </c>
      <c r="B225" s="96">
        <v>506870.52</v>
      </c>
      <c r="C225" s="96"/>
      <c r="D225" s="96"/>
      <c r="E225" s="96">
        <v>150811.89000000001</v>
      </c>
    </row>
    <row r="226" spans="1:5" ht="15.75" x14ac:dyDescent="0.25">
      <c r="A226" s="95" t="s">
        <v>99</v>
      </c>
      <c r="B226" s="96">
        <v>2926283.23</v>
      </c>
      <c r="C226" s="96"/>
      <c r="D226" s="96"/>
      <c r="E226" s="96">
        <v>3311126.57</v>
      </c>
    </row>
    <row r="227" spans="1:5" ht="15.75" x14ac:dyDescent="0.25">
      <c r="A227" s="95" t="s">
        <v>100</v>
      </c>
      <c r="B227" s="96">
        <v>214785.83</v>
      </c>
      <c r="C227" s="96"/>
      <c r="D227" s="96"/>
      <c r="E227" s="96">
        <v>79199.14</v>
      </c>
    </row>
    <row r="228" spans="1:5" ht="15.75" x14ac:dyDescent="0.25">
      <c r="A228" s="95" t="s">
        <v>101</v>
      </c>
      <c r="B228" s="102">
        <v>103347.52</v>
      </c>
      <c r="C228" s="96"/>
      <c r="D228" s="96"/>
      <c r="E228" s="102">
        <v>7627.12</v>
      </c>
    </row>
    <row r="229" spans="1:5" ht="16.5" thickBot="1" x14ac:dyDescent="0.3">
      <c r="A229" s="98" t="s">
        <v>102</v>
      </c>
      <c r="B229" s="134">
        <f>SUM(B224:B228)</f>
        <v>3861669.5100000002</v>
      </c>
      <c r="C229" s="104"/>
      <c r="D229" s="104"/>
      <c r="E229" s="134">
        <f>SUM(E224:E228)</f>
        <v>3618347.12</v>
      </c>
    </row>
    <row r="230" spans="1:5" ht="16.5" thickTop="1" x14ac:dyDescent="0.25">
      <c r="A230" s="95"/>
      <c r="B230" s="104"/>
      <c r="C230" s="104"/>
      <c r="D230" s="104"/>
      <c r="E230" s="125"/>
    </row>
    <row r="231" spans="1:5" ht="15.75" x14ac:dyDescent="0.25">
      <c r="A231" s="138" t="s">
        <v>103</v>
      </c>
      <c r="B231" s="138"/>
      <c r="C231" s="138"/>
      <c r="D231" s="138"/>
      <c r="E231" s="138"/>
    </row>
    <row r="232" spans="1:5" ht="15.75" x14ac:dyDescent="0.25">
      <c r="A232" s="140" t="s">
        <v>222</v>
      </c>
      <c r="B232" s="140"/>
      <c r="C232" s="140"/>
      <c r="D232" s="140"/>
      <c r="E232" s="140"/>
    </row>
    <row r="233" spans="1:5" ht="15.75" x14ac:dyDescent="0.25">
      <c r="A233" s="114"/>
      <c r="B233" s="114"/>
      <c r="C233" s="114"/>
      <c r="D233" s="114"/>
      <c r="E233" s="130"/>
    </row>
    <row r="234" spans="1:5" ht="15.75" x14ac:dyDescent="0.25">
      <c r="A234" s="98" t="s">
        <v>48</v>
      </c>
      <c r="B234" s="101">
        <v>2024</v>
      </c>
      <c r="C234" s="101" t="s">
        <v>96</v>
      </c>
      <c r="D234" s="101"/>
      <c r="E234" s="131">
        <v>2023</v>
      </c>
    </row>
    <row r="235" spans="1:5" ht="15.75" x14ac:dyDescent="0.25">
      <c r="A235" s="95" t="s">
        <v>125</v>
      </c>
      <c r="B235" s="123">
        <v>16755</v>
      </c>
      <c r="C235" s="108"/>
      <c r="D235" s="108"/>
      <c r="E235" s="123">
        <v>52224</v>
      </c>
    </row>
    <row r="236" spans="1:5" ht="15.75" x14ac:dyDescent="0.25">
      <c r="A236" s="95" t="s">
        <v>104</v>
      </c>
      <c r="B236" s="123">
        <v>5968395.1200000001</v>
      </c>
      <c r="C236" s="123"/>
      <c r="D236" s="123"/>
      <c r="E236" s="123">
        <v>2189505.4500000002</v>
      </c>
    </row>
    <row r="237" spans="1:5" ht="15.75" x14ac:dyDescent="0.25">
      <c r="A237" s="95" t="s">
        <v>121</v>
      </c>
      <c r="B237" s="102">
        <v>1406939.44</v>
      </c>
      <c r="C237" s="96"/>
      <c r="D237" s="96"/>
      <c r="E237" s="102">
        <v>2995.06</v>
      </c>
    </row>
    <row r="238" spans="1:5" ht="16.5" thickBot="1" x14ac:dyDescent="0.3">
      <c r="A238" s="98" t="s">
        <v>105</v>
      </c>
      <c r="B238" s="103">
        <f>SUM(B235:B237)</f>
        <v>7392089.5600000005</v>
      </c>
      <c r="C238" s="104"/>
      <c r="D238" s="104"/>
      <c r="E238" s="103">
        <f>SUM(E235:E237)</f>
        <v>2244724.5100000002</v>
      </c>
    </row>
    <row r="239" spans="1:5" ht="16.5" thickTop="1" x14ac:dyDescent="0.25">
      <c r="A239" s="95"/>
      <c r="B239" s="96"/>
      <c r="C239" s="95"/>
      <c r="D239" s="95"/>
      <c r="E239" s="87"/>
    </row>
    <row r="240" spans="1:5" ht="15.75" x14ac:dyDescent="0.25">
      <c r="A240" s="138" t="s">
        <v>106</v>
      </c>
      <c r="B240" s="138"/>
      <c r="C240" s="138"/>
      <c r="D240" s="138"/>
      <c r="E240" s="138"/>
    </row>
    <row r="241" spans="1:5" ht="15.75" x14ac:dyDescent="0.25">
      <c r="A241" s="140" t="s">
        <v>223</v>
      </c>
      <c r="B241" s="140"/>
      <c r="C241" s="140"/>
      <c r="D241" s="140"/>
      <c r="E241" s="140"/>
    </row>
    <row r="242" spans="1:5" ht="15.75" x14ac:dyDescent="0.25">
      <c r="A242" s="114"/>
      <c r="B242" s="114"/>
      <c r="C242" s="114"/>
      <c r="D242" s="114"/>
      <c r="E242" s="114"/>
    </row>
    <row r="243" spans="1:5" ht="15.75" x14ac:dyDescent="0.25">
      <c r="A243" s="98" t="s">
        <v>48</v>
      </c>
      <c r="B243" s="101">
        <v>2024</v>
      </c>
      <c r="C243" s="101" t="s">
        <v>96</v>
      </c>
      <c r="D243" s="101"/>
      <c r="E243" s="131">
        <v>2023</v>
      </c>
    </row>
    <row r="244" spans="1:5" ht="15.75" x14ac:dyDescent="0.25">
      <c r="A244" s="95" t="s">
        <v>122</v>
      </c>
      <c r="B244" s="123">
        <v>6038246.9699999997</v>
      </c>
      <c r="C244" s="101"/>
      <c r="D244" s="101"/>
      <c r="E244" s="123">
        <v>5506950.1900000004</v>
      </c>
    </row>
    <row r="245" spans="1:5" ht="15.75" x14ac:dyDescent="0.25">
      <c r="A245" s="95" t="s">
        <v>123</v>
      </c>
      <c r="B245" s="123">
        <v>11999638.73</v>
      </c>
      <c r="C245" s="101"/>
      <c r="D245" s="101"/>
      <c r="E245" s="123">
        <v>10766147.75</v>
      </c>
    </row>
    <row r="246" spans="1:5" ht="15.75" x14ac:dyDescent="0.25">
      <c r="A246" s="95" t="s">
        <v>124</v>
      </c>
      <c r="B246" s="123">
        <v>12076493.939999999</v>
      </c>
      <c r="C246" s="101"/>
      <c r="D246" s="101"/>
      <c r="E246" s="123">
        <v>9650486.7200000007</v>
      </c>
    </row>
    <row r="247" spans="1:5" ht="15.75" x14ac:dyDescent="0.25">
      <c r="A247" s="95" t="s">
        <v>107</v>
      </c>
      <c r="B247" s="123">
        <v>218800</v>
      </c>
      <c r="C247" s="101"/>
      <c r="D247" s="101"/>
      <c r="E247" s="123">
        <v>0</v>
      </c>
    </row>
    <row r="248" spans="1:5" ht="15.75" x14ac:dyDescent="0.25">
      <c r="A248" s="95" t="s">
        <v>108</v>
      </c>
      <c r="B248" s="123">
        <v>847955.5</v>
      </c>
      <c r="C248" s="101"/>
      <c r="D248" s="101"/>
      <c r="E248" s="123">
        <v>904356</v>
      </c>
    </row>
    <row r="249" spans="1:5" ht="16.5" thickBot="1" x14ac:dyDescent="0.3">
      <c r="A249" s="98" t="s">
        <v>109</v>
      </c>
      <c r="B249" s="103">
        <f>SUM(B244:B248)</f>
        <v>31181135.140000001</v>
      </c>
      <c r="C249" s="104"/>
      <c r="D249" s="104"/>
      <c r="E249" s="103">
        <f>SUM(E244:E248)</f>
        <v>26827940.660000004</v>
      </c>
    </row>
    <row r="250" spans="1:5" ht="16.5" thickTop="1" x14ac:dyDescent="0.25">
      <c r="A250" s="98"/>
      <c r="B250" s="104"/>
      <c r="C250" s="104"/>
      <c r="D250" s="104"/>
      <c r="E250" s="104"/>
    </row>
    <row r="251" spans="1:5" ht="15.75" x14ac:dyDescent="0.25">
      <c r="A251" s="98"/>
      <c r="B251" s="104"/>
      <c r="C251" s="104"/>
      <c r="D251" s="104"/>
      <c r="E251" s="104"/>
    </row>
    <row r="252" spans="1:5" ht="15.75" x14ac:dyDescent="0.25">
      <c r="A252" s="98"/>
      <c r="B252" s="104"/>
      <c r="C252" s="104"/>
      <c r="D252" s="104"/>
      <c r="E252" s="104"/>
    </row>
    <row r="253" spans="1:5" ht="15.75" x14ac:dyDescent="0.25">
      <c r="A253" s="98"/>
      <c r="B253" s="104"/>
      <c r="C253" s="104"/>
      <c r="D253" s="104"/>
      <c r="E253" s="104"/>
    </row>
    <row r="254" spans="1:5" ht="15.75" x14ac:dyDescent="0.25">
      <c r="A254" s="95"/>
      <c r="B254" s="96"/>
      <c r="C254" s="95"/>
      <c r="D254" s="95"/>
      <c r="E254" s="87"/>
    </row>
    <row r="255" spans="1:5" ht="15.75" x14ac:dyDescent="0.25">
      <c r="A255" s="95"/>
      <c r="B255" s="96"/>
      <c r="C255" s="95"/>
      <c r="D255" s="95"/>
      <c r="E255" s="87"/>
    </row>
    <row r="256" spans="1:5" ht="15.75" x14ac:dyDescent="0.25">
      <c r="A256" s="98" t="s">
        <v>110</v>
      </c>
      <c r="B256" s="96"/>
      <c r="C256" s="95"/>
      <c r="D256" s="95"/>
      <c r="E256" s="87"/>
    </row>
    <row r="257" spans="1:5" ht="15.75" x14ac:dyDescent="0.25">
      <c r="A257" s="98"/>
      <c r="B257" s="96"/>
      <c r="C257" s="95"/>
      <c r="D257" s="95"/>
      <c r="E257" s="87"/>
    </row>
    <row r="258" spans="1:5" ht="15.75" x14ac:dyDescent="0.25">
      <c r="A258" s="138" t="s">
        <v>111</v>
      </c>
      <c r="B258" s="138"/>
      <c r="C258" s="138"/>
      <c r="D258" s="138"/>
      <c r="E258" s="138"/>
    </row>
    <row r="259" spans="1:5" ht="15.75" x14ac:dyDescent="0.25">
      <c r="A259" s="99"/>
      <c r="B259" s="128"/>
      <c r="C259" s="99"/>
      <c r="D259" s="99"/>
      <c r="E259" s="129"/>
    </row>
    <row r="260" spans="1:5" ht="15.75" x14ac:dyDescent="0.25">
      <c r="A260" s="140" t="s">
        <v>161</v>
      </c>
      <c r="B260" s="140"/>
      <c r="C260" s="140"/>
      <c r="D260" s="140"/>
      <c r="E260" s="140"/>
    </row>
    <row r="261" spans="1:5" ht="15.75" x14ac:dyDescent="0.25">
      <c r="A261" s="114"/>
      <c r="B261" s="114"/>
      <c r="C261" s="114"/>
      <c r="D261" s="114"/>
      <c r="E261" s="130"/>
    </row>
    <row r="262" spans="1:5" ht="15.75" x14ac:dyDescent="0.25">
      <c r="A262" s="98" t="s">
        <v>110</v>
      </c>
      <c r="B262" s="96"/>
      <c r="C262" s="95"/>
      <c r="D262" s="95"/>
      <c r="E262" s="87"/>
    </row>
    <row r="263" spans="1:5" ht="15.75" x14ac:dyDescent="0.25">
      <c r="A263" s="98" t="s">
        <v>112</v>
      </c>
      <c r="B263" s="101">
        <v>2024</v>
      </c>
      <c r="C263" s="101"/>
      <c r="D263" s="101"/>
      <c r="E263" s="131">
        <v>2023</v>
      </c>
    </row>
    <row r="264" spans="1:5" ht="15.75" x14ac:dyDescent="0.25">
      <c r="A264" s="95" t="s">
        <v>35</v>
      </c>
      <c r="B264" s="96">
        <v>9450837.6500000004</v>
      </c>
      <c r="C264" s="96"/>
      <c r="D264" s="96"/>
      <c r="E264" s="96">
        <v>9450837.6500000004</v>
      </c>
    </row>
    <row r="265" spans="1:5" ht="15.75" x14ac:dyDescent="0.25">
      <c r="A265" s="95" t="s">
        <v>37</v>
      </c>
      <c r="B265" s="96">
        <v>44173880.950000003</v>
      </c>
      <c r="C265" s="96"/>
      <c r="D265" s="96"/>
      <c r="E265" s="96">
        <v>25527033.719999999</v>
      </c>
    </row>
    <row r="266" spans="1:5" ht="15.75" x14ac:dyDescent="0.25">
      <c r="A266" s="95" t="s">
        <v>113</v>
      </c>
      <c r="B266" s="102">
        <v>195007955.47999999</v>
      </c>
      <c r="C266" s="96"/>
      <c r="D266" s="96"/>
      <c r="E266" s="102">
        <v>193420189.25999999</v>
      </c>
    </row>
    <row r="267" spans="1:5" ht="16.5" thickBot="1" x14ac:dyDescent="0.3">
      <c r="A267" s="98" t="s">
        <v>114</v>
      </c>
      <c r="B267" s="103">
        <f>SUM(B264:B266)</f>
        <v>248632674.07999998</v>
      </c>
      <c r="C267" s="104"/>
      <c r="D267" s="104"/>
      <c r="E267" s="103">
        <f>SUM(E264:E266)</f>
        <v>228398060.63</v>
      </c>
    </row>
    <row r="268" spans="1:5" ht="16.5" thickTop="1" x14ac:dyDescent="0.25">
      <c r="A268" s="22"/>
      <c r="B268" s="37"/>
      <c r="C268" s="22"/>
      <c r="D268" s="22"/>
      <c r="E268" s="37"/>
    </row>
  </sheetData>
  <mergeCells count="35">
    <mergeCell ref="B46:C46"/>
    <mergeCell ref="A221:E221"/>
    <mergeCell ref="A241:E241"/>
    <mergeCell ref="A1:E1"/>
    <mergeCell ref="A210:E210"/>
    <mergeCell ref="A202:E202"/>
    <mergeCell ref="A232:E232"/>
    <mergeCell ref="A61:E61"/>
    <mergeCell ref="A64:E64"/>
    <mergeCell ref="A99:E99"/>
    <mergeCell ref="A111:E111"/>
    <mergeCell ref="A83:E84"/>
    <mergeCell ref="A211:E211"/>
    <mergeCell ref="A159:E159"/>
    <mergeCell ref="B51:C51"/>
    <mergeCell ref="B52:C52"/>
    <mergeCell ref="A59:E59"/>
    <mergeCell ref="A65:E65"/>
    <mergeCell ref="A77:E77"/>
    <mergeCell ref="A87:E87"/>
    <mergeCell ref="A95:E95"/>
    <mergeCell ref="A220:E220"/>
    <mergeCell ref="A258:E258"/>
    <mergeCell ref="A96:E96"/>
    <mergeCell ref="A231:E231"/>
    <mergeCell ref="A260:E260"/>
    <mergeCell ref="A145:E146"/>
    <mergeCell ref="A160:E160"/>
    <mergeCell ref="A168:E168"/>
    <mergeCell ref="A174:E174"/>
    <mergeCell ref="A200:E200"/>
    <mergeCell ref="A240:E240"/>
    <mergeCell ref="A167:E167"/>
    <mergeCell ref="A98:E98"/>
    <mergeCell ref="A152:E153"/>
  </mergeCells>
  <phoneticPr fontId="0" type="noConversion"/>
  <pageMargins left="0.70866141732283472" right="3.937007874015748E-2" top="0.43307086614173229" bottom="0.51181102362204722" header="0.15748031496062992" footer="0"/>
  <pageSetup scale="70" orientation="portrait" r:id="rId1"/>
  <headerFooter alignWithMargins="0"/>
  <rowBreaks count="3" manualBreakCount="3">
    <brk id="57" max="4" man="1"/>
    <brk id="118" max="4" man="1"/>
    <brk id="186" max="4" man="1"/>
  </rowBreaks>
  <ignoredErrors>
    <ignoredError sqref="E142 B165 E165 B172 E172 E196 B206 B216 B229 B238 B249 B267 E7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85"/>
  <sheetViews>
    <sheetView topLeftCell="A166" workbookViewId="0">
      <selection sqref="A1:E184"/>
    </sheetView>
  </sheetViews>
  <sheetFormatPr baseColWidth="10" defaultRowHeight="15.75" x14ac:dyDescent="0.25"/>
  <cols>
    <col min="1" max="1" width="57" style="22" customWidth="1"/>
    <col min="2" max="2" width="23.28515625" style="37" customWidth="1"/>
    <col min="3" max="3" width="9.140625" style="22" customWidth="1"/>
    <col min="4" max="4" width="23.28515625" style="37" customWidth="1"/>
    <col min="5" max="5" width="18.85546875" style="22" customWidth="1"/>
    <col min="6" max="7" width="11.42578125" style="22"/>
    <col min="8" max="9" width="11.5703125" style="22" bestFit="1" customWidth="1"/>
    <col min="10" max="10" width="11.42578125" style="22"/>
    <col min="11" max="11" width="11.5703125" style="22" bestFit="1" customWidth="1"/>
    <col min="12" max="16384" width="11.42578125" style="22"/>
  </cols>
  <sheetData>
    <row r="1" spans="1:16" s="17" customFormat="1" ht="66" customHeight="1" x14ac:dyDescent="0.25">
      <c r="A1" s="151" t="s">
        <v>179</v>
      </c>
      <c r="B1" s="152"/>
      <c r="C1" s="152"/>
      <c r="D1" s="152"/>
      <c r="E1" s="152"/>
      <c r="F1" s="15"/>
      <c r="G1" s="16"/>
      <c r="H1" s="16"/>
      <c r="I1" s="16"/>
      <c r="M1" s="18"/>
      <c r="P1" s="19"/>
    </row>
    <row r="2" spans="1:16" x14ac:dyDescent="0.25">
      <c r="A2" s="20"/>
      <c r="B2" s="21"/>
      <c r="C2" s="20"/>
      <c r="D2" s="21"/>
      <c r="E2" s="153"/>
    </row>
    <row r="3" spans="1:16" x14ac:dyDescent="0.25">
      <c r="A3" s="23" t="s">
        <v>1</v>
      </c>
      <c r="B3" s="21"/>
      <c r="C3" s="20"/>
      <c r="D3" s="20"/>
      <c r="E3" s="153"/>
    </row>
    <row r="4" spans="1:16" x14ac:dyDescent="0.25">
      <c r="A4" s="20"/>
      <c r="B4" s="21"/>
      <c r="C4" s="20"/>
      <c r="D4" s="20"/>
      <c r="E4" s="37"/>
    </row>
    <row r="5" spans="1:16" x14ac:dyDescent="0.25">
      <c r="A5" s="148" t="s">
        <v>47</v>
      </c>
      <c r="B5" s="148"/>
      <c r="C5" s="148"/>
      <c r="D5" s="148"/>
      <c r="E5" s="148"/>
    </row>
    <row r="6" spans="1:16" x14ac:dyDescent="0.25">
      <c r="A6" s="149" t="s">
        <v>145</v>
      </c>
      <c r="B6" s="149"/>
      <c r="C6" s="149"/>
      <c r="D6" s="149"/>
      <c r="E6" s="149"/>
    </row>
    <row r="7" spans="1:16" ht="31.5" customHeight="1" x14ac:dyDescent="0.25">
      <c r="A7" s="23" t="s">
        <v>48</v>
      </c>
      <c r="B7" s="24">
        <v>2023</v>
      </c>
      <c r="C7" s="24"/>
      <c r="D7" s="24"/>
      <c r="E7" s="56">
        <v>2022</v>
      </c>
    </row>
    <row r="8" spans="1:16" x14ac:dyDescent="0.25">
      <c r="A8" s="20" t="s">
        <v>49</v>
      </c>
      <c r="B8" s="21">
        <v>50000</v>
      </c>
      <c r="C8" s="21"/>
      <c r="D8" s="21"/>
      <c r="E8" s="37">
        <v>50000</v>
      </c>
    </row>
    <row r="9" spans="1:16" x14ac:dyDescent="0.25">
      <c r="A9" s="20" t="s">
        <v>50</v>
      </c>
      <c r="B9" s="21">
        <v>17919750.550000001</v>
      </c>
      <c r="C9" s="21"/>
      <c r="D9" s="21"/>
      <c r="E9" s="37">
        <v>3053195.27</v>
      </c>
    </row>
    <row r="10" spans="1:16" x14ac:dyDescent="0.25">
      <c r="A10" s="20" t="s">
        <v>51</v>
      </c>
      <c r="B10" s="21">
        <v>5360498.76</v>
      </c>
      <c r="C10" s="21"/>
      <c r="D10" s="21"/>
      <c r="E10" s="37">
        <v>752482.97</v>
      </c>
    </row>
    <row r="11" spans="1:16" x14ac:dyDescent="0.25">
      <c r="A11" s="20" t="s">
        <v>52</v>
      </c>
      <c r="B11" s="21">
        <v>21249.99</v>
      </c>
      <c r="C11" s="21"/>
      <c r="D11" s="21"/>
      <c r="E11" s="37">
        <v>164056.32999999999</v>
      </c>
    </row>
    <row r="12" spans="1:16" x14ac:dyDescent="0.25">
      <c r="A12" s="20" t="s">
        <v>53</v>
      </c>
      <c r="B12" s="25">
        <v>904356</v>
      </c>
      <c r="C12" s="21"/>
      <c r="D12" s="21"/>
      <c r="E12" s="57">
        <v>887626</v>
      </c>
    </row>
    <row r="13" spans="1:16" ht="16.5" thickBot="1" x14ac:dyDescent="0.3">
      <c r="A13" s="20" t="s">
        <v>54</v>
      </c>
      <c r="B13" s="50">
        <f>SUM(B8:B12)</f>
        <v>24255855.300000001</v>
      </c>
      <c r="C13" s="26"/>
      <c r="D13" s="26"/>
      <c r="E13" s="58">
        <f>SUM(E8:E12)</f>
        <v>4907360.57</v>
      </c>
    </row>
    <row r="14" spans="1:16" ht="16.5" thickTop="1" x14ac:dyDescent="0.25">
      <c r="A14" s="20"/>
      <c r="B14" s="21"/>
      <c r="C14" s="20"/>
      <c r="D14" s="20"/>
      <c r="E14" s="37"/>
    </row>
    <row r="15" spans="1:16" x14ac:dyDescent="0.25">
      <c r="A15" s="20"/>
      <c r="B15" s="21"/>
      <c r="C15" s="20"/>
      <c r="D15" s="20"/>
      <c r="E15" s="37"/>
    </row>
    <row r="16" spans="1:16" x14ac:dyDescent="0.25">
      <c r="A16" s="23" t="s">
        <v>55</v>
      </c>
      <c r="B16" s="21"/>
      <c r="C16" s="20"/>
      <c r="D16" s="20"/>
      <c r="E16" s="37"/>
    </row>
    <row r="17" spans="1:6" x14ac:dyDescent="0.25">
      <c r="A17" s="149" t="s">
        <v>146</v>
      </c>
      <c r="B17" s="149"/>
      <c r="C17" s="149"/>
      <c r="D17" s="149"/>
      <c r="E17" s="149"/>
    </row>
    <row r="18" spans="1:6" ht="38.25" customHeight="1" x14ac:dyDescent="0.25">
      <c r="A18" s="20"/>
      <c r="B18" s="21"/>
      <c r="C18" s="20"/>
      <c r="D18" s="20"/>
      <c r="E18" s="37"/>
      <c r="F18" s="27"/>
    </row>
    <row r="19" spans="1:6" x14ac:dyDescent="0.25">
      <c r="A19" s="23" t="s">
        <v>48</v>
      </c>
      <c r="B19" s="48">
        <v>2023</v>
      </c>
      <c r="C19" s="33"/>
      <c r="D19" s="33"/>
      <c r="E19" s="59">
        <v>2022</v>
      </c>
    </row>
    <row r="20" spans="1:6" x14ac:dyDescent="0.25">
      <c r="A20" s="20" t="s">
        <v>56</v>
      </c>
      <c r="B20" s="28" t="s">
        <v>162</v>
      </c>
      <c r="C20" s="29"/>
      <c r="D20" s="29"/>
      <c r="E20" s="60" t="s">
        <v>176</v>
      </c>
    </row>
    <row r="21" spans="1:6" ht="16.5" thickBot="1" x14ac:dyDescent="0.3">
      <c r="A21" s="20"/>
      <c r="B21" s="53" t="s">
        <v>163</v>
      </c>
      <c r="C21" s="31"/>
      <c r="D21" s="31"/>
      <c r="E21" s="61" t="s">
        <v>147</v>
      </c>
      <c r="F21" s="30"/>
    </row>
    <row r="22" spans="1:6" ht="16.5" thickTop="1" x14ac:dyDescent="0.25">
      <c r="A22" s="20"/>
      <c r="B22" s="32"/>
      <c r="C22" s="29"/>
      <c r="D22" s="29"/>
      <c r="E22" s="62"/>
      <c r="F22" s="30"/>
    </row>
    <row r="23" spans="1:6" x14ac:dyDescent="0.25">
      <c r="A23" s="149" t="s">
        <v>180</v>
      </c>
      <c r="B23" s="149"/>
      <c r="C23" s="149"/>
      <c r="D23" s="149"/>
      <c r="E23" s="149"/>
      <c r="F23" s="30"/>
    </row>
    <row r="24" spans="1:6" ht="31.5" customHeight="1" x14ac:dyDescent="0.25">
      <c r="A24" s="149"/>
      <c r="B24" s="149"/>
      <c r="C24" s="149"/>
      <c r="D24" s="149"/>
      <c r="E24" s="149"/>
    </row>
    <row r="25" spans="1:6" ht="31.5" customHeight="1" x14ac:dyDescent="0.25">
      <c r="A25" s="36"/>
      <c r="B25" s="36"/>
      <c r="C25" s="36"/>
      <c r="D25" s="36"/>
      <c r="E25" s="36"/>
    </row>
    <row r="26" spans="1:6" x14ac:dyDescent="0.25">
      <c r="A26" s="23" t="s">
        <v>57</v>
      </c>
      <c r="B26" s="21"/>
      <c r="C26" s="20"/>
      <c r="D26" s="20"/>
      <c r="E26" s="37"/>
    </row>
    <row r="27" spans="1:6" x14ac:dyDescent="0.25">
      <c r="A27" s="147" t="s">
        <v>148</v>
      </c>
      <c r="B27" s="147"/>
      <c r="C27" s="147"/>
      <c r="D27" s="147"/>
      <c r="E27" s="147"/>
    </row>
    <row r="28" spans="1:6" x14ac:dyDescent="0.25">
      <c r="A28" s="20"/>
      <c r="B28" s="21"/>
      <c r="C28" s="20"/>
      <c r="D28" s="20"/>
      <c r="E28" s="37"/>
    </row>
    <row r="29" spans="1:6" x14ac:dyDescent="0.25">
      <c r="A29" s="23" t="s">
        <v>48</v>
      </c>
      <c r="B29" s="48">
        <v>2023</v>
      </c>
      <c r="C29" s="33"/>
      <c r="D29" s="33"/>
      <c r="E29" s="59">
        <v>2022</v>
      </c>
    </row>
    <row r="30" spans="1:6" x14ac:dyDescent="0.25">
      <c r="A30" s="20" t="s">
        <v>58</v>
      </c>
      <c r="B30" s="34">
        <v>109654362.95999999</v>
      </c>
      <c r="C30" s="35"/>
      <c r="D30" s="35"/>
      <c r="E30" s="40">
        <v>86594987.670000002</v>
      </c>
    </row>
    <row r="31" spans="1:6" ht="16.5" thickBot="1" x14ac:dyDescent="0.3">
      <c r="A31" s="20" t="s">
        <v>59</v>
      </c>
      <c r="B31" s="51">
        <f>+B30</f>
        <v>109654362.95999999</v>
      </c>
      <c r="C31" s="35"/>
      <c r="D31" s="35"/>
      <c r="E31" s="52">
        <f>+E30</f>
        <v>86594987.670000002</v>
      </c>
    </row>
    <row r="32" spans="1:6" ht="16.5" thickTop="1" x14ac:dyDescent="0.25">
      <c r="A32" s="20"/>
      <c r="B32" s="21"/>
      <c r="C32" s="20"/>
      <c r="D32" s="20"/>
      <c r="E32" s="37"/>
    </row>
    <row r="33" spans="1:8" x14ac:dyDescent="0.25">
      <c r="A33" s="148" t="s">
        <v>60</v>
      </c>
      <c r="B33" s="148"/>
      <c r="C33" s="148"/>
      <c r="D33" s="148"/>
      <c r="E33" s="148"/>
    </row>
    <row r="34" spans="1:8" ht="15.75" customHeight="1" x14ac:dyDescent="0.25">
      <c r="A34" s="149" t="s">
        <v>149</v>
      </c>
      <c r="B34" s="149"/>
      <c r="C34" s="149"/>
      <c r="D34" s="149"/>
      <c r="E34" s="149"/>
    </row>
    <row r="35" spans="1:8" ht="34.5" customHeight="1" x14ac:dyDescent="0.25">
      <c r="A35" s="20"/>
      <c r="B35" s="21"/>
      <c r="C35" s="20"/>
      <c r="D35" s="20"/>
      <c r="E35" s="37"/>
    </row>
    <row r="36" spans="1:8" x14ac:dyDescent="0.25">
      <c r="A36" s="23" t="s">
        <v>126</v>
      </c>
      <c r="B36" s="21"/>
      <c r="C36" s="20"/>
      <c r="D36" s="20"/>
      <c r="E36" s="37"/>
    </row>
    <row r="37" spans="1:8" x14ac:dyDescent="0.25">
      <c r="A37" s="149" t="s">
        <v>181</v>
      </c>
      <c r="B37" s="149"/>
      <c r="C37" s="149"/>
      <c r="D37" s="149"/>
      <c r="E37" s="149"/>
    </row>
    <row r="38" spans="1:8" ht="15" customHeight="1" x14ac:dyDescent="0.25">
      <c r="A38" s="149" t="s">
        <v>127</v>
      </c>
      <c r="B38" s="149"/>
      <c r="C38" s="149"/>
      <c r="D38" s="149"/>
      <c r="E38" s="149"/>
    </row>
    <row r="39" spans="1:8" x14ac:dyDescent="0.25">
      <c r="A39" s="23" t="s">
        <v>48</v>
      </c>
      <c r="B39" s="48">
        <v>2023</v>
      </c>
      <c r="C39" s="33"/>
      <c r="D39" s="33"/>
      <c r="E39" s="59">
        <v>2022</v>
      </c>
    </row>
    <row r="40" spans="1:8" x14ac:dyDescent="0.25">
      <c r="A40" s="20" t="s">
        <v>164</v>
      </c>
      <c r="B40" s="21">
        <v>2625.86</v>
      </c>
      <c r="C40" s="38"/>
      <c r="D40" s="38"/>
      <c r="E40" s="21">
        <v>0</v>
      </c>
      <c r="F40"/>
      <c r="G40" s="54"/>
      <c r="H40" s="54"/>
    </row>
    <row r="41" spans="1:8" ht="16.5" thickBot="1" x14ac:dyDescent="0.3">
      <c r="A41" s="36"/>
      <c r="B41" s="51">
        <f>SUM(B40:B40)</f>
        <v>2625.86</v>
      </c>
      <c r="C41" s="38"/>
      <c r="D41" s="38"/>
      <c r="E41" s="51">
        <f>SUM(E40:E40)</f>
        <v>0</v>
      </c>
      <c r="F41"/>
      <c r="G41"/>
      <c r="H41"/>
    </row>
    <row r="42" spans="1:8" ht="16.5" thickTop="1" x14ac:dyDescent="0.25">
      <c r="A42" s="36"/>
      <c r="B42" s="38"/>
      <c r="C42" s="38"/>
      <c r="D42" s="38"/>
      <c r="E42" s="38"/>
      <c r="F42"/>
      <c r="G42"/>
      <c r="H42"/>
    </row>
    <row r="43" spans="1:8" x14ac:dyDescent="0.25">
      <c r="A43" s="148" t="s">
        <v>128</v>
      </c>
      <c r="B43" s="148"/>
      <c r="C43" s="148"/>
      <c r="D43" s="148"/>
      <c r="E43" s="148"/>
      <c r="F43"/>
      <c r="G43"/>
      <c r="H43"/>
    </row>
    <row r="44" spans="1:8" x14ac:dyDescent="0.25">
      <c r="A44" s="20" t="s">
        <v>177</v>
      </c>
      <c r="B44" s="20"/>
      <c r="C44" s="20"/>
      <c r="D44" s="20"/>
      <c r="E44" s="20"/>
      <c r="F44"/>
      <c r="G44"/>
      <c r="H44"/>
    </row>
    <row r="45" spans="1:8" x14ac:dyDescent="0.25">
      <c r="A45" s="20" t="s">
        <v>151</v>
      </c>
      <c r="B45" s="20"/>
      <c r="C45" s="20"/>
      <c r="D45" s="20"/>
      <c r="E45" s="20"/>
      <c r="F45"/>
      <c r="G45"/>
      <c r="H45"/>
    </row>
    <row r="46" spans="1:8" x14ac:dyDescent="0.25">
      <c r="A46" s="54" t="s">
        <v>48</v>
      </c>
      <c r="B46" s="24">
        <v>2023</v>
      </c>
      <c r="C46" s="33"/>
      <c r="D46" s="33"/>
      <c r="E46" s="56">
        <v>2022</v>
      </c>
      <c r="F46"/>
      <c r="G46"/>
      <c r="H46"/>
    </row>
    <row r="47" spans="1:8" x14ac:dyDescent="0.25">
      <c r="A47" s="20" t="s">
        <v>135</v>
      </c>
      <c r="B47" s="21">
        <v>5190</v>
      </c>
      <c r="C47" s="33"/>
      <c r="D47" s="33"/>
      <c r="E47" s="21">
        <v>0</v>
      </c>
    </row>
    <row r="48" spans="1:8" x14ac:dyDescent="0.25">
      <c r="A48" s="20" t="s">
        <v>136</v>
      </c>
      <c r="B48" s="21">
        <v>5661.32</v>
      </c>
      <c r="C48" s="33"/>
      <c r="D48" s="33"/>
      <c r="E48" s="21">
        <v>0</v>
      </c>
    </row>
    <row r="49" spans="1:9" x14ac:dyDescent="0.25">
      <c r="A49" s="20" t="s">
        <v>137</v>
      </c>
      <c r="B49" s="21">
        <v>5661.32</v>
      </c>
      <c r="C49" s="33"/>
      <c r="D49" s="33"/>
      <c r="E49" s="21">
        <v>0</v>
      </c>
    </row>
    <row r="50" spans="1:9" x14ac:dyDescent="0.25">
      <c r="A50" s="20" t="s">
        <v>138</v>
      </c>
      <c r="B50" s="21">
        <v>4506.8</v>
      </c>
      <c r="C50" s="33"/>
      <c r="D50" s="33"/>
      <c r="E50" s="21">
        <v>0</v>
      </c>
    </row>
    <row r="51" spans="1:9" x14ac:dyDescent="0.25">
      <c r="A51" s="20" t="s">
        <v>139</v>
      </c>
      <c r="B51" s="21">
        <v>821.15</v>
      </c>
      <c r="C51" s="33"/>
      <c r="D51" s="33"/>
      <c r="E51" s="21">
        <v>0</v>
      </c>
    </row>
    <row r="52" spans="1:9" x14ac:dyDescent="0.25">
      <c r="A52" s="20" t="s">
        <v>137</v>
      </c>
      <c r="B52" s="21">
        <v>838.66</v>
      </c>
      <c r="C52" s="33"/>
      <c r="D52" s="33"/>
      <c r="E52" s="21">
        <v>0</v>
      </c>
    </row>
    <row r="53" spans="1:9" x14ac:dyDescent="0.25">
      <c r="A53" s="20" t="s">
        <v>140</v>
      </c>
      <c r="B53" s="21">
        <v>53171.38</v>
      </c>
      <c r="C53" s="33"/>
      <c r="D53" s="33"/>
      <c r="E53" s="21">
        <v>0</v>
      </c>
    </row>
    <row r="54" spans="1:9" x14ac:dyDescent="0.25">
      <c r="A54" s="20" t="s">
        <v>141</v>
      </c>
      <c r="B54" s="21">
        <v>405214.96</v>
      </c>
      <c r="C54" s="33"/>
      <c r="D54" s="33"/>
      <c r="E54" s="21">
        <v>0</v>
      </c>
    </row>
    <row r="55" spans="1:9" x14ac:dyDescent="0.25">
      <c r="A55" s="20" t="s">
        <v>142</v>
      </c>
      <c r="B55" s="21">
        <v>197369.43</v>
      </c>
      <c r="C55" s="33"/>
      <c r="D55" s="33"/>
      <c r="E55" s="21">
        <v>0</v>
      </c>
      <c r="F55"/>
      <c r="G55"/>
      <c r="H55"/>
      <c r="I55"/>
    </row>
    <row r="56" spans="1:9" x14ac:dyDescent="0.25">
      <c r="A56" s="20" t="s">
        <v>165</v>
      </c>
      <c r="B56" s="21">
        <v>574116.84</v>
      </c>
      <c r="C56" s="33"/>
      <c r="D56" s="33"/>
      <c r="E56" s="21">
        <v>0</v>
      </c>
      <c r="F56"/>
      <c r="G56"/>
      <c r="H56"/>
      <c r="I56"/>
    </row>
    <row r="57" spans="1:9" x14ac:dyDescent="0.25">
      <c r="A57" s="20" t="s">
        <v>166</v>
      </c>
      <c r="B57" s="21">
        <v>213536.05</v>
      </c>
      <c r="C57" s="33"/>
      <c r="D57" s="33"/>
      <c r="E57" s="21">
        <v>0</v>
      </c>
      <c r="F57"/>
      <c r="G57"/>
      <c r="H57"/>
      <c r="I57"/>
    </row>
    <row r="58" spans="1:9" x14ac:dyDescent="0.25">
      <c r="A58" s="20" t="s">
        <v>167</v>
      </c>
      <c r="B58" s="21">
        <v>169456.02</v>
      </c>
      <c r="C58" s="33"/>
      <c r="D58" s="33"/>
      <c r="E58" s="21">
        <v>0</v>
      </c>
      <c r="F58"/>
      <c r="G58"/>
      <c r="H58"/>
      <c r="I58"/>
    </row>
    <row r="59" spans="1:9" x14ac:dyDescent="0.25">
      <c r="A59" s="20" t="s">
        <v>168</v>
      </c>
      <c r="B59" s="21">
        <v>70576.42</v>
      </c>
      <c r="C59" s="33"/>
      <c r="D59" s="33"/>
      <c r="E59" s="21">
        <v>0</v>
      </c>
      <c r="F59"/>
      <c r="G59"/>
      <c r="H59"/>
      <c r="I59"/>
    </row>
    <row r="60" spans="1:9" x14ac:dyDescent="0.25">
      <c r="A60" s="20" t="s">
        <v>129</v>
      </c>
      <c r="B60" s="21">
        <v>204982.51</v>
      </c>
      <c r="C60" s="33"/>
      <c r="D60" s="33"/>
      <c r="E60" s="21">
        <v>0</v>
      </c>
      <c r="F60"/>
      <c r="G60"/>
      <c r="H60"/>
      <c r="I60"/>
    </row>
    <row r="61" spans="1:9" x14ac:dyDescent="0.25">
      <c r="A61" s="20" t="s">
        <v>130</v>
      </c>
      <c r="B61" s="21">
        <v>756.23</v>
      </c>
      <c r="C61" s="33"/>
      <c r="D61" s="33"/>
      <c r="E61" s="21">
        <v>0</v>
      </c>
      <c r="F61"/>
      <c r="G61"/>
      <c r="H61"/>
      <c r="I61"/>
    </row>
    <row r="62" spans="1:9" x14ac:dyDescent="0.25">
      <c r="A62" s="20" t="s">
        <v>169</v>
      </c>
      <c r="B62" s="21">
        <v>2244.08</v>
      </c>
      <c r="C62" s="33"/>
      <c r="D62" s="33"/>
      <c r="E62" s="21">
        <v>0</v>
      </c>
      <c r="F62"/>
      <c r="G62"/>
      <c r="H62"/>
      <c r="I62"/>
    </row>
    <row r="63" spans="1:9" x14ac:dyDescent="0.25">
      <c r="A63" s="20" t="s">
        <v>170</v>
      </c>
      <c r="B63" s="21">
        <v>2699.26</v>
      </c>
      <c r="C63" s="33"/>
      <c r="D63" s="33"/>
      <c r="E63" s="21">
        <v>0</v>
      </c>
      <c r="F63"/>
      <c r="G63"/>
      <c r="H63"/>
      <c r="I63"/>
    </row>
    <row r="64" spans="1:9" x14ac:dyDescent="0.25">
      <c r="A64" s="20" t="s">
        <v>171</v>
      </c>
      <c r="B64" s="21">
        <v>2253.4</v>
      </c>
      <c r="C64" s="33"/>
      <c r="D64" s="33"/>
      <c r="E64" s="21">
        <v>0</v>
      </c>
      <c r="F64"/>
      <c r="G64"/>
      <c r="H64"/>
      <c r="I64"/>
    </row>
    <row r="65" spans="1:15" x14ac:dyDescent="0.25">
      <c r="A65" s="20" t="s">
        <v>172</v>
      </c>
      <c r="B65" s="21">
        <v>2866.11</v>
      </c>
      <c r="C65" s="33"/>
      <c r="D65" s="33"/>
      <c r="E65" s="21">
        <v>0</v>
      </c>
      <c r="F65"/>
      <c r="G65"/>
      <c r="H65"/>
      <c r="I65"/>
    </row>
    <row r="66" spans="1:15" x14ac:dyDescent="0.25">
      <c r="A66" s="20" t="s">
        <v>173</v>
      </c>
      <c r="B66" s="21">
        <v>4164.8999999999996</v>
      </c>
      <c r="C66" s="33"/>
      <c r="D66" s="33"/>
      <c r="E66" s="21">
        <v>0</v>
      </c>
      <c r="F66"/>
      <c r="G66"/>
      <c r="H66"/>
      <c r="I66"/>
    </row>
    <row r="67" spans="1:15" x14ac:dyDescent="0.25">
      <c r="A67" s="20" t="s">
        <v>174</v>
      </c>
      <c r="B67" s="21">
        <v>4164.8999999999996</v>
      </c>
      <c r="C67" s="33"/>
      <c r="D67" s="33"/>
      <c r="E67" s="21">
        <v>0</v>
      </c>
      <c r="F67"/>
      <c r="G67"/>
      <c r="H67"/>
      <c r="I67"/>
    </row>
    <row r="68" spans="1:15" x14ac:dyDescent="0.25">
      <c r="A68" s="20" t="s">
        <v>175</v>
      </c>
      <c r="B68" s="21">
        <v>1124.5899999999999</v>
      </c>
      <c r="C68" s="33"/>
      <c r="D68" s="33"/>
      <c r="E68" s="21">
        <v>0</v>
      </c>
      <c r="F68"/>
      <c r="G68"/>
      <c r="H68"/>
      <c r="I68"/>
    </row>
    <row r="69" spans="1:15" x14ac:dyDescent="0.25">
      <c r="A69" s="20" t="s">
        <v>131</v>
      </c>
      <c r="B69" s="21">
        <v>756.23</v>
      </c>
      <c r="C69" s="33"/>
      <c r="D69" s="33"/>
      <c r="E69" s="21">
        <v>0</v>
      </c>
    </row>
    <row r="70" spans="1:15" x14ac:dyDescent="0.25">
      <c r="A70" s="20" t="s">
        <v>132</v>
      </c>
      <c r="B70" s="21">
        <v>1512.45</v>
      </c>
      <c r="C70" s="33"/>
      <c r="D70" s="33"/>
      <c r="E70" s="21">
        <v>0</v>
      </c>
    </row>
    <row r="71" spans="1:15" x14ac:dyDescent="0.25">
      <c r="A71" s="20" t="s">
        <v>133</v>
      </c>
      <c r="B71" s="21">
        <v>1041.23</v>
      </c>
      <c r="C71" s="33"/>
      <c r="D71" s="33"/>
      <c r="E71" s="21">
        <v>0</v>
      </c>
    </row>
    <row r="72" spans="1:15" x14ac:dyDescent="0.25">
      <c r="A72" s="20" t="s">
        <v>134</v>
      </c>
      <c r="B72" s="21">
        <v>3667.4</v>
      </c>
      <c r="C72" s="33"/>
      <c r="D72" s="33"/>
      <c r="E72" s="21">
        <v>0</v>
      </c>
    </row>
    <row r="73" spans="1:15" x14ac:dyDescent="0.25">
      <c r="A73" s="20" t="s">
        <v>143</v>
      </c>
      <c r="B73" s="21">
        <v>1053696.8700000001</v>
      </c>
      <c r="C73" s="33"/>
      <c r="D73" s="33"/>
      <c r="E73" s="21">
        <v>1304106.4099999999</v>
      </c>
    </row>
    <row r="74" spans="1:15" x14ac:dyDescent="0.25">
      <c r="A74" s="20" t="s">
        <v>150</v>
      </c>
      <c r="B74" s="21">
        <v>0</v>
      </c>
      <c r="C74" s="33"/>
      <c r="D74" s="33"/>
      <c r="E74" s="21">
        <v>134337.1</v>
      </c>
    </row>
    <row r="75" spans="1:15" ht="16.5" thickBot="1" x14ac:dyDescent="0.3">
      <c r="A75" s="55" t="s">
        <v>119</v>
      </c>
      <c r="B75" s="52">
        <f>SUM(B47:B74)</f>
        <v>2992050.51</v>
      </c>
      <c r="C75" s="33"/>
      <c r="D75" s="33"/>
      <c r="E75" s="52">
        <f>SUM(E47:E74)</f>
        <v>1438443.51</v>
      </c>
    </row>
    <row r="76" spans="1:15" ht="16.5" thickTop="1" x14ac:dyDescent="0.25">
      <c r="A76" s="20"/>
      <c r="B76" s="26"/>
      <c r="C76" s="20"/>
      <c r="D76" s="20"/>
      <c r="E76" s="2"/>
    </row>
    <row r="77" spans="1:15" s="2" customFormat="1" x14ac:dyDescent="0.25">
      <c r="A77" s="23" t="s">
        <v>118</v>
      </c>
      <c r="B77" s="21"/>
      <c r="C77" s="20"/>
      <c r="D77" s="20"/>
      <c r="E77" s="37"/>
      <c r="L77" s="12"/>
      <c r="O77" s="13"/>
    </row>
    <row r="78" spans="1:15" s="2" customFormat="1" ht="14.25" customHeight="1" x14ac:dyDescent="0.2">
      <c r="A78" s="150" t="s">
        <v>178</v>
      </c>
      <c r="B78" s="150"/>
      <c r="C78" s="150"/>
      <c r="D78" s="150"/>
      <c r="E78" s="150"/>
      <c r="L78" s="12"/>
      <c r="O78" s="13"/>
    </row>
    <row r="79" spans="1:15" s="2" customFormat="1" ht="14.25" customHeight="1" x14ac:dyDescent="0.2">
      <c r="A79" s="150"/>
      <c r="B79" s="150"/>
      <c r="C79" s="150"/>
      <c r="D79" s="150"/>
      <c r="E79" s="150"/>
      <c r="L79" s="12"/>
      <c r="O79" s="13"/>
    </row>
    <row r="80" spans="1:15" s="2" customFormat="1" x14ac:dyDescent="0.25">
      <c r="A80" s="23" t="s">
        <v>48</v>
      </c>
      <c r="B80" s="24">
        <v>2023</v>
      </c>
      <c r="C80" s="24"/>
      <c r="D80" s="24"/>
      <c r="E80" s="56">
        <v>2022</v>
      </c>
      <c r="L80" s="12"/>
      <c r="O80" s="13"/>
    </row>
    <row r="81" spans="1:15" s="2" customFormat="1" x14ac:dyDescent="0.25">
      <c r="A81" s="20" t="s">
        <v>116</v>
      </c>
      <c r="B81" s="49">
        <v>6769987.2199999997</v>
      </c>
      <c r="C81" s="33"/>
      <c r="D81" s="33"/>
      <c r="E81" s="40">
        <v>0</v>
      </c>
      <c r="L81" s="12"/>
      <c r="O81" s="13"/>
    </row>
    <row r="82" spans="1:15" s="2" customFormat="1" ht="16.5" thickBot="1" x14ac:dyDescent="0.3">
      <c r="A82" s="20" t="s">
        <v>117</v>
      </c>
      <c r="B82" s="50">
        <f>SUM(B81:B81)</f>
        <v>6769987.2199999997</v>
      </c>
      <c r="C82" s="20"/>
      <c r="D82" s="20"/>
      <c r="E82" s="52">
        <f>SUM(E81:E81)</f>
        <v>0</v>
      </c>
      <c r="L82" s="12"/>
      <c r="O82" s="13"/>
    </row>
    <row r="83" spans="1:15" s="2" customFormat="1" ht="16.5" thickTop="1" x14ac:dyDescent="0.25">
      <c r="A83" s="20"/>
      <c r="B83" s="26"/>
      <c r="C83" s="20"/>
      <c r="D83" s="20"/>
      <c r="E83" s="41"/>
      <c r="L83" s="12"/>
      <c r="O83" s="13"/>
    </row>
    <row r="84" spans="1:15" s="2" customFormat="1" x14ac:dyDescent="0.25">
      <c r="A84" s="20"/>
      <c r="B84" s="26"/>
      <c r="C84" s="42"/>
      <c r="D84" s="42"/>
      <c r="E84" s="43"/>
      <c r="L84" s="12"/>
      <c r="O84" s="13"/>
    </row>
    <row r="85" spans="1:15" s="2" customFormat="1" x14ac:dyDescent="0.25">
      <c r="A85" s="148" t="s">
        <v>61</v>
      </c>
      <c r="B85" s="148"/>
      <c r="C85" s="148"/>
      <c r="D85" s="148"/>
      <c r="E85" s="148"/>
      <c r="L85" s="12"/>
      <c r="O85" s="13"/>
    </row>
    <row r="86" spans="1:15" s="2" customFormat="1" x14ac:dyDescent="0.25">
      <c r="A86" s="147" t="s">
        <v>152</v>
      </c>
      <c r="B86" s="147"/>
      <c r="C86" s="147"/>
      <c r="D86" s="147"/>
      <c r="E86" s="147"/>
      <c r="L86" s="12"/>
      <c r="O86" s="13"/>
    </row>
    <row r="87" spans="1:15" s="2" customFormat="1" x14ac:dyDescent="0.25">
      <c r="A87" s="20"/>
      <c r="B87" s="21"/>
      <c r="C87" s="20"/>
      <c r="D87" s="20"/>
      <c r="E87" s="37"/>
      <c r="L87" s="12"/>
      <c r="O87" s="13"/>
    </row>
    <row r="88" spans="1:15" s="2" customFormat="1" x14ac:dyDescent="0.25">
      <c r="A88" s="20" t="s">
        <v>48</v>
      </c>
      <c r="B88" s="24">
        <v>2023</v>
      </c>
      <c r="C88" s="24"/>
      <c r="D88" s="24"/>
      <c r="E88" s="56">
        <v>2022</v>
      </c>
      <c r="L88" s="12"/>
      <c r="O88" s="13"/>
    </row>
    <row r="89" spans="1:15" s="2" customFormat="1" x14ac:dyDescent="0.25">
      <c r="A89" s="20" t="s">
        <v>62</v>
      </c>
      <c r="B89" s="32">
        <v>462888.18</v>
      </c>
      <c r="C89" s="35"/>
      <c r="D89" s="35"/>
      <c r="E89" s="62">
        <v>353005.81</v>
      </c>
      <c r="L89" s="12"/>
      <c r="O89" s="13"/>
    </row>
    <row r="90" spans="1:15" s="2" customFormat="1" x14ac:dyDescent="0.25">
      <c r="A90" s="20" t="s">
        <v>63</v>
      </c>
      <c r="B90" s="34">
        <v>331906.28000000003</v>
      </c>
      <c r="C90" s="35"/>
      <c r="D90" s="35"/>
      <c r="E90" s="40">
        <v>337390.18</v>
      </c>
      <c r="L90" s="12"/>
      <c r="O90" s="13"/>
    </row>
    <row r="91" spans="1:15" s="2" customFormat="1" ht="16.5" thickBot="1" x14ac:dyDescent="0.3">
      <c r="A91" s="20" t="s">
        <v>64</v>
      </c>
      <c r="B91" s="51">
        <f>SUM(B89:B90)</f>
        <v>794794.46</v>
      </c>
      <c r="C91" s="44"/>
      <c r="D91" s="44"/>
      <c r="E91" s="52">
        <f>SUM(E89:E90)</f>
        <v>690395.99</v>
      </c>
      <c r="L91" s="12"/>
      <c r="O91" s="13"/>
    </row>
    <row r="92" spans="1:15" s="2" customFormat="1" ht="16.5" thickTop="1" x14ac:dyDescent="0.25">
      <c r="A92" s="20" t="s">
        <v>65</v>
      </c>
      <c r="B92" s="21"/>
      <c r="C92" s="20"/>
      <c r="D92" s="20"/>
      <c r="E92" s="37"/>
      <c r="L92" s="12"/>
      <c r="O92" s="13"/>
    </row>
    <row r="93" spans="1:15" s="2" customFormat="1" x14ac:dyDescent="0.25">
      <c r="A93" s="148" t="s">
        <v>66</v>
      </c>
      <c r="B93" s="148"/>
      <c r="C93" s="148"/>
      <c r="D93" s="148"/>
      <c r="E93" s="148"/>
      <c r="L93" s="12"/>
      <c r="O93" s="13"/>
    </row>
    <row r="94" spans="1:15" s="2" customFormat="1" x14ac:dyDescent="0.25">
      <c r="A94" s="147" t="s">
        <v>153</v>
      </c>
      <c r="B94" s="147"/>
      <c r="C94" s="147"/>
      <c r="D94" s="147"/>
      <c r="E94" s="147"/>
      <c r="L94" s="12"/>
      <c r="O94" s="13"/>
    </row>
    <row r="95" spans="1:15" s="2" customFormat="1" x14ac:dyDescent="0.25">
      <c r="A95" s="23" t="s">
        <v>48</v>
      </c>
      <c r="B95" s="24">
        <v>2023</v>
      </c>
      <c r="C95" s="24"/>
      <c r="D95" s="24"/>
      <c r="E95" s="56">
        <v>2022</v>
      </c>
      <c r="L95" s="12"/>
      <c r="O95" s="13"/>
    </row>
    <row r="96" spans="1:15" s="2" customFormat="1" x14ac:dyDescent="0.25">
      <c r="A96" s="20" t="s">
        <v>67</v>
      </c>
      <c r="B96" s="32">
        <v>774579.45</v>
      </c>
      <c r="C96" s="21"/>
      <c r="D96" s="21"/>
      <c r="E96" s="62">
        <v>1855657.37</v>
      </c>
      <c r="L96" s="12"/>
      <c r="O96" s="13"/>
    </row>
    <row r="97" spans="1:15" s="2" customFormat="1" x14ac:dyDescent="0.25">
      <c r="A97" s="20" t="s">
        <v>120</v>
      </c>
      <c r="B97" s="34">
        <v>742243.33</v>
      </c>
      <c r="C97" s="21"/>
      <c r="D97" s="21"/>
      <c r="E97" s="40">
        <v>291750</v>
      </c>
      <c r="L97" s="12"/>
      <c r="O97" s="13"/>
    </row>
    <row r="98" spans="1:15" s="2" customFormat="1" ht="16.5" thickBot="1" x14ac:dyDescent="0.3">
      <c r="A98" s="20" t="s">
        <v>68</v>
      </c>
      <c r="B98" s="50">
        <f>SUM(B96:B97)</f>
        <v>1516822.7799999998</v>
      </c>
      <c r="C98" s="26"/>
      <c r="D98" s="26"/>
      <c r="E98" s="58">
        <f>SUM(E96:E97)</f>
        <v>2147407.37</v>
      </c>
      <c r="L98" s="12"/>
      <c r="O98" s="13"/>
    </row>
    <row r="99" spans="1:15" s="2" customFormat="1" ht="16.5" thickTop="1" x14ac:dyDescent="0.25">
      <c r="A99" s="20"/>
      <c r="B99" s="21"/>
      <c r="C99" s="20"/>
      <c r="D99" s="20"/>
      <c r="E99" s="37"/>
      <c r="L99" s="12"/>
      <c r="O99" s="13"/>
    </row>
    <row r="100" spans="1:15" s="2" customFormat="1" x14ac:dyDescent="0.25">
      <c r="A100" s="148" t="s">
        <v>69</v>
      </c>
      <c r="B100" s="148"/>
      <c r="C100" s="148"/>
      <c r="D100" s="148"/>
      <c r="E100" s="148"/>
      <c r="L100" s="12"/>
      <c r="O100" s="13"/>
    </row>
    <row r="101" spans="1:15" s="2" customFormat="1" x14ac:dyDescent="0.25">
      <c r="A101" s="20" t="s">
        <v>154</v>
      </c>
      <c r="B101" s="21"/>
      <c r="C101" s="20"/>
      <c r="D101" s="20"/>
      <c r="E101" s="37"/>
      <c r="L101" s="12"/>
      <c r="O101" s="13"/>
    </row>
    <row r="102" spans="1:15" s="2" customFormat="1" x14ac:dyDescent="0.25">
      <c r="A102" s="20"/>
      <c r="B102" s="21"/>
      <c r="C102" s="20"/>
      <c r="D102" s="20"/>
      <c r="E102" s="37"/>
      <c r="L102" s="12"/>
      <c r="O102" s="13"/>
    </row>
    <row r="103" spans="1:15" s="2" customFormat="1" x14ac:dyDescent="0.25">
      <c r="A103" s="23" t="s">
        <v>48</v>
      </c>
      <c r="B103" s="24">
        <v>2023</v>
      </c>
      <c r="C103" s="24"/>
      <c r="D103" s="24"/>
      <c r="E103" s="56">
        <v>2022</v>
      </c>
      <c r="L103" s="12"/>
      <c r="O103" s="13"/>
    </row>
    <row r="104" spans="1:15" s="2" customFormat="1" x14ac:dyDescent="0.25">
      <c r="A104" s="20" t="s">
        <v>70</v>
      </c>
      <c r="B104" s="21">
        <v>35297293.880000003</v>
      </c>
      <c r="C104" s="21"/>
      <c r="D104" s="21"/>
      <c r="E104" s="37">
        <v>35297293.880000003</v>
      </c>
      <c r="L104" s="12"/>
      <c r="O104" s="13"/>
    </row>
    <row r="105" spans="1:15" s="2" customFormat="1" x14ac:dyDescent="0.25">
      <c r="A105" s="20" t="s">
        <v>71</v>
      </c>
      <c r="B105" s="21">
        <v>87017827.489999995</v>
      </c>
      <c r="C105" s="21"/>
      <c r="D105" s="21"/>
      <c r="E105" s="37">
        <v>87017827.489999995</v>
      </c>
      <c r="L105" s="12"/>
      <c r="O105" s="13"/>
    </row>
    <row r="106" spans="1:15" s="2" customFormat="1" x14ac:dyDescent="0.25">
      <c r="A106" s="20" t="s">
        <v>72</v>
      </c>
      <c r="B106" s="21">
        <v>17962208.620000001</v>
      </c>
      <c r="C106" s="21"/>
      <c r="D106" s="21"/>
      <c r="E106" s="37">
        <v>20340182.829999998</v>
      </c>
      <c r="L106" s="12"/>
      <c r="O106" s="13"/>
    </row>
    <row r="107" spans="1:15" s="2" customFormat="1" x14ac:dyDescent="0.25">
      <c r="A107" s="20" t="s">
        <v>73</v>
      </c>
      <c r="B107" s="21">
        <v>7764883.5</v>
      </c>
      <c r="C107" s="21"/>
      <c r="D107" s="21"/>
      <c r="E107" s="37">
        <v>7764883.5</v>
      </c>
      <c r="L107" s="12"/>
      <c r="O107" s="13"/>
    </row>
    <row r="108" spans="1:15" s="2" customFormat="1" x14ac:dyDescent="0.25">
      <c r="A108" s="20" t="s">
        <v>74</v>
      </c>
      <c r="B108" s="21">
        <v>12488406.99</v>
      </c>
      <c r="C108" s="21"/>
      <c r="D108" s="21"/>
      <c r="E108" s="37">
        <v>12741241.890000001</v>
      </c>
      <c r="L108" s="12"/>
      <c r="O108" s="13"/>
    </row>
    <row r="109" spans="1:15" s="2" customFormat="1" x14ac:dyDescent="0.25">
      <c r="A109" s="20" t="s">
        <v>75</v>
      </c>
      <c r="B109" s="21">
        <v>388571.36</v>
      </c>
      <c r="C109" s="21"/>
      <c r="D109" s="21"/>
      <c r="E109" s="37">
        <v>388571.36</v>
      </c>
      <c r="L109" s="12"/>
      <c r="O109" s="13"/>
    </row>
    <row r="110" spans="1:15" s="2" customFormat="1" x14ac:dyDescent="0.25">
      <c r="A110" s="20" t="s">
        <v>76</v>
      </c>
      <c r="B110" s="21">
        <v>4178829.01</v>
      </c>
      <c r="C110" s="21"/>
      <c r="D110" s="21"/>
      <c r="E110" s="37">
        <v>4182679.03</v>
      </c>
      <c r="L110" s="12"/>
      <c r="O110" s="13"/>
    </row>
    <row r="111" spans="1:15" s="2" customFormat="1" x14ac:dyDescent="0.25">
      <c r="A111" s="20" t="s">
        <v>77</v>
      </c>
      <c r="B111" s="21">
        <v>5417358.46</v>
      </c>
      <c r="C111" s="21"/>
      <c r="D111" s="21"/>
      <c r="E111" s="37">
        <v>3832335.48</v>
      </c>
      <c r="L111" s="12"/>
      <c r="O111" s="13"/>
    </row>
    <row r="112" spans="1:15" s="2" customFormat="1" x14ac:dyDescent="0.25">
      <c r="A112" s="20" t="s">
        <v>78</v>
      </c>
      <c r="B112" s="21">
        <v>154576.57999999999</v>
      </c>
      <c r="C112" s="21"/>
      <c r="D112" s="21"/>
      <c r="E112" s="37">
        <v>203726.58</v>
      </c>
      <c r="L112" s="12"/>
      <c r="O112" s="13"/>
    </row>
    <row r="113" spans="1:15" s="2" customFormat="1" x14ac:dyDescent="0.25">
      <c r="A113" s="20" t="s">
        <v>79</v>
      </c>
      <c r="B113" s="21">
        <v>509120.28</v>
      </c>
      <c r="C113" s="21"/>
      <c r="D113" s="21"/>
      <c r="E113" s="37">
        <v>613603.94999999995</v>
      </c>
      <c r="L113" s="12"/>
      <c r="O113" s="13"/>
    </row>
    <row r="114" spans="1:15" s="2" customFormat="1" x14ac:dyDescent="0.25">
      <c r="A114" s="20" t="s">
        <v>80</v>
      </c>
      <c r="B114" s="21">
        <v>287589.59999999998</v>
      </c>
      <c r="C114" s="21"/>
      <c r="D114" s="21"/>
      <c r="E114" s="37">
        <v>81089.600000000006</v>
      </c>
      <c r="L114" s="12"/>
      <c r="O114" s="13"/>
    </row>
    <row r="115" spans="1:15" s="2" customFormat="1" x14ac:dyDescent="0.25">
      <c r="A115" s="20" t="s">
        <v>81</v>
      </c>
      <c r="B115" s="25">
        <v>2618721.61</v>
      </c>
      <c r="C115" s="21"/>
      <c r="D115" s="21"/>
      <c r="E115" s="57">
        <v>2618721.61</v>
      </c>
      <c r="L115" s="12"/>
      <c r="O115" s="13"/>
    </row>
    <row r="116" spans="1:15" s="2" customFormat="1" x14ac:dyDescent="0.25">
      <c r="A116" s="20" t="s">
        <v>82</v>
      </c>
      <c r="B116" s="26">
        <f>SUM(B104:B115)</f>
        <v>174085387.38000005</v>
      </c>
      <c r="C116" s="26"/>
      <c r="D116" s="26"/>
      <c r="E116" s="63">
        <f>SUM(E104:E115)</f>
        <v>175082157.19999999</v>
      </c>
      <c r="L116" s="12"/>
      <c r="O116" s="13"/>
    </row>
    <row r="117" spans="1:15" s="2" customFormat="1" x14ac:dyDescent="0.25">
      <c r="A117" s="20" t="s">
        <v>83</v>
      </c>
      <c r="B117" s="45">
        <v>-74743953.420000002</v>
      </c>
      <c r="C117" s="21"/>
      <c r="D117" s="21"/>
      <c r="E117" s="45">
        <v>-72418096.920000002</v>
      </c>
      <c r="L117" s="12"/>
      <c r="O117" s="13"/>
    </row>
    <row r="118" spans="1:15" s="2" customFormat="1" ht="16.5" thickBot="1" x14ac:dyDescent="0.3">
      <c r="A118" s="20" t="s">
        <v>84</v>
      </c>
      <c r="B118" s="50">
        <f>+B116+B117</f>
        <v>99341433.960000053</v>
      </c>
      <c r="C118" s="26"/>
      <c r="D118" s="26"/>
      <c r="E118" s="58">
        <f>SUM(E116:E117)</f>
        <v>102664060.27999999</v>
      </c>
      <c r="L118" s="12"/>
      <c r="O118" s="13"/>
    </row>
    <row r="119" spans="1:15" s="2" customFormat="1" ht="16.5" thickTop="1" x14ac:dyDescent="0.25">
      <c r="A119" s="20"/>
      <c r="B119" s="21"/>
      <c r="C119" s="20"/>
      <c r="D119" s="20"/>
      <c r="E119" s="37"/>
      <c r="L119" s="12"/>
      <c r="O119" s="13"/>
    </row>
    <row r="120" spans="1:15" s="2" customFormat="1" x14ac:dyDescent="0.25">
      <c r="A120" s="148" t="s">
        <v>85</v>
      </c>
      <c r="B120" s="148"/>
      <c r="C120" s="148"/>
      <c r="D120" s="148"/>
      <c r="E120" s="148"/>
      <c r="L120" s="12"/>
      <c r="O120" s="13"/>
    </row>
    <row r="121" spans="1:15" s="2" customFormat="1" x14ac:dyDescent="0.25">
      <c r="A121" s="46"/>
      <c r="B121" s="47"/>
      <c r="C121" s="46"/>
      <c r="D121" s="46"/>
      <c r="E121" s="64"/>
      <c r="L121" s="12"/>
      <c r="O121" s="13"/>
    </row>
    <row r="122" spans="1:15" s="2" customFormat="1" x14ac:dyDescent="0.25">
      <c r="A122" s="147" t="s">
        <v>155</v>
      </c>
      <c r="B122" s="147"/>
      <c r="C122" s="147"/>
      <c r="D122" s="147"/>
      <c r="E122" s="147"/>
      <c r="L122" s="12"/>
      <c r="O122" s="13"/>
    </row>
    <row r="123" spans="1:15" s="2" customFormat="1" x14ac:dyDescent="0.25">
      <c r="A123" s="23" t="s">
        <v>48</v>
      </c>
      <c r="B123" s="24">
        <v>2023</v>
      </c>
      <c r="C123" s="24"/>
      <c r="D123" s="24"/>
      <c r="E123" s="56">
        <v>2022</v>
      </c>
      <c r="L123" s="12"/>
      <c r="O123" s="13"/>
    </row>
    <row r="124" spans="1:15" s="2" customFormat="1" x14ac:dyDescent="0.25">
      <c r="A124" s="20" t="s">
        <v>86</v>
      </c>
      <c r="B124" s="21">
        <v>9740252.3000000007</v>
      </c>
      <c r="C124" s="21"/>
      <c r="D124" s="21"/>
      <c r="E124" s="37">
        <v>9740252.3000000007</v>
      </c>
      <c r="L124" s="12"/>
      <c r="O124" s="13"/>
    </row>
    <row r="125" spans="1:15" s="2" customFormat="1" x14ac:dyDescent="0.25">
      <c r="A125" s="20" t="s">
        <v>87</v>
      </c>
      <c r="B125" s="25">
        <v>2282708.7599999998</v>
      </c>
      <c r="C125" s="21"/>
      <c r="D125" s="21"/>
      <c r="E125" s="57">
        <v>39233391.789999999</v>
      </c>
      <c r="L125" s="12"/>
      <c r="O125" s="13"/>
    </row>
    <row r="126" spans="1:15" s="2" customFormat="1" x14ac:dyDescent="0.25">
      <c r="A126" s="20" t="s">
        <v>88</v>
      </c>
      <c r="B126" s="26">
        <f>SUM(B124:B125)</f>
        <v>12022961.060000001</v>
      </c>
      <c r="C126" s="26"/>
      <c r="D126" s="26"/>
      <c r="E126" s="63">
        <f>SUM(E124:E125)</f>
        <v>48973644.090000004</v>
      </c>
      <c r="L126" s="12"/>
      <c r="O126" s="13"/>
    </row>
    <row r="127" spans="1:15" s="2" customFormat="1" x14ac:dyDescent="0.25">
      <c r="A127" s="20" t="s">
        <v>89</v>
      </c>
      <c r="B127" s="45">
        <v>-9740252.3000000007</v>
      </c>
      <c r="C127" s="21"/>
      <c r="D127" s="21"/>
      <c r="E127" s="45">
        <v>-9740252.3000000007</v>
      </c>
      <c r="L127" s="12"/>
      <c r="O127" s="13"/>
    </row>
    <row r="128" spans="1:15" s="2" customFormat="1" ht="16.5" thickBot="1" x14ac:dyDescent="0.3">
      <c r="A128" s="20" t="s">
        <v>84</v>
      </c>
      <c r="B128" s="50">
        <f>SUM(B126:B127)</f>
        <v>2282708.7599999998</v>
      </c>
      <c r="C128" s="26"/>
      <c r="D128" s="26"/>
      <c r="E128" s="58">
        <f>SUM(E126:E127)</f>
        <v>39233391.790000007</v>
      </c>
      <c r="L128" s="12"/>
      <c r="O128" s="13"/>
    </row>
    <row r="129" spans="1:15" s="2" customFormat="1" ht="16.5" thickTop="1" x14ac:dyDescent="0.25">
      <c r="A129" s="20"/>
      <c r="B129" s="21"/>
      <c r="C129" s="20"/>
      <c r="D129" s="20"/>
      <c r="E129" s="37"/>
      <c r="L129" s="12"/>
      <c r="O129" s="13"/>
    </row>
    <row r="130" spans="1:15" s="2" customFormat="1" x14ac:dyDescent="0.25">
      <c r="A130" s="148" t="s">
        <v>90</v>
      </c>
      <c r="B130" s="148"/>
      <c r="C130" s="148"/>
      <c r="D130" s="148"/>
      <c r="E130" s="148"/>
      <c r="L130" s="12"/>
      <c r="O130" s="13"/>
    </row>
    <row r="131" spans="1:15" s="2" customFormat="1" x14ac:dyDescent="0.25">
      <c r="A131" s="147" t="s">
        <v>156</v>
      </c>
      <c r="B131" s="147"/>
      <c r="C131" s="147"/>
      <c r="D131" s="147"/>
      <c r="E131" s="147"/>
      <c r="L131" s="12"/>
      <c r="O131" s="13"/>
    </row>
    <row r="132" spans="1:15" s="2" customFormat="1" x14ac:dyDescent="0.25">
      <c r="A132" s="20"/>
      <c r="B132" s="21"/>
      <c r="C132" s="20"/>
      <c r="D132" s="20"/>
      <c r="E132" s="37"/>
      <c r="L132" s="12"/>
      <c r="O132" s="13"/>
    </row>
    <row r="133" spans="1:15" s="2" customFormat="1" x14ac:dyDescent="0.25">
      <c r="A133" s="23" t="s">
        <v>48</v>
      </c>
      <c r="B133" s="24">
        <v>2023</v>
      </c>
      <c r="C133" s="24"/>
      <c r="D133" s="24"/>
      <c r="E133" s="56">
        <v>2022</v>
      </c>
      <c r="L133" s="12"/>
      <c r="O133" s="13"/>
    </row>
    <row r="134" spans="1:15" s="2" customFormat="1" x14ac:dyDescent="0.25">
      <c r="A134" s="20" t="s">
        <v>91</v>
      </c>
      <c r="B134" s="21">
        <v>10004814.199999999</v>
      </c>
      <c r="C134" s="21"/>
      <c r="D134" s="21"/>
      <c r="E134" s="37">
        <v>16712234.720000001</v>
      </c>
      <c r="L134" s="12"/>
      <c r="O134" s="13"/>
    </row>
    <row r="135" spans="1:15" s="2" customFormat="1" x14ac:dyDescent="0.25">
      <c r="A135" s="20" t="s">
        <v>92</v>
      </c>
      <c r="B135" s="25">
        <v>2567592.9700000002</v>
      </c>
      <c r="C135" s="21"/>
      <c r="D135" s="21"/>
      <c r="E135" s="57">
        <v>2637592.9700000002</v>
      </c>
      <c r="L135" s="12"/>
      <c r="O135" s="13"/>
    </row>
    <row r="136" spans="1:15" s="2" customFormat="1" ht="16.5" thickBot="1" x14ac:dyDescent="0.3">
      <c r="A136" s="23" t="s">
        <v>93</v>
      </c>
      <c r="B136" s="50">
        <f>SUM(B134:B135)</f>
        <v>12572407.17</v>
      </c>
      <c r="C136" s="26"/>
      <c r="D136" s="26"/>
      <c r="E136" s="58">
        <f>SUM(E134:E135)</f>
        <v>19349827.690000001</v>
      </c>
      <c r="L136" s="12"/>
      <c r="O136" s="13"/>
    </row>
    <row r="137" spans="1:15" s="2" customFormat="1" ht="16.5" thickTop="1" x14ac:dyDescent="0.25">
      <c r="A137" s="20"/>
      <c r="B137" s="21"/>
      <c r="C137" s="20"/>
      <c r="D137" s="20"/>
      <c r="E137" s="37"/>
      <c r="L137" s="12"/>
      <c r="O137" s="13"/>
    </row>
    <row r="138" spans="1:15" s="2" customFormat="1" x14ac:dyDescent="0.25">
      <c r="A138" s="20"/>
      <c r="B138" s="21"/>
      <c r="C138" s="20"/>
      <c r="D138" s="20"/>
      <c r="E138" s="37"/>
      <c r="L138" s="12"/>
      <c r="O138" s="13"/>
    </row>
    <row r="139" spans="1:15" s="2" customFormat="1" x14ac:dyDescent="0.25">
      <c r="A139" s="23" t="s">
        <v>94</v>
      </c>
      <c r="B139" s="21"/>
      <c r="C139" s="20"/>
      <c r="D139" s="20"/>
      <c r="E139" s="37"/>
      <c r="L139" s="12"/>
      <c r="O139" s="13"/>
    </row>
    <row r="140" spans="1:15" s="2" customFormat="1" x14ac:dyDescent="0.25">
      <c r="A140" s="148" t="s">
        <v>95</v>
      </c>
      <c r="B140" s="148"/>
      <c r="C140" s="148"/>
      <c r="D140" s="148"/>
      <c r="E140" s="148"/>
      <c r="L140" s="12"/>
      <c r="O140" s="13"/>
    </row>
    <row r="141" spans="1:15" s="2" customFormat="1" x14ac:dyDescent="0.25">
      <c r="A141" s="147" t="s">
        <v>157</v>
      </c>
      <c r="B141" s="147"/>
      <c r="C141" s="147"/>
      <c r="D141" s="147"/>
      <c r="E141" s="147"/>
      <c r="L141" s="12"/>
      <c r="O141" s="13"/>
    </row>
    <row r="142" spans="1:15" s="2" customFormat="1" x14ac:dyDescent="0.25">
      <c r="A142" s="20"/>
      <c r="B142" s="21"/>
      <c r="C142" s="20"/>
      <c r="D142" s="20"/>
      <c r="E142" s="37"/>
      <c r="L142" s="12"/>
      <c r="O142" s="13"/>
    </row>
    <row r="143" spans="1:15" s="2" customFormat="1" x14ac:dyDescent="0.25">
      <c r="A143" s="46" t="s">
        <v>48</v>
      </c>
      <c r="B143" s="24">
        <v>2023</v>
      </c>
      <c r="C143" s="24" t="s">
        <v>96</v>
      </c>
      <c r="D143" s="24"/>
      <c r="E143" s="56">
        <v>2022</v>
      </c>
      <c r="L143" s="12"/>
      <c r="O143" s="13"/>
    </row>
    <row r="144" spans="1:15" s="2" customFormat="1" x14ac:dyDescent="0.25">
      <c r="A144" s="20" t="s">
        <v>97</v>
      </c>
      <c r="B144" s="21">
        <v>69582.399999999994</v>
      </c>
      <c r="C144" s="21"/>
      <c r="D144" s="21"/>
      <c r="E144" s="37">
        <v>69332.399999999994</v>
      </c>
      <c r="L144" s="12"/>
      <c r="O144" s="13"/>
    </row>
    <row r="145" spans="1:15" s="2" customFormat="1" x14ac:dyDescent="0.25">
      <c r="A145" s="20" t="s">
        <v>98</v>
      </c>
      <c r="B145" s="21">
        <v>150811.89000000001</v>
      </c>
      <c r="C145" s="21"/>
      <c r="D145" s="21"/>
      <c r="E145" s="37">
        <v>104523.65</v>
      </c>
      <c r="L145" s="12"/>
      <c r="O145" s="13"/>
    </row>
    <row r="146" spans="1:15" s="2" customFormat="1" x14ac:dyDescent="0.25">
      <c r="A146" s="20" t="s">
        <v>99</v>
      </c>
      <c r="B146" s="21">
        <v>3311126.57</v>
      </c>
      <c r="C146" s="21"/>
      <c r="D146" s="21"/>
      <c r="E146" s="37">
        <v>3215349.01</v>
      </c>
      <c r="L146" s="12"/>
      <c r="O146" s="13"/>
    </row>
    <row r="147" spans="1:15" s="2" customFormat="1" x14ac:dyDescent="0.25">
      <c r="A147" s="20" t="s">
        <v>100</v>
      </c>
      <c r="B147" s="21">
        <v>79199.14</v>
      </c>
      <c r="C147" s="21"/>
      <c r="D147" s="21"/>
      <c r="E147" s="37">
        <v>18878.669999999998</v>
      </c>
      <c r="L147" s="12"/>
      <c r="O147" s="13"/>
    </row>
    <row r="148" spans="1:15" s="2" customFormat="1" x14ac:dyDescent="0.25">
      <c r="A148" s="20" t="s">
        <v>101</v>
      </c>
      <c r="B148" s="21">
        <v>7627.12</v>
      </c>
      <c r="C148" s="21"/>
      <c r="D148" s="21"/>
      <c r="E148" s="37">
        <v>26954.26</v>
      </c>
      <c r="L148" s="12"/>
      <c r="O148" s="13"/>
    </row>
    <row r="149" spans="1:15" s="2" customFormat="1" x14ac:dyDescent="0.25">
      <c r="A149" s="20" t="s">
        <v>158</v>
      </c>
      <c r="B149" s="21">
        <v>0</v>
      </c>
      <c r="C149" s="21"/>
      <c r="D149" s="21"/>
      <c r="E149" s="37">
        <v>2000</v>
      </c>
      <c r="L149" s="12"/>
      <c r="O149" s="13"/>
    </row>
    <row r="150" spans="1:15" s="2" customFormat="1" ht="16.5" thickBot="1" x14ac:dyDescent="0.3">
      <c r="A150" s="23" t="s">
        <v>102</v>
      </c>
      <c r="B150" s="68">
        <f>SUM(B144:B149)</f>
        <v>3618347.12</v>
      </c>
      <c r="C150" s="26"/>
      <c r="D150" s="26"/>
      <c r="E150" s="69">
        <f>SUM(E144:E149)</f>
        <v>3437037.9899999993</v>
      </c>
      <c r="L150" s="12"/>
      <c r="O150" s="13"/>
    </row>
    <row r="151" spans="1:15" s="2" customFormat="1" ht="16.5" thickTop="1" x14ac:dyDescent="0.25">
      <c r="A151" s="20"/>
      <c r="B151" s="26"/>
      <c r="C151" s="26"/>
      <c r="D151" s="26"/>
      <c r="E151" s="63"/>
      <c r="L151" s="12"/>
      <c r="O151" s="13"/>
    </row>
    <row r="152" spans="1:15" s="2" customFormat="1" x14ac:dyDescent="0.25">
      <c r="A152" s="148" t="s">
        <v>103</v>
      </c>
      <c r="B152" s="148"/>
      <c r="C152" s="148"/>
      <c r="D152" s="148"/>
      <c r="E152" s="148"/>
      <c r="L152" s="12"/>
      <c r="O152" s="13"/>
    </row>
    <row r="153" spans="1:15" s="2" customFormat="1" x14ac:dyDescent="0.25">
      <c r="A153" s="147" t="s">
        <v>159</v>
      </c>
      <c r="B153" s="147"/>
      <c r="C153" s="147"/>
      <c r="D153" s="147"/>
      <c r="E153" s="147"/>
      <c r="L153" s="12"/>
      <c r="O153" s="13"/>
    </row>
    <row r="154" spans="1:15" s="2" customFormat="1" x14ac:dyDescent="0.25">
      <c r="A154" s="38"/>
      <c r="B154" s="38"/>
      <c r="C154" s="38"/>
      <c r="D154" s="38"/>
      <c r="E154" s="65"/>
      <c r="L154" s="12"/>
      <c r="O154" s="13"/>
    </row>
    <row r="155" spans="1:15" s="2" customFormat="1" x14ac:dyDescent="0.25">
      <c r="A155" s="23" t="s">
        <v>48</v>
      </c>
      <c r="B155" s="24">
        <v>2023</v>
      </c>
      <c r="C155" s="24" t="s">
        <v>96</v>
      </c>
      <c r="D155" s="24"/>
      <c r="E155" s="56">
        <v>2022</v>
      </c>
      <c r="L155" s="12"/>
      <c r="O155" s="13"/>
    </row>
    <row r="156" spans="1:15" s="2" customFormat="1" x14ac:dyDescent="0.25">
      <c r="A156" s="20" t="s">
        <v>125</v>
      </c>
      <c r="B156" s="39">
        <v>52224</v>
      </c>
      <c r="C156" s="33"/>
      <c r="D156" s="33"/>
      <c r="E156" s="66">
        <v>62217</v>
      </c>
      <c r="L156" s="12"/>
      <c r="O156" s="13"/>
    </row>
    <row r="157" spans="1:15" s="2" customFormat="1" x14ac:dyDescent="0.25">
      <c r="A157" s="20" t="s">
        <v>104</v>
      </c>
      <c r="B157" s="39">
        <v>2189505.4500000002</v>
      </c>
      <c r="C157" s="39"/>
      <c r="D157" s="39"/>
      <c r="E157" s="66">
        <v>454205.57</v>
      </c>
      <c r="L157" s="12"/>
      <c r="O157" s="13"/>
    </row>
    <row r="158" spans="1:15" s="2" customFormat="1" x14ac:dyDescent="0.25">
      <c r="A158" s="20" t="s">
        <v>121</v>
      </c>
      <c r="B158" s="25">
        <v>2995.06</v>
      </c>
      <c r="C158" s="21"/>
      <c r="D158" s="21"/>
      <c r="E158" s="57">
        <v>0</v>
      </c>
      <c r="L158" s="12"/>
      <c r="O158" s="13"/>
    </row>
    <row r="159" spans="1:15" s="2" customFormat="1" ht="16.5" thickBot="1" x14ac:dyDescent="0.3">
      <c r="A159" s="23" t="s">
        <v>105</v>
      </c>
      <c r="B159" s="50">
        <f>SUM(B156:B158)</f>
        <v>2244724.5100000002</v>
      </c>
      <c r="C159" s="26"/>
      <c r="D159" s="26"/>
      <c r="E159" s="58">
        <f>SUM(E156:E158)</f>
        <v>516422.57</v>
      </c>
      <c r="L159" s="12"/>
      <c r="O159" s="13"/>
    </row>
    <row r="160" spans="1:15" s="2" customFormat="1" ht="16.5" thickTop="1" x14ac:dyDescent="0.25">
      <c r="A160" s="20"/>
      <c r="B160" s="21"/>
      <c r="C160" s="20"/>
      <c r="D160" s="20"/>
      <c r="E160" s="37"/>
      <c r="L160" s="12"/>
      <c r="O160" s="13"/>
    </row>
    <row r="161" spans="1:15" s="2" customFormat="1" x14ac:dyDescent="0.25">
      <c r="A161" s="148" t="s">
        <v>106</v>
      </c>
      <c r="B161" s="148"/>
      <c r="C161" s="148"/>
      <c r="D161" s="148"/>
      <c r="E161" s="148"/>
      <c r="L161" s="12"/>
      <c r="O161" s="13"/>
    </row>
    <row r="162" spans="1:15" s="2" customFormat="1" x14ac:dyDescent="0.25">
      <c r="A162" s="147" t="s">
        <v>160</v>
      </c>
      <c r="B162" s="147"/>
      <c r="C162" s="147"/>
      <c r="D162" s="147"/>
      <c r="E162" s="147"/>
      <c r="L162" s="12"/>
      <c r="O162" s="13"/>
    </row>
    <row r="163" spans="1:15" s="2" customFormat="1" x14ac:dyDescent="0.25">
      <c r="A163" s="38"/>
      <c r="B163" s="38"/>
      <c r="C163" s="38"/>
      <c r="D163" s="38"/>
      <c r="E163" s="38"/>
      <c r="L163" s="12"/>
      <c r="O163" s="13"/>
    </row>
    <row r="164" spans="1:15" s="2" customFormat="1" x14ac:dyDescent="0.25">
      <c r="A164" s="23" t="s">
        <v>48</v>
      </c>
      <c r="B164" s="24">
        <v>2023</v>
      </c>
      <c r="C164" s="24" t="s">
        <v>96</v>
      </c>
      <c r="D164" s="24"/>
      <c r="E164" s="56">
        <v>2022</v>
      </c>
      <c r="L164" s="12"/>
      <c r="O164" s="13"/>
    </row>
    <row r="165" spans="1:15" s="2" customFormat="1" x14ac:dyDescent="0.25">
      <c r="A165" s="20" t="s">
        <v>122</v>
      </c>
      <c r="B165" s="39">
        <v>5506950.1900000004</v>
      </c>
      <c r="C165" s="24"/>
      <c r="D165" s="24"/>
      <c r="E165" s="66">
        <v>5221623.33</v>
      </c>
      <c r="L165" s="12"/>
      <c r="O165" s="13"/>
    </row>
    <row r="166" spans="1:15" s="2" customFormat="1" x14ac:dyDescent="0.25">
      <c r="A166" s="20" t="s">
        <v>123</v>
      </c>
      <c r="B166" s="39">
        <v>10766147.75</v>
      </c>
      <c r="C166" s="24"/>
      <c r="D166" s="24"/>
      <c r="E166" s="66">
        <v>10339259.99</v>
      </c>
      <c r="L166" s="12"/>
      <c r="O166" s="13"/>
    </row>
    <row r="167" spans="1:15" s="2" customFormat="1" x14ac:dyDescent="0.25">
      <c r="A167" s="20" t="s">
        <v>124</v>
      </c>
      <c r="B167" s="39">
        <v>9650486.7200000007</v>
      </c>
      <c r="C167" s="24"/>
      <c r="D167" s="24"/>
      <c r="E167" s="66">
        <v>5221623.33</v>
      </c>
      <c r="L167" s="12"/>
      <c r="O167" s="13"/>
    </row>
    <row r="168" spans="1:15" s="2" customFormat="1" x14ac:dyDescent="0.25">
      <c r="A168" s="20" t="s">
        <v>107</v>
      </c>
      <c r="B168" s="39">
        <v>0</v>
      </c>
      <c r="C168" s="24"/>
      <c r="D168" s="24"/>
      <c r="E168" s="66">
        <v>19387926.559999999</v>
      </c>
      <c r="L168" s="12"/>
      <c r="O168" s="13"/>
    </row>
    <row r="169" spans="1:15" s="2" customFormat="1" x14ac:dyDescent="0.25">
      <c r="A169" s="20" t="s">
        <v>108</v>
      </c>
      <c r="B169" s="39">
        <v>904356</v>
      </c>
      <c r="C169" s="24"/>
      <c r="D169" s="24"/>
      <c r="E169" s="66">
        <v>887626</v>
      </c>
      <c r="L169" s="12"/>
      <c r="O169" s="13"/>
    </row>
    <row r="170" spans="1:15" s="2" customFormat="1" ht="16.5" thickBot="1" x14ac:dyDescent="0.3">
      <c r="A170" s="23" t="s">
        <v>109</v>
      </c>
      <c r="B170" s="50">
        <f>SUM(B165:B169)</f>
        <v>26827940.660000004</v>
      </c>
      <c r="C170" s="26"/>
      <c r="D170" s="26"/>
      <c r="E170" s="58">
        <f>SUM(E165:E169)</f>
        <v>41058059.209999993</v>
      </c>
      <c r="L170" s="12"/>
      <c r="O170" s="13"/>
    </row>
    <row r="171" spans="1:15" s="2" customFormat="1" ht="16.5" thickTop="1" x14ac:dyDescent="0.25">
      <c r="A171" s="20"/>
      <c r="B171" s="21"/>
      <c r="C171" s="20"/>
      <c r="D171" s="20"/>
      <c r="E171" s="37"/>
      <c r="L171" s="12"/>
      <c r="O171" s="13"/>
    </row>
    <row r="172" spans="1:15" s="2" customFormat="1" x14ac:dyDescent="0.25">
      <c r="A172" s="20"/>
      <c r="B172" s="21"/>
      <c r="C172" s="20"/>
      <c r="D172" s="20"/>
      <c r="E172" s="37"/>
      <c r="L172" s="12"/>
      <c r="O172" s="13"/>
    </row>
    <row r="173" spans="1:15" s="2" customFormat="1" x14ac:dyDescent="0.25">
      <c r="A173" s="23" t="s">
        <v>110</v>
      </c>
      <c r="B173" s="21"/>
      <c r="C173" s="20"/>
      <c r="D173" s="20"/>
      <c r="E173" s="37"/>
      <c r="L173" s="12"/>
      <c r="O173" s="13"/>
    </row>
    <row r="174" spans="1:15" s="2" customFormat="1" x14ac:dyDescent="0.25">
      <c r="A174" s="23"/>
      <c r="B174" s="21"/>
      <c r="C174" s="20"/>
      <c r="D174" s="20"/>
      <c r="E174" s="37"/>
      <c r="L174" s="12"/>
      <c r="O174" s="13"/>
    </row>
    <row r="175" spans="1:15" s="2" customFormat="1" x14ac:dyDescent="0.25">
      <c r="A175" s="148" t="s">
        <v>111</v>
      </c>
      <c r="B175" s="148"/>
      <c r="C175" s="148"/>
      <c r="D175" s="148"/>
      <c r="E175" s="148"/>
      <c r="L175" s="12"/>
      <c r="O175" s="13"/>
    </row>
    <row r="176" spans="1:15" s="2" customFormat="1" x14ac:dyDescent="0.25">
      <c r="A176" s="46"/>
      <c r="B176" s="47"/>
      <c r="C176" s="46"/>
      <c r="D176" s="46"/>
      <c r="E176" s="64"/>
      <c r="L176" s="12"/>
      <c r="O176" s="13"/>
    </row>
    <row r="177" spans="1:15" s="2" customFormat="1" x14ac:dyDescent="0.25">
      <c r="A177" s="147" t="s">
        <v>161</v>
      </c>
      <c r="B177" s="147"/>
      <c r="C177" s="147"/>
      <c r="D177" s="147"/>
      <c r="E177" s="147"/>
      <c r="L177" s="12"/>
      <c r="O177" s="13"/>
    </row>
    <row r="178" spans="1:15" s="2" customFormat="1" x14ac:dyDescent="0.25">
      <c r="A178" s="38"/>
      <c r="B178" s="38"/>
      <c r="C178" s="38"/>
      <c r="D178" s="38"/>
      <c r="E178" s="65"/>
      <c r="L178" s="12"/>
      <c r="O178" s="13"/>
    </row>
    <row r="179" spans="1:15" s="2" customFormat="1" x14ac:dyDescent="0.25">
      <c r="A179" s="23" t="s">
        <v>110</v>
      </c>
      <c r="B179" s="21"/>
      <c r="C179" s="20"/>
      <c r="D179" s="20"/>
      <c r="E179" s="37"/>
      <c r="L179" s="12"/>
      <c r="O179" s="13"/>
    </row>
    <row r="180" spans="1:15" s="2" customFormat="1" x14ac:dyDescent="0.25">
      <c r="A180" s="23" t="s">
        <v>112</v>
      </c>
      <c r="B180" s="24">
        <v>2023</v>
      </c>
      <c r="C180" s="24"/>
      <c r="D180" s="24"/>
      <c r="E180" s="56">
        <v>2022</v>
      </c>
      <c r="L180" s="12"/>
      <c r="O180" s="13"/>
    </row>
    <row r="181" spans="1:15" s="2" customFormat="1" x14ac:dyDescent="0.25">
      <c r="A181" s="20" t="s">
        <v>35</v>
      </c>
      <c r="B181" s="21">
        <v>9450837.6500000004</v>
      </c>
      <c r="C181" s="21"/>
      <c r="D181" s="21"/>
      <c r="E181" s="37">
        <v>9450837.6500000004</v>
      </c>
      <c r="L181" s="12"/>
      <c r="O181" s="13"/>
    </row>
    <row r="182" spans="1:15" s="2" customFormat="1" x14ac:dyDescent="0.25">
      <c r="A182" s="20" t="s">
        <v>37</v>
      </c>
      <c r="B182" s="21">
        <v>25527033.719999999</v>
      </c>
      <c r="C182" s="21"/>
      <c r="D182" s="21"/>
      <c r="E182" s="37">
        <v>30796338.370000001</v>
      </c>
      <c r="L182" s="12"/>
      <c r="O182" s="13"/>
    </row>
    <row r="183" spans="1:15" s="2" customFormat="1" x14ac:dyDescent="0.25">
      <c r="A183" s="20" t="s">
        <v>113</v>
      </c>
      <c r="B183" s="25">
        <v>193420189.25999999</v>
      </c>
      <c r="C183" s="21"/>
      <c r="D183" s="21"/>
      <c r="E183" s="57">
        <v>171912797.31</v>
      </c>
      <c r="L183" s="12"/>
      <c r="O183" s="13"/>
    </row>
    <row r="184" spans="1:15" s="2" customFormat="1" ht="16.5" thickBot="1" x14ac:dyDescent="0.3">
      <c r="A184" s="23" t="s">
        <v>114</v>
      </c>
      <c r="B184" s="50">
        <f>SUM(B181:B183)</f>
        <v>228398060.63</v>
      </c>
      <c r="C184" s="26"/>
      <c r="D184" s="26"/>
      <c r="E184" s="58">
        <f>SUM(E181:E183)</f>
        <v>212159973.33000001</v>
      </c>
      <c r="L184" s="12"/>
      <c r="O184" s="13"/>
    </row>
    <row r="185" spans="1:15" ht="16.5" thickTop="1" x14ac:dyDescent="0.25"/>
  </sheetData>
  <mergeCells count="30">
    <mergeCell ref="A161:E161"/>
    <mergeCell ref="A1:E1"/>
    <mergeCell ref="E2:E3"/>
    <mergeCell ref="A100:E100"/>
    <mergeCell ref="A120:E120"/>
    <mergeCell ref="A122:E122"/>
    <mergeCell ref="A130:E130"/>
    <mergeCell ref="A131:E131"/>
    <mergeCell ref="A33:E33"/>
    <mergeCell ref="A34:E34"/>
    <mergeCell ref="A37:E37"/>
    <mergeCell ref="A38:E38"/>
    <mergeCell ref="A43:E43"/>
    <mergeCell ref="A153:E153"/>
    <mergeCell ref="A162:E162"/>
    <mergeCell ref="A175:E175"/>
    <mergeCell ref="A177:E177"/>
    <mergeCell ref="A5:E5"/>
    <mergeCell ref="A6:E6"/>
    <mergeCell ref="A17:E17"/>
    <mergeCell ref="A23:E24"/>
    <mergeCell ref="A27:E27"/>
    <mergeCell ref="A140:E140"/>
    <mergeCell ref="A141:E141"/>
    <mergeCell ref="A152:E152"/>
    <mergeCell ref="A78:E79"/>
    <mergeCell ref="A85:E85"/>
    <mergeCell ref="A86:E86"/>
    <mergeCell ref="A93:E93"/>
    <mergeCell ref="A94:E9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ignoredErrors>
    <ignoredError sqref="B13 B75 E75 B184 E184 B170 E170 E159 B159 B150 E150 B136 E136 E126 B126 B116 E116 B98 E98 B91 E91 E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66e0af8-eb04-4871-9ba3-4bac4d7ba40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6CABCD-FB31-4673-ADB2-5DC82B1D9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Notas</vt:lpstr>
      <vt:lpstr>'BALANCE GENERAL'!Área_de_impresión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De Oleo</cp:lastModifiedBy>
  <cp:revision/>
  <cp:lastPrinted>2024-05-09T20:26:37Z</cp:lastPrinted>
  <dcterms:created xsi:type="dcterms:W3CDTF">1996-11-27T10:00:04Z</dcterms:created>
  <dcterms:modified xsi:type="dcterms:W3CDTF">2024-05-09T20:26:45Z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