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montero\SIPEN\Principal - Contabilidad\ESTADOS FINANCIEROS\Estados Financieros 2023\6- Junio 2023\"/>
    </mc:Choice>
  </mc:AlternateContent>
  <xr:revisionPtr revIDLastSave="0" documentId="13_ncr:1_{ECD58337-7E11-4420-BCEF-A031F51C5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4" r:id="rId1"/>
  </sheets>
  <definedNames>
    <definedName name="_xlnm.Print_Area" localSheetId="0">'BALANCE GENERAL'!$A$1:$E$216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4" l="1"/>
  <c r="B190" i="4"/>
  <c r="E202" i="4"/>
  <c r="C30" i="4" l="1"/>
  <c r="B103" i="4"/>
  <c r="E103" i="4"/>
  <c r="E216" i="4" l="1"/>
  <c r="E181" i="4"/>
  <c r="B181" i="4"/>
  <c r="E126" i="4"/>
  <c r="B216" i="4"/>
  <c r="B202" i="4" l="1"/>
  <c r="E190" i="4"/>
  <c r="E165" i="4"/>
  <c r="B165" i="4"/>
  <c r="E155" i="4"/>
  <c r="E157" i="4" s="1"/>
  <c r="B155" i="4"/>
  <c r="B157" i="4" s="1"/>
  <c r="E145" i="4"/>
  <c r="E147" i="4" s="1"/>
  <c r="B145" i="4"/>
  <c r="B126" i="4"/>
  <c r="E119" i="4"/>
  <c r="B119" i="4"/>
  <c r="E110" i="4"/>
  <c r="B110" i="4"/>
  <c r="E90" i="4"/>
  <c r="B90" i="4"/>
  <c r="E72" i="4"/>
  <c r="B72" i="4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<sst xmlns="http://schemas.openxmlformats.org/spreadsheetml/2006/main" count="183" uniqueCount="161">
  <si>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</si>
  <si>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</si>
  <si>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</si>
  <si>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</si>
  <si>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</si>
  <si>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</si>
  <si>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</si>
  <si>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</si>
  <si>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</si>
  <si>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</si>
  <si>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</si>
  <si>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</si>
  <si>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</si>
  <si>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</si>
  <si>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</si>
  <si>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</si>
  <si>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</si>
  <si>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</si>
  <si>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</si>
  <si>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</si>
  <si>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</si>
  <si>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</si>
  <si>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</si>
  <si>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</si>
  <si>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</si>
  <si>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</si>
  <si>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</si>
  <si>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</si>
  <si>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</si>
  <si>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</si>
  <si>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</si>
  <si>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</si>
  <si>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</si>
  <si>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</si>
  <si>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</si>
  <si>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</si>
  <si>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</si>
  <si>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</si>
  <si>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</si>
  <si>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</si>
  <si>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</si>
  <si>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</si>
  <si>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</si>
  <si>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</si>
  <si>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</si>
  <si>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</si>
  <si>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</si>
  <si>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</si>
  <si>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</si>
  <si>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</si>
  <si>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</si>
  <si>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</si>
  <si>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</si>
  <si>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</si>
  <si>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</si>
  <si>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</si>
  <si>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</si>
  <si>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</si>
  <si>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</si>
  <si>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</si>
  <si>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</si>
  <si>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</si>
  <si>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</si>
  <si>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</si>
  <si>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</si>
  <si>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</si>
  <si>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</si>
  <si>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</si>
  <si>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</si>
  <si>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</si>
  <si>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</si>
  <si>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</si>
  <si>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</si>
  <si>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</si>
  <si>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</si>
  <si>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</si>
  <si>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</si>
  <si>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</si>
  <si>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</si>
  <si>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</si>
  <si>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</si>
  <si>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</si>
  <si>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</si>
  <si>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</si>
  <si>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</si>
  <si>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</si>
  <si>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</si>
  <si>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</si>
  <si>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</si>
  <si>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</si>
  <si>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</si>
  <si>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</si>
  <si>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</si>
  <si>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</si>
  <si>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</si>
  <si>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</si>
  <si>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</si>
  <si>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</si>
  <si>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</si>
  <si>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</si>
  <si>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</si>
  <si>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</si>
  <si>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</si>
  <si>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</si>
  <si>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</si>
  <si>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</si>
  <si>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</si>
  <si>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</si>
  <si>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</si>
  <si>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</si>
  <si>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</si>
  <si>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</si>
  <si>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</si>
  <si>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</si>
  <si>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</si>
  <si>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</si>
  <si>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Nota 3.2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</si>
  <si>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</si>
  <si>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</si>
  <si>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</si>
  <si>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</si>
  <si>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</si>
  <si>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Proveedores Locales</t>
  </si>
  <si>
    <t>Nota 3.2 Otras Cuentas por Cobrar</t>
  </si>
  <si>
    <t xml:space="preserve">                                              Pagina 1</t>
  </si>
  <si>
    <t>Aporte Voluntario al Seguro de Pensiones</t>
  </si>
  <si>
    <t xml:space="preserve">                                                 Firma:</t>
  </si>
  <si>
    <t>Contralora</t>
  </si>
  <si>
    <t>Monica  Peña Medina</t>
  </si>
  <si>
    <t>Otros Ajustes de Años Anteriores</t>
  </si>
  <si>
    <t>Papia Moreno  (Saldo Prest. Empl. Feliz)</t>
  </si>
  <si>
    <t>Seguro Familiar de Salud</t>
  </si>
  <si>
    <t>Seguro de Pensiones</t>
  </si>
  <si>
    <t>SUPERINTENDENCIA DE PENSIONES
BALANCE GENERAL
 AL 30  DE JUNIO 2023 Y 2022
Valores RD$</t>
  </si>
  <si>
    <t>SUPERINTENDENCIA DE PENSIONES
NOTA A LOS ESTADOS FINANCIEROS
 AL 30 DE JUNIO 2023 Y 2022
Valores RD$</t>
  </si>
  <si>
    <t xml:space="preserve">Al 30 de Junio de los años 2023 y 2022, el efectivo disponible en Caja y en las Cuentas Bancarias del Banco de Reservas de la República Dominicana está conformado por las siguientes cuentas: </t>
  </si>
  <si>
    <t>Al 30 de Junio de los años 2023 y 2022, los valores en moneda extranjera depositados en el Banco  de Reservas de la República Dominicana consisten en:</t>
  </si>
  <si>
    <t>Al 30 de Junio de los años 2023 y 2022, los saldos de las Inversiones Financieras se componen de:</t>
  </si>
  <si>
    <t>Al 30 de Junio de los años 2023 y 2022, este rubro está representado por Cuentas por cobrar funcionarios y empleados Otras Cuentas por Cobrar y Anticipo Construcción Escuela Previsional.</t>
  </si>
  <si>
    <t>Al 30 de Junio 2023 esta partida  presenta un balance de RD$6,769,987.22 , mientras que para el mismo periodo del año 2022 este rubro no presenta balance, esta partida está conformada por :
 por lo siguiente:</t>
  </si>
  <si>
    <t>Al 30 Junio de l de los años 2023 y 2022, este rubro está compuesto como sigue:</t>
  </si>
  <si>
    <t>Al 30 de Junio de los años 2023 y 2022, esta cuenta se compone de:</t>
  </si>
  <si>
    <t>Al 30 de Junio de los años 2023 y 2022, los balances de las cuentas de Activos no Financieros consisten en:</t>
  </si>
  <si>
    <t>Al 30 de Junio de los años 2023 y 2022, los bienes intangibles se componen de:</t>
  </si>
  <si>
    <t>Al 30 de Junio  de los años 2023 y 2022, estas partidas presentan los siguientes rubros:</t>
  </si>
  <si>
    <t>Al 30 de Junio de los años 2023 y 2022, las deducciones y retenciones por pagar se muestran en el siguiente detalle:</t>
  </si>
  <si>
    <t>Al 30 de Junio de los años 2023 y 2022, el total de Cuentas por Pagar se muestra en el siguiente detalle:</t>
  </si>
  <si>
    <t>Al 30 de Junio de los años 2023 y 2022, las Otras Cuentas por Pagar se componen de:</t>
  </si>
  <si>
    <t xml:space="preserve">Al 30 de Junio de los años 2023 y 2022, el patrimonio se compone de: </t>
  </si>
  <si>
    <t xml:space="preserve">    US$2,638.97/54.92</t>
  </si>
  <si>
    <t xml:space="preserve">   RD$144,932.22</t>
  </si>
  <si>
    <t>US$16,580.06/55.58</t>
  </si>
  <si>
    <t>RD$921,519.74</t>
  </si>
  <si>
    <t>Los valores existentes en dólares norteamericanos fueron valuados al tipo de cambio comprador al último día del mes a razón de RD$55.58 y RD$54.92 por cada dólar Estadounidense (US$).</t>
  </si>
  <si>
    <t>Jose Maria Suriel (Seguro Complementario)</t>
  </si>
  <si>
    <t>Juan C. Perez (Saldo Prest. Empl. Feliz)</t>
  </si>
  <si>
    <t>Marianela de Paula (Saldo Prest. Empl. Feliz)</t>
  </si>
  <si>
    <t xml:space="preserve">Electrodomesticos </t>
  </si>
  <si>
    <t>Otros Proveedores por Pagar</t>
  </si>
  <si>
    <t>Servicio por Pagar</t>
  </si>
  <si>
    <t>Al 30 de Junio 2023 esta partida   presenta un balance de $ 1,125,693.10, mientras que para el mismo periodo del año
 2022 no presenta balance. Esta partida está conformada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</si>
</sst>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P_t_s_-;\-* #,##0.00\ _P_t_s_-;_-* &quot;-&quot;??\ _P_t_s_-;_-@_-"/>
    <numFmt numFmtId="166" formatCode="#,##0.00_ ;\-#,##0.00\ "/>
  </numFmts>
  <fonts count="1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5" fontId="4" fillId="0" borderId="0" xfId="1" applyFont="1"/>
    <xf numFmtId="0" fontId="3" fillId="0" borderId="0" xfId="0" applyFont="1" applyAlignment="1">
      <alignment horizontal="left" indent="3"/>
    </xf>
    <xf numFmtId="165" fontId="4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1" applyNumberFormat="1" applyFont="1"/>
    <xf numFmtId="165" fontId="1" fillId="0" borderId="0" xfId="1"/>
    <xf numFmtId="0" fontId="4" fillId="0" borderId="4" xfId="0" applyFont="1" applyBorder="1"/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2" fillId="0" borderId="0" xfId="0" applyFont="1"/>
    <xf numFmtId="39" fontId="6" fillId="0" borderId="3" xfId="1" applyNumberFormat="1" applyFont="1" applyBorder="1"/>
    <xf numFmtId="0" fontId="12" fillId="4" borderId="0" xfId="0" applyFont="1" applyFill="1"/>
    <xf numFmtId="4" fontId="12" fillId="4" borderId="0" xfId="0" applyNumberFormat="1" applyFont="1" applyFill="1"/>
    <xf numFmtId="0" fontId="12" fillId="0" borderId="0" xfId="0" applyFont="1"/>
    <xf numFmtId="0" fontId="11" fillId="4" borderId="0" xfId="0" applyFont="1" applyFill="1"/>
    <xf numFmtId="0" fontId="11" fillId="4" borderId="0" xfId="0" applyFont="1" applyFill="1" applyAlignment="1">
      <alignment horizontal="right"/>
    </xf>
    <xf numFmtId="4" fontId="12" fillId="4" borderId="3" xfId="0" applyNumberFormat="1" applyFont="1" applyFill="1" applyBorder="1"/>
    <xf numFmtId="4" fontId="11" fillId="4" borderId="0" xfId="0" applyNumberFormat="1" applyFont="1" applyFill="1"/>
    <xf numFmtId="4" fontId="12" fillId="4" borderId="3" xfId="1" applyNumberFormat="1" applyFont="1" applyFill="1" applyBorder="1" applyAlignment="1">
      <alignment horizontal="right"/>
    </xf>
    <xf numFmtId="165" fontId="12" fillId="4" borderId="0" xfId="1" applyFont="1" applyFill="1"/>
    <xf numFmtId="165" fontId="11" fillId="4" borderId="0" xfId="1" applyFont="1" applyFill="1"/>
    <xf numFmtId="4" fontId="12" fillId="4" borderId="0" xfId="1" applyNumberFormat="1" applyFont="1" applyFill="1"/>
    <xf numFmtId="0" fontId="12" fillId="4" borderId="0" xfId="0" applyFont="1" applyFill="1" applyAlignment="1">
      <alignment horizontal="right"/>
    </xf>
    <xf numFmtId="4" fontId="12" fillId="4" borderId="3" xfId="1" applyNumberFormat="1" applyFont="1" applyFill="1" applyBorder="1"/>
    <xf numFmtId="166" fontId="12" fillId="4" borderId="0" xfId="1" applyNumberFormat="1" applyFont="1" applyFill="1"/>
    <xf numFmtId="0" fontId="12" fillId="4" borderId="0" xfId="0" applyFont="1" applyFill="1" applyAlignment="1">
      <alignment horizontal="left" wrapText="1"/>
    </xf>
    <xf numFmtId="4" fontId="12" fillId="0" borderId="0" xfId="0" applyNumberFormat="1" applyFont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right"/>
    </xf>
    <xf numFmtId="4" fontId="12" fillId="0" borderId="3" xfId="1" applyNumberFormat="1" applyFont="1" applyBorder="1"/>
    <xf numFmtId="4" fontId="11" fillId="0" borderId="0" xfId="1" applyNumberFormat="1" applyFont="1"/>
    <xf numFmtId="0" fontId="13" fillId="0" borderId="0" xfId="0" applyFont="1" applyAlignment="1">
      <alignment horizontal="right" vertical="center"/>
    </xf>
    <xf numFmtId="4" fontId="14" fillId="0" borderId="0" xfId="0" applyNumberFormat="1" applyFont="1"/>
    <xf numFmtId="166" fontId="11" fillId="4" borderId="0" xfId="1" applyNumberFormat="1" applyFont="1" applyFill="1"/>
    <xf numFmtId="164" fontId="12" fillId="0" borderId="3" xfId="0" applyNumberFormat="1" applyFont="1" applyBorder="1"/>
    <xf numFmtId="0" fontId="11" fillId="4" borderId="0" xfId="0" applyFont="1" applyFill="1" applyAlignment="1">
      <alignment horizontal="left"/>
    </xf>
    <xf numFmtId="4" fontId="1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4" fontId="12" fillId="4" borderId="3" xfId="0" applyNumberFormat="1" applyFont="1" applyFill="1" applyBorder="1" applyAlignment="1">
      <alignment horizontal="right"/>
    </xf>
    <xf numFmtId="4" fontId="11" fillId="4" borderId="2" xfId="0" applyNumberFormat="1" applyFont="1" applyFill="1" applyBorder="1"/>
    <xf numFmtId="4" fontId="11" fillId="4" borderId="2" xfId="1" applyNumberFormat="1" applyFont="1" applyFill="1" applyBorder="1"/>
    <xf numFmtId="4" fontId="11" fillId="0" borderId="2" xfId="1" applyNumberFormat="1" applyFont="1" applyBorder="1"/>
    <xf numFmtId="4" fontId="11" fillId="4" borderId="2" xfId="1" applyNumberFormat="1" applyFont="1" applyFill="1" applyBorder="1" applyAlignment="1">
      <alignment horizontal="right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39" fontId="6" fillId="0" borderId="0" xfId="1" applyNumberFormat="1" applyFont="1"/>
    <xf numFmtId="164" fontId="6" fillId="0" borderId="0" xfId="0" applyNumberFormat="1" applyFont="1"/>
    <xf numFmtId="164" fontId="6" fillId="0" borderId="3" xfId="0" applyNumberFormat="1" applyFont="1" applyBorder="1"/>
    <xf numFmtId="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" fontId="12" fillId="0" borderId="3" xfId="0" applyNumberFormat="1" applyFont="1" applyBorder="1"/>
    <xf numFmtId="4" fontId="11" fillId="0" borderId="2" xfId="0" applyNumberFormat="1" applyFont="1" applyBorder="1"/>
    <xf numFmtId="0" fontId="11" fillId="0" borderId="0" xfId="0" applyFont="1" applyAlignment="1">
      <alignment horizontal="center"/>
    </xf>
    <xf numFmtId="4" fontId="12" fillId="0" borderId="3" xfId="1" applyNumberFormat="1" applyFont="1" applyBorder="1" applyAlignment="1">
      <alignment horizontal="center"/>
    </xf>
    <xf numFmtId="4" fontId="11" fillId="0" borderId="2" xfId="1" applyNumberFormat="1" applyFont="1" applyBorder="1" applyAlignment="1">
      <alignment horizontal="center"/>
    </xf>
    <xf numFmtId="4" fontId="12" fillId="0" borderId="0" xfId="1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164" fontId="7" fillId="0" borderId="8" xfId="1" applyNumberFormat="1" applyFont="1" applyBorder="1" applyAlignment="1">
      <alignment horizontal="center"/>
    </xf>
    <xf numFmtId="4" fontId="11" fillId="4" borderId="9" xfId="0" applyNumberFormat="1" applyFont="1" applyFill="1" applyBorder="1"/>
    <xf numFmtId="4" fontId="11" fillId="0" borderId="9" xfId="0" applyNumberFormat="1" applyFont="1" applyBorder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left" wrapText="1"/>
    </xf>
    <xf numFmtId="0" fontId="3" fillId="0" borderId="0" xfId="0" applyFont="1" applyAlignment="1">
      <alignment horizontal="center" wrapText="1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95251</xdr:rowOff>
    </xdr:from>
    <xdr:to>
      <xdr:col>0</xdr:col>
      <xdr:colOff>1646063</xdr:colOff>
      <xdr:row>59</xdr:row>
      <xdr:rowOff>39157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5C8865F6-30FF-454A-9717-107CECB2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684001"/>
          <a:ext cx="1646063" cy="85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17"/>
  <sheetViews>
    <sheetView tabSelected="1" zoomScale="90" zoomScaleNormal="90" workbookViewId="0">
      <selection activeCell="H26" sqref="H26"/>
    </sheetView>
  </sheetViews>
  <sheetFormatPr baseColWidth="10" defaultColWidth="9.140625" defaultRowHeight="14.25" x14ac:dyDescent="0.2"/>
  <cols>
    <col min="1" max="1" width="44.28515625" style="2" customWidth="1"/>
    <col min="2" max="2" width="22.85546875" style="2" customWidth="1"/>
    <col min="3" max="3" width="27.7109375" style="2" customWidth="1"/>
    <col min="4" max="4" width="5.28515625" style="2" customWidth="1"/>
    <col min="5" max="5" width="44.2851562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0" bestFit="1" customWidth="1"/>
    <col min="13" max="13" width="9.140625" style="2"/>
    <col min="14" max="14" width="19.42578125" style="2" bestFit="1" customWidth="1"/>
    <col min="15" max="15" width="14.7109375" style="31" bestFit="1" customWidth="1"/>
    <col min="16" max="16384" width="9.140625" style="2"/>
  </cols>
  <sheetData>
    <row r="1" spans="1:15" ht="66" customHeight="1" x14ac:dyDescent="0.2">
      <c r="A1" s="94" t="s">
        <v>133</v>
      </c>
      <c r="B1" s="94"/>
      <c r="C1" s="94"/>
      <c r="D1" s="94"/>
      <c r="E1" s="94"/>
      <c r="F1" s="3"/>
      <c r="G1" s="3"/>
      <c r="H1" s="3"/>
    </row>
    <row r="2" spans="1:15" x14ac:dyDescent="0.2">
      <c r="A2" s="28"/>
      <c r="B2" s="28"/>
      <c r="C2" s="28"/>
      <c r="D2" s="28"/>
      <c r="E2" s="28"/>
      <c r="F2" s="3"/>
      <c r="G2" s="3"/>
      <c r="H2" s="3"/>
    </row>
    <row r="3" spans="1:15" ht="15" thickBot="1" x14ac:dyDescent="0.25">
      <c r="A3" s="29"/>
      <c r="B3" s="29"/>
      <c r="C3" s="29"/>
      <c r="D3" s="29"/>
      <c r="E3" s="29"/>
      <c r="F3" s="3"/>
      <c r="G3" s="3"/>
      <c r="H3" s="3"/>
    </row>
    <row r="4" spans="1:15" ht="15" thickTop="1" x14ac:dyDescent="0.2">
      <c r="A4" s="28"/>
      <c r="B4" s="28"/>
      <c r="C4" s="28"/>
      <c r="D4" s="28"/>
      <c r="E4" s="28"/>
      <c r="F4" s="3"/>
      <c r="G4" s="3"/>
      <c r="H4" s="3"/>
    </row>
    <row r="5" spans="1:15" x14ac:dyDescent="0.2">
      <c r="A5" s="16"/>
      <c r="B5" s="16"/>
      <c r="C5" s="16"/>
      <c r="D5" s="16"/>
      <c r="E5" s="16"/>
      <c r="F5" s="4"/>
      <c r="G5" s="4"/>
      <c r="H5" s="3"/>
    </row>
    <row r="6" spans="1:15" ht="15.75" thickBot="1" x14ac:dyDescent="0.3">
      <c r="A6" s="34"/>
      <c r="B6" s="36" t="s">
        <v>0</v>
      </c>
      <c r="C6" s="5">
        <v>2023</v>
      </c>
      <c r="D6" s="16"/>
      <c r="E6" s="5">
        <v>2022</v>
      </c>
    </row>
    <row r="7" spans="1:15" ht="15" x14ac:dyDescent="0.25">
      <c r="A7" s="1" t="s">
        <v>1</v>
      </c>
      <c r="B7" s="36"/>
      <c r="C7" s="6"/>
      <c r="D7" s="6"/>
      <c r="E7" s="6"/>
    </row>
    <row r="8" spans="1:15" ht="15" x14ac:dyDescent="0.25">
      <c r="A8" s="1" t="s">
        <v>2</v>
      </c>
      <c r="B8" s="36"/>
      <c r="C8" s="6"/>
      <c r="D8" s="6"/>
      <c r="E8" s="6"/>
    </row>
    <row r="9" spans="1:15" ht="15" x14ac:dyDescent="0.25">
      <c r="A9" s="6" t="s">
        <v>3</v>
      </c>
      <c r="B9" s="36" t="s">
        <v>4</v>
      </c>
      <c r="C9" s="17">
        <v>149472699.41999999</v>
      </c>
      <c r="D9" s="17"/>
      <c r="E9" s="17">
        <v>125294069</v>
      </c>
    </row>
    <row r="10" spans="1:15" ht="15" x14ac:dyDescent="0.25">
      <c r="A10" s="6" t="s">
        <v>5</v>
      </c>
      <c r="B10" s="36" t="s">
        <v>6</v>
      </c>
      <c r="C10" s="18">
        <v>3348528.19</v>
      </c>
      <c r="D10" s="18"/>
      <c r="E10" s="18">
        <v>0</v>
      </c>
    </row>
    <row r="11" spans="1:15" ht="15" x14ac:dyDescent="0.25">
      <c r="A11" s="6" t="s">
        <v>7</v>
      </c>
      <c r="B11" s="36" t="s">
        <v>8</v>
      </c>
      <c r="C11" s="19">
        <v>761231.52</v>
      </c>
      <c r="D11" s="19"/>
      <c r="E11" s="19">
        <v>978024.47</v>
      </c>
    </row>
    <row r="12" spans="1:15" ht="15" x14ac:dyDescent="0.25">
      <c r="A12" s="6" t="s">
        <v>9</v>
      </c>
      <c r="B12" s="36" t="s">
        <v>10</v>
      </c>
      <c r="C12" s="20">
        <v>1941804.96</v>
      </c>
      <c r="D12" s="19"/>
      <c r="E12" s="20">
        <v>1823680.13</v>
      </c>
      <c r="H12"/>
      <c r="I12" s="14"/>
      <c r="L12" s="2"/>
      <c r="O12" s="2"/>
    </row>
    <row r="13" spans="1:15" x14ac:dyDescent="0.2">
      <c r="A13" s="1" t="s">
        <v>11</v>
      </c>
      <c r="B13" s="36"/>
      <c r="C13" s="21">
        <f>SUM(C9:C12)</f>
        <v>155524264.09</v>
      </c>
      <c r="D13" s="21"/>
      <c r="E13" s="21">
        <f t="shared" ref="E13" si="0">SUM(E9:E12)</f>
        <v>128095773.59999999</v>
      </c>
      <c r="H13"/>
      <c r="I13" s="14"/>
      <c r="L13" s="2"/>
      <c r="O13" s="2"/>
    </row>
    <row r="14" spans="1:15" ht="15" x14ac:dyDescent="0.25">
      <c r="A14" s="1"/>
      <c r="B14" s="36"/>
      <c r="C14" s="22"/>
      <c r="D14" s="22"/>
      <c r="E14" s="22"/>
      <c r="H14"/>
      <c r="I14" s="14"/>
      <c r="L14" s="2"/>
      <c r="O14" s="2"/>
    </row>
    <row r="15" spans="1:15" ht="15" x14ac:dyDescent="0.25">
      <c r="A15" s="1" t="s">
        <v>12</v>
      </c>
      <c r="B15" s="36"/>
      <c r="E15" s="22"/>
      <c r="H15"/>
      <c r="I15" s="14"/>
      <c r="L15" s="2"/>
      <c r="O15" s="2"/>
    </row>
    <row r="16" spans="1:15" ht="15" x14ac:dyDescent="0.25">
      <c r="A16" s="6" t="s">
        <v>13</v>
      </c>
      <c r="B16" s="36" t="s">
        <v>14</v>
      </c>
      <c r="C16" s="17">
        <v>99485618.10999997</v>
      </c>
      <c r="D16" s="17"/>
      <c r="E16" s="17">
        <v>102019842.17</v>
      </c>
      <c r="I16" s="14"/>
      <c r="L16" s="2"/>
      <c r="O16" s="2"/>
    </row>
    <row r="17" spans="1:15" ht="15" x14ac:dyDescent="0.25">
      <c r="A17" s="6" t="s">
        <v>15</v>
      </c>
      <c r="B17" s="36" t="s">
        <v>16</v>
      </c>
      <c r="C17" s="18">
        <v>2282708.7599999998</v>
      </c>
      <c r="D17" s="18"/>
      <c r="E17" s="18">
        <v>39233391.789999999</v>
      </c>
      <c r="I17" s="14"/>
      <c r="L17" s="2"/>
      <c r="O17" s="2"/>
    </row>
    <row r="18" spans="1:15" ht="15" x14ac:dyDescent="0.25">
      <c r="A18" s="6" t="s">
        <v>17</v>
      </c>
      <c r="B18" s="36" t="s">
        <v>18</v>
      </c>
      <c r="C18" s="23">
        <v>22421009.899999999</v>
      </c>
      <c r="D18" s="18"/>
      <c r="E18" s="23">
        <v>19349827.690000001</v>
      </c>
      <c r="I18" s="14"/>
      <c r="L18" s="2"/>
      <c r="O18" s="2"/>
    </row>
    <row r="19" spans="1:15" x14ac:dyDescent="0.2">
      <c r="A19" s="1" t="s">
        <v>19</v>
      </c>
      <c r="B19" s="36"/>
      <c r="C19" s="21">
        <f>SUM(C16:C18)</f>
        <v>124189336.76999998</v>
      </c>
      <c r="D19" s="21"/>
      <c r="E19" s="21">
        <f>SUM(E16:E18)</f>
        <v>160603061.65000001</v>
      </c>
      <c r="I19" s="14"/>
      <c r="L19" s="2"/>
      <c r="O19" s="2"/>
    </row>
    <row r="20" spans="1:15" x14ac:dyDescent="0.2">
      <c r="A20" s="1"/>
      <c r="B20" s="36"/>
      <c r="C20" s="21"/>
      <c r="D20" s="21"/>
      <c r="E20" s="21"/>
      <c r="I20" s="14"/>
      <c r="L20" s="2"/>
      <c r="O20" s="2"/>
    </row>
    <row r="21" spans="1:15" ht="15" thickBot="1" x14ac:dyDescent="0.25">
      <c r="A21" s="1" t="s">
        <v>20</v>
      </c>
      <c r="B21" s="36"/>
      <c r="C21" s="24">
        <f>+C13+C19</f>
        <v>279713600.86000001</v>
      </c>
      <c r="D21" s="21"/>
      <c r="E21" s="24">
        <f>+E13+E19</f>
        <v>288698835.25</v>
      </c>
      <c r="H21" s="27"/>
      <c r="I21" s="14"/>
      <c r="L21" s="2"/>
      <c r="O21" s="2"/>
    </row>
    <row r="22" spans="1:15" ht="15.75" thickTop="1" x14ac:dyDescent="0.25">
      <c r="A22" s="1"/>
      <c r="B22" s="36"/>
      <c r="C22" s="6"/>
      <c r="D22" s="6"/>
      <c r="E22" s="6"/>
      <c r="I22" s="14"/>
      <c r="L22" s="2"/>
      <c r="O22" s="2"/>
    </row>
    <row r="23" spans="1:15" ht="15" x14ac:dyDescent="0.25">
      <c r="A23" s="1" t="s">
        <v>21</v>
      </c>
      <c r="B23" s="36"/>
      <c r="C23" s="7"/>
      <c r="D23" s="7"/>
      <c r="E23" s="6"/>
      <c r="I23" s="14"/>
      <c r="L23" s="2"/>
      <c r="O23" s="2"/>
    </row>
    <row r="24" spans="1:15" ht="15" x14ac:dyDescent="0.25">
      <c r="A24" s="1"/>
      <c r="B24" s="36"/>
      <c r="C24" s="7"/>
      <c r="D24" s="7"/>
      <c r="E24" s="6"/>
      <c r="I24" s="31"/>
      <c r="L24" s="2"/>
      <c r="O24" s="2"/>
    </row>
    <row r="25" spans="1:15" ht="15" x14ac:dyDescent="0.25">
      <c r="A25" s="1" t="s">
        <v>22</v>
      </c>
      <c r="B25" s="37"/>
      <c r="C25" s="6"/>
      <c r="D25" s="6"/>
      <c r="E25" s="6"/>
      <c r="I25" s="31"/>
      <c r="L25" s="2"/>
      <c r="O25" s="2"/>
    </row>
    <row r="26" spans="1:15" ht="15" x14ac:dyDescent="0.25">
      <c r="A26" s="6"/>
      <c r="B26" s="38"/>
      <c r="E26" s="6"/>
      <c r="I26" s="31"/>
      <c r="L26" s="2"/>
      <c r="O26" s="2"/>
    </row>
    <row r="27" spans="1:15" ht="15" x14ac:dyDescent="0.25">
      <c r="A27" s="6" t="s">
        <v>23</v>
      </c>
      <c r="B27" s="36" t="s">
        <v>24</v>
      </c>
      <c r="C27" s="33">
        <v>4445558.5100000007</v>
      </c>
      <c r="D27" s="33"/>
      <c r="E27" s="17">
        <v>3293009.72</v>
      </c>
    </row>
    <row r="28" spans="1:15" ht="15" x14ac:dyDescent="0.25">
      <c r="A28" s="6" t="s">
        <v>25</v>
      </c>
      <c r="B28" s="36" t="s">
        <v>26</v>
      </c>
      <c r="C28" s="17">
        <v>7272206.6500000004</v>
      </c>
      <c r="D28" s="17"/>
      <c r="E28" s="17">
        <v>1179952.33</v>
      </c>
    </row>
    <row r="29" spans="1:15" ht="15" x14ac:dyDescent="0.25">
      <c r="A29" s="6" t="s">
        <v>27</v>
      </c>
      <c r="B29" s="36" t="s">
        <v>28</v>
      </c>
      <c r="C29" s="25">
        <v>39595373.939999998</v>
      </c>
      <c r="D29" s="17"/>
      <c r="E29" s="25">
        <v>54334706.280000001</v>
      </c>
    </row>
    <row r="30" spans="1:15" x14ac:dyDescent="0.2">
      <c r="A30" s="1" t="s">
        <v>29</v>
      </c>
      <c r="B30" s="36"/>
      <c r="C30" s="21">
        <f>SUM(C27:C29)</f>
        <v>51313139.099999994</v>
      </c>
      <c r="D30" s="21"/>
      <c r="E30" s="21">
        <f>SUM(E27:E29)</f>
        <v>58807668.329999998</v>
      </c>
    </row>
    <row r="31" spans="1:15" x14ac:dyDescent="0.2">
      <c r="A31" s="1"/>
      <c r="B31" s="1"/>
      <c r="C31" s="21"/>
      <c r="D31" s="21"/>
      <c r="E31" s="21"/>
    </row>
    <row r="32" spans="1:15" x14ac:dyDescent="0.2">
      <c r="A32" s="1" t="s">
        <v>30</v>
      </c>
      <c r="B32" s="1"/>
      <c r="C32" s="21"/>
      <c r="D32" s="21"/>
      <c r="E32" s="21"/>
    </row>
    <row r="33" spans="1:15" ht="15" x14ac:dyDescent="0.25">
      <c r="A33" s="6" t="s">
        <v>31</v>
      </c>
      <c r="B33" s="1"/>
      <c r="C33" s="26">
        <v>0</v>
      </c>
      <c r="D33" s="21"/>
      <c r="E33" s="26">
        <v>0</v>
      </c>
    </row>
    <row r="34" spans="1:15" x14ac:dyDescent="0.2">
      <c r="A34" s="1" t="s">
        <v>32</v>
      </c>
      <c r="B34" s="1"/>
      <c r="C34" s="21">
        <v>0</v>
      </c>
      <c r="D34" s="21"/>
      <c r="E34" s="21">
        <v>0</v>
      </c>
    </row>
    <row r="35" spans="1:15" ht="15" x14ac:dyDescent="0.25">
      <c r="A35" s="6"/>
      <c r="B35" s="6"/>
      <c r="C35" s="22"/>
      <c r="D35" s="22"/>
      <c r="E35" s="22"/>
    </row>
    <row r="36" spans="1:15" ht="15" x14ac:dyDescent="0.25">
      <c r="A36" s="1" t="s">
        <v>33</v>
      </c>
      <c r="B36" s="1"/>
      <c r="C36" s="19"/>
      <c r="D36" s="19"/>
      <c r="E36" s="19"/>
      <c r="K36" s="31"/>
      <c r="L36" s="2"/>
      <c r="O36" s="2"/>
    </row>
    <row r="37" spans="1:15" ht="15" x14ac:dyDescent="0.25">
      <c r="A37" s="6" t="s">
        <v>129</v>
      </c>
      <c r="B37" s="6"/>
      <c r="C37" s="75">
        <v>-23254172.030000001</v>
      </c>
      <c r="D37" s="17"/>
      <c r="E37" s="75">
        <v>-3971858.92</v>
      </c>
      <c r="K37" s="31"/>
      <c r="L37" s="2"/>
      <c r="O37" s="2"/>
    </row>
    <row r="38" spans="1:15" ht="15" x14ac:dyDescent="0.25">
      <c r="A38" s="6" t="s">
        <v>34</v>
      </c>
      <c r="B38" s="6"/>
      <c r="C38" s="17">
        <v>9450837.6500000004</v>
      </c>
      <c r="D38" s="17"/>
      <c r="E38" s="17">
        <v>9450837.6500000004</v>
      </c>
      <c r="I38" s="27"/>
      <c r="K38" s="31"/>
      <c r="L38" s="2"/>
      <c r="O38" s="2"/>
    </row>
    <row r="39" spans="1:15" ht="15" x14ac:dyDescent="0.25">
      <c r="A39" s="6" t="s">
        <v>35</v>
      </c>
      <c r="B39" s="6"/>
      <c r="C39" s="17">
        <v>216674361.28999999</v>
      </c>
      <c r="D39" s="17"/>
      <c r="E39" s="17">
        <v>175939913.22999999</v>
      </c>
      <c r="G39" s="32"/>
      <c r="H39" s="32"/>
      <c r="I39" s="32"/>
      <c r="K39" s="31"/>
      <c r="L39" s="2"/>
      <c r="O39" s="2"/>
    </row>
    <row r="40" spans="1:15" ht="15" x14ac:dyDescent="0.25">
      <c r="A40" s="6" t="s">
        <v>36</v>
      </c>
      <c r="B40" s="6"/>
      <c r="C40" s="39">
        <v>25529434.850000001</v>
      </c>
      <c r="D40" s="74"/>
      <c r="E40" s="76">
        <v>48472274.960000001</v>
      </c>
      <c r="G40" s="27"/>
      <c r="H40" s="27"/>
      <c r="I40" s="27"/>
      <c r="K40" s="31"/>
      <c r="L40" s="2"/>
      <c r="O40" s="2"/>
    </row>
    <row r="41" spans="1:15" x14ac:dyDescent="0.2">
      <c r="A41" s="1" t="s">
        <v>37</v>
      </c>
      <c r="B41" s="1"/>
      <c r="C41" s="21">
        <f>SUM(C37:C40)</f>
        <v>228400461.75999999</v>
      </c>
      <c r="D41" s="21"/>
      <c r="E41" s="21">
        <f>SUM(E37:E40)</f>
        <v>229891166.91999999</v>
      </c>
      <c r="G41" s="32"/>
      <c r="H41" s="32"/>
      <c r="I41" s="32"/>
      <c r="K41" s="31"/>
      <c r="L41" s="2"/>
      <c r="O41" s="2"/>
    </row>
    <row r="42" spans="1:15" x14ac:dyDescent="0.2">
      <c r="A42" s="1"/>
      <c r="B42" s="1"/>
      <c r="C42" s="21"/>
      <c r="D42" s="21"/>
      <c r="E42" s="21"/>
      <c r="K42" s="31"/>
      <c r="L42" s="2"/>
      <c r="O42" s="2"/>
    </row>
    <row r="43" spans="1:15" ht="15" thickBot="1" x14ac:dyDescent="0.25">
      <c r="A43" s="1" t="s">
        <v>38</v>
      </c>
      <c r="B43" s="1"/>
      <c r="C43" s="24">
        <f>+C30+C41</f>
        <v>279713600.86000001</v>
      </c>
      <c r="D43" s="21"/>
      <c r="E43" s="24">
        <f>+E30+E41</f>
        <v>288698835.25</v>
      </c>
      <c r="K43" s="31"/>
      <c r="L43" s="2"/>
      <c r="O43" s="2"/>
    </row>
    <row r="44" spans="1:15" ht="15" thickTop="1" x14ac:dyDescent="0.2">
      <c r="C44" s="7"/>
      <c r="D44" s="7"/>
      <c r="E44" s="7"/>
      <c r="K44" s="31"/>
      <c r="L44" s="2"/>
      <c r="O44" s="2"/>
    </row>
    <row r="45" spans="1:15" x14ac:dyDescent="0.2">
      <c r="A45" s="16"/>
      <c r="B45" s="16"/>
      <c r="C45" s="14"/>
      <c r="D45" s="14"/>
      <c r="E45" s="77"/>
      <c r="I45" s="27"/>
      <c r="K45" s="31"/>
      <c r="L45" s="2"/>
      <c r="O45" s="2"/>
    </row>
    <row r="46" spans="1:15" ht="15" x14ac:dyDescent="0.25">
      <c r="A46" s="34" t="s">
        <v>39</v>
      </c>
      <c r="B46" s="34" t="s">
        <v>126</v>
      </c>
      <c r="D46" s="34"/>
      <c r="E46" s="34" t="s">
        <v>39</v>
      </c>
      <c r="F46" s="1"/>
      <c r="I46" s="27"/>
      <c r="K46" s="31"/>
      <c r="L46" s="2"/>
      <c r="O46" s="2"/>
    </row>
    <row r="47" spans="1:15" ht="15" x14ac:dyDescent="0.25">
      <c r="A47" s="34"/>
      <c r="B47" s="34"/>
      <c r="D47" s="34"/>
      <c r="E47" s="34"/>
      <c r="F47" s="1"/>
      <c r="K47" s="31"/>
      <c r="L47" s="2"/>
      <c r="O47" s="2"/>
    </row>
    <row r="48" spans="1:15" ht="15" x14ac:dyDescent="0.25">
      <c r="A48" s="34"/>
      <c r="B48" s="16"/>
      <c r="D48" s="16"/>
      <c r="E48" s="6"/>
      <c r="I48" s="27"/>
      <c r="K48" s="31"/>
      <c r="L48" s="2"/>
      <c r="O48" s="2"/>
    </row>
    <row r="49" spans="1:10" ht="15" x14ac:dyDescent="0.25">
      <c r="A49" s="8"/>
      <c r="B49" s="6"/>
      <c r="D49" s="6"/>
    </row>
    <row r="50" spans="1:10" x14ac:dyDescent="0.2">
      <c r="A50" s="8"/>
    </row>
    <row r="51" spans="1:10" ht="15" x14ac:dyDescent="0.25">
      <c r="A51" s="35" t="s">
        <v>40</v>
      </c>
      <c r="B51" s="97" t="s">
        <v>128</v>
      </c>
      <c r="C51" s="97"/>
      <c r="D51" s="35"/>
      <c r="E51" s="35" t="s">
        <v>113</v>
      </c>
    </row>
    <row r="52" spans="1:10" ht="15" x14ac:dyDescent="0.25">
      <c r="A52" s="35" t="s">
        <v>41</v>
      </c>
      <c r="B52" s="97" t="s">
        <v>127</v>
      </c>
      <c r="C52" s="97"/>
      <c r="D52" s="35"/>
      <c r="E52" s="35" t="s">
        <v>42</v>
      </c>
      <c r="F52" s="1"/>
    </row>
    <row r="53" spans="1:10" ht="15" x14ac:dyDescent="0.25">
      <c r="A53" s="35"/>
      <c r="B53" s="35"/>
      <c r="C53" s="35"/>
      <c r="D53" s="35"/>
      <c r="E53" s="35"/>
      <c r="F53" s="1"/>
    </row>
    <row r="54" spans="1:10" ht="15" thickBot="1" x14ac:dyDescent="0.25">
      <c r="A54" s="15"/>
      <c r="B54" s="15"/>
      <c r="C54" s="15"/>
      <c r="D54" s="15"/>
      <c r="E54" s="15"/>
      <c r="J54" s="9"/>
    </row>
    <row r="55" spans="1:10" ht="15.75" thickTop="1" x14ac:dyDescent="0.25">
      <c r="A55" s="10" t="s">
        <v>43</v>
      </c>
      <c r="B55" s="11"/>
      <c r="C55" s="11"/>
      <c r="D55" s="11"/>
      <c r="E55" s="89" t="s">
        <v>124</v>
      </c>
      <c r="F55" s="12"/>
      <c r="I55" s="13"/>
      <c r="J55" s="9"/>
    </row>
    <row r="56" spans="1:10" ht="15" x14ac:dyDescent="0.25">
      <c r="A56" s="10" t="s">
        <v>44</v>
      </c>
      <c r="B56" s="11"/>
      <c r="C56" s="11"/>
      <c r="D56" s="11"/>
      <c r="E56" s="11"/>
      <c r="F56" s="11"/>
      <c r="G56" s="13"/>
      <c r="J56" s="9"/>
    </row>
    <row r="57" spans="1:10" ht="15" x14ac:dyDescent="0.25">
      <c r="A57" s="10"/>
      <c r="B57" s="11"/>
      <c r="C57" s="11"/>
      <c r="D57" s="11"/>
      <c r="E57" s="11"/>
      <c r="F57" s="11"/>
      <c r="G57" s="13"/>
      <c r="J57" s="9"/>
    </row>
    <row r="58" spans="1:10" ht="15" thickBot="1" x14ac:dyDescent="0.25"/>
    <row r="59" spans="1:10" ht="71.25" customHeight="1" thickBot="1" x14ac:dyDescent="0.3">
      <c r="A59" s="98" t="s">
        <v>134</v>
      </c>
      <c r="B59" s="99"/>
      <c r="C59" s="99"/>
      <c r="D59" s="99"/>
      <c r="E59" s="100"/>
    </row>
    <row r="60" spans="1:10" ht="15.75" x14ac:dyDescent="0.25">
      <c r="A60" s="40"/>
      <c r="B60" s="41"/>
      <c r="C60" s="40"/>
      <c r="D60" s="40"/>
      <c r="E60" s="55"/>
    </row>
    <row r="61" spans="1:10" ht="15.75" x14ac:dyDescent="0.25">
      <c r="A61" s="96" t="s">
        <v>45</v>
      </c>
      <c r="B61" s="96"/>
      <c r="C61" s="96"/>
      <c r="D61" s="96"/>
      <c r="E61" s="96"/>
    </row>
    <row r="62" spans="1:10" ht="15.75" x14ac:dyDescent="0.25">
      <c r="A62" s="43" t="s">
        <v>1</v>
      </c>
      <c r="B62" s="41"/>
      <c r="C62" s="40"/>
      <c r="D62" s="40"/>
      <c r="E62" s="55"/>
    </row>
    <row r="63" spans="1:10" ht="15.75" x14ac:dyDescent="0.25">
      <c r="A63" s="40"/>
      <c r="B63" s="41"/>
      <c r="C63" s="40"/>
      <c r="D63" s="40"/>
      <c r="E63" s="55"/>
    </row>
    <row r="64" spans="1:10" ht="15.75" x14ac:dyDescent="0.25">
      <c r="A64" s="95" t="s">
        <v>46</v>
      </c>
      <c r="B64" s="95"/>
      <c r="C64" s="95"/>
      <c r="D64" s="95"/>
      <c r="E64" s="95"/>
    </row>
    <row r="65" spans="1:5" ht="15.75" x14ac:dyDescent="0.25">
      <c r="A65" s="93" t="s">
        <v>135</v>
      </c>
      <c r="B65" s="93"/>
      <c r="C65" s="93"/>
      <c r="D65" s="93"/>
      <c r="E65" s="93"/>
    </row>
    <row r="66" spans="1:5" ht="15.75" x14ac:dyDescent="0.25">
      <c r="A66" s="43" t="s">
        <v>47</v>
      </c>
      <c r="B66" s="44">
        <v>2023</v>
      </c>
      <c r="C66" s="44"/>
      <c r="D66" s="44"/>
      <c r="E66" s="78">
        <v>2022</v>
      </c>
    </row>
    <row r="67" spans="1:5" ht="15.75" x14ac:dyDescent="0.25">
      <c r="A67" s="40" t="s">
        <v>48</v>
      </c>
      <c r="B67" s="41">
        <v>50000</v>
      </c>
      <c r="C67" s="41"/>
      <c r="D67" s="41"/>
      <c r="E67" s="55">
        <v>50000</v>
      </c>
    </row>
    <row r="68" spans="1:5" ht="15.75" x14ac:dyDescent="0.25">
      <c r="A68" s="40" t="s">
        <v>49</v>
      </c>
      <c r="B68" s="41">
        <v>5081390.21</v>
      </c>
      <c r="C68" s="41"/>
      <c r="D68" s="41"/>
      <c r="E68" s="55">
        <v>6502984.6600000001</v>
      </c>
    </row>
    <row r="69" spans="1:5" ht="15.75" x14ac:dyDescent="0.25">
      <c r="A69" s="40" t="s">
        <v>50</v>
      </c>
      <c r="B69" s="41">
        <v>1227453.1499999999</v>
      </c>
      <c r="C69" s="41"/>
      <c r="D69" s="41"/>
      <c r="E69" s="55">
        <v>621103.65</v>
      </c>
    </row>
    <row r="70" spans="1:5" ht="15.75" x14ac:dyDescent="0.25">
      <c r="A70" s="40" t="s">
        <v>51</v>
      </c>
      <c r="B70" s="41">
        <v>16099.99</v>
      </c>
      <c r="C70" s="41"/>
      <c r="D70" s="41"/>
      <c r="E70" s="55">
        <v>24500</v>
      </c>
    </row>
    <row r="71" spans="1:5" ht="15.75" x14ac:dyDescent="0.25">
      <c r="A71" s="40" t="s">
        <v>52</v>
      </c>
      <c r="B71" s="45">
        <v>783826</v>
      </c>
      <c r="C71" s="41"/>
      <c r="D71" s="41"/>
      <c r="E71" s="79">
        <v>767006</v>
      </c>
    </row>
    <row r="72" spans="1:5" ht="16.5" thickBot="1" x14ac:dyDescent="0.3">
      <c r="A72" s="40" t="s">
        <v>53</v>
      </c>
      <c r="B72" s="68">
        <f>SUM(B67:B71)</f>
        <v>7158769.3499999996</v>
      </c>
      <c r="C72" s="46"/>
      <c r="D72" s="46"/>
      <c r="E72" s="80">
        <f>SUM(E67:E71)</f>
        <v>7965594.3100000005</v>
      </c>
    </row>
    <row r="73" spans="1:5" ht="16.5" thickTop="1" x14ac:dyDescent="0.25">
      <c r="A73" s="40"/>
      <c r="B73" s="41"/>
      <c r="C73" s="40"/>
      <c r="D73" s="40"/>
      <c r="E73" s="55"/>
    </row>
    <row r="74" spans="1:5" ht="15.75" x14ac:dyDescent="0.25">
      <c r="A74" s="40"/>
      <c r="B74" s="41"/>
      <c r="C74" s="40"/>
      <c r="D74" s="40"/>
      <c r="E74" s="55"/>
    </row>
    <row r="75" spans="1:5" ht="15.75" x14ac:dyDescent="0.25">
      <c r="A75" s="43" t="s">
        <v>54</v>
      </c>
      <c r="B75" s="41"/>
      <c r="C75" s="40"/>
      <c r="D75" s="40"/>
      <c r="E75" s="55"/>
    </row>
    <row r="76" spans="1:5" ht="15.75" x14ac:dyDescent="0.25">
      <c r="A76" s="93" t="s">
        <v>136</v>
      </c>
      <c r="B76" s="93"/>
      <c r="C76" s="93"/>
      <c r="D76" s="93"/>
      <c r="E76" s="93"/>
    </row>
    <row r="77" spans="1:5" ht="15.75" x14ac:dyDescent="0.25">
      <c r="A77" s="40"/>
      <c r="B77" s="41"/>
      <c r="C77" s="40"/>
      <c r="D77" s="40"/>
      <c r="E77" s="55"/>
    </row>
    <row r="78" spans="1:5" ht="15.75" x14ac:dyDescent="0.25">
      <c r="A78" s="43" t="s">
        <v>47</v>
      </c>
      <c r="B78" s="66">
        <v>2023</v>
      </c>
      <c r="C78" s="51"/>
      <c r="D78" s="51"/>
      <c r="E78" s="81">
        <v>2022</v>
      </c>
    </row>
    <row r="79" spans="1:5" ht="15.75" x14ac:dyDescent="0.25">
      <c r="A79" s="40" t="s">
        <v>55</v>
      </c>
      <c r="B79" s="47" t="s">
        <v>151</v>
      </c>
      <c r="C79" s="48"/>
      <c r="D79" s="48"/>
      <c r="E79" s="82" t="s">
        <v>149</v>
      </c>
    </row>
    <row r="80" spans="1:5" ht="16.5" thickBot="1" x14ac:dyDescent="0.3">
      <c r="A80" s="40"/>
      <c r="B80" s="71" t="s">
        <v>152</v>
      </c>
      <c r="C80" s="49"/>
      <c r="D80" s="49"/>
      <c r="E80" s="83" t="s">
        <v>150</v>
      </c>
    </row>
    <row r="81" spans="1:5" ht="16.5" thickTop="1" x14ac:dyDescent="0.25">
      <c r="A81" s="40"/>
      <c r="B81" s="50"/>
      <c r="C81" s="48"/>
      <c r="D81" s="48"/>
      <c r="E81" s="84"/>
    </row>
    <row r="82" spans="1:5" ht="15.75" customHeight="1" x14ac:dyDescent="0.2">
      <c r="A82" s="93" t="s">
        <v>153</v>
      </c>
      <c r="B82" s="93"/>
      <c r="C82" s="93"/>
      <c r="D82" s="93"/>
      <c r="E82" s="93"/>
    </row>
    <row r="83" spans="1:5" ht="15.75" customHeight="1" x14ac:dyDescent="0.2">
      <c r="A83" s="93"/>
      <c r="B83" s="93"/>
      <c r="C83" s="93"/>
      <c r="D83" s="93"/>
      <c r="E83" s="93"/>
    </row>
    <row r="84" spans="1:5" ht="15.75" customHeight="1" x14ac:dyDescent="0.25">
      <c r="A84" s="54"/>
      <c r="B84" s="54"/>
      <c r="C84" s="54"/>
      <c r="D84" s="54"/>
      <c r="E84" s="54"/>
    </row>
    <row r="85" spans="1:5" ht="15.75" x14ac:dyDescent="0.25">
      <c r="A85" s="43" t="s">
        <v>56</v>
      </c>
      <c r="B85" s="41"/>
      <c r="C85" s="40"/>
      <c r="D85" s="40"/>
      <c r="E85" s="55"/>
    </row>
    <row r="86" spans="1:5" ht="15.75" x14ac:dyDescent="0.25">
      <c r="A86" s="92" t="s">
        <v>137</v>
      </c>
      <c r="B86" s="92"/>
      <c r="C86" s="92"/>
      <c r="D86" s="92"/>
      <c r="E86" s="92"/>
    </row>
    <row r="87" spans="1:5" ht="15.75" x14ac:dyDescent="0.25">
      <c r="A87" s="40"/>
      <c r="B87" s="41"/>
      <c r="C87" s="40"/>
      <c r="D87" s="40"/>
      <c r="E87" s="55"/>
    </row>
    <row r="88" spans="1:5" ht="15.75" x14ac:dyDescent="0.25">
      <c r="A88" s="43" t="s">
        <v>47</v>
      </c>
      <c r="B88" s="66">
        <v>2023</v>
      </c>
      <c r="C88" s="51"/>
      <c r="D88" s="51"/>
      <c r="E88" s="81">
        <v>2022</v>
      </c>
    </row>
    <row r="89" spans="1:5" ht="15.75" x14ac:dyDescent="0.25">
      <c r="A89" s="40" t="s">
        <v>57</v>
      </c>
      <c r="B89" s="52">
        <v>141392410.33000001</v>
      </c>
      <c r="C89" s="53"/>
      <c r="D89" s="53"/>
      <c r="E89" s="58">
        <v>117183542.47</v>
      </c>
    </row>
    <row r="90" spans="1:5" ht="16.5" thickBot="1" x14ac:dyDescent="0.3">
      <c r="A90" s="40" t="s">
        <v>58</v>
      </c>
      <c r="B90" s="69">
        <f>+B89</f>
        <v>141392410.33000001</v>
      </c>
      <c r="C90" s="53"/>
      <c r="D90" s="53"/>
      <c r="E90" s="70">
        <f>+E89</f>
        <v>117183542.47</v>
      </c>
    </row>
    <row r="91" spans="1:5" ht="16.5" thickTop="1" x14ac:dyDescent="0.25">
      <c r="A91" s="40"/>
      <c r="B91" s="41"/>
      <c r="C91" s="40"/>
      <c r="D91" s="40"/>
      <c r="E91" s="55"/>
    </row>
    <row r="92" spans="1:5" ht="15.75" x14ac:dyDescent="0.25">
      <c r="A92" s="95" t="s">
        <v>59</v>
      </c>
      <c r="B92" s="95"/>
      <c r="C92" s="95"/>
      <c r="D92" s="95"/>
      <c r="E92" s="95"/>
    </row>
    <row r="93" spans="1:5" ht="37.5" customHeight="1" x14ac:dyDescent="0.25">
      <c r="A93" s="93" t="s">
        <v>138</v>
      </c>
      <c r="B93" s="93"/>
      <c r="C93" s="93"/>
      <c r="D93" s="93"/>
      <c r="E93" s="93"/>
    </row>
    <row r="94" spans="1:5" ht="15.75" x14ac:dyDescent="0.25">
      <c r="A94" s="40"/>
      <c r="B94" s="41"/>
      <c r="C94" s="40"/>
      <c r="D94" s="40"/>
      <c r="E94" s="55"/>
    </row>
    <row r="95" spans="1:5" ht="15.75" x14ac:dyDescent="0.25">
      <c r="A95" s="95" t="s">
        <v>123</v>
      </c>
      <c r="B95" s="95"/>
      <c r="C95" s="95"/>
      <c r="D95" s="95"/>
      <c r="E95" s="95"/>
    </row>
    <row r="96" spans="1:5" ht="40.5" customHeight="1" x14ac:dyDescent="0.25">
      <c r="A96" s="93" t="s">
        <v>160</v>
      </c>
      <c r="B96" s="93"/>
      <c r="C96" s="93"/>
      <c r="D96" s="93"/>
      <c r="E96" s="93"/>
    </row>
    <row r="97" spans="1:9" ht="15.75" x14ac:dyDescent="0.25">
      <c r="A97" s="40" t="s">
        <v>64</v>
      </c>
      <c r="B97" s="40"/>
      <c r="C97" s="40"/>
      <c r="D97" s="40"/>
      <c r="E97" s="40"/>
    </row>
    <row r="98" spans="1:9" ht="15.75" x14ac:dyDescent="0.25">
      <c r="A98" s="72" t="s">
        <v>47</v>
      </c>
      <c r="B98" s="44">
        <v>2023</v>
      </c>
      <c r="C98" s="51"/>
      <c r="D98" s="51"/>
      <c r="E98" s="78">
        <v>2022</v>
      </c>
    </row>
    <row r="99" spans="1:9" s="42" customFormat="1" ht="15.75" x14ac:dyDescent="0.25">
      <c r="A99" s="40" t="s">
        <v>154</v>
      </c>
      <c r="B99" s="41">
        <v>2243.9499999999998</v>
      </c>
      <c r="C99" s="51"/>
      <c r="D99" s="51"/>
      <c r="E99" s="41">
        <v>0</v>
      </c>
      <c r="F99"/>
      <c r="G99"/>
      <c r="H99"/>
      <c r="I99"/>
    </row>
    <row r="100" spans="1:9" s="42" customFormat="1" ht="15.75" x14ac:dyDescent="0.25">
      <c r="A100" s="40" t="s">
        <v>155</v>
      </c>
      <c r="B100" s="41">
        <v>394715.91</v>
      </c>
      <c r="C100" s="51"/>
      <c r="D100" s="51"/>
      <c r="E100" s="41">
        <v>0</v>
      </c>
      <c r="F100"/>
      <c r="G100"/>
      <c r="H100"/>
      <c r="I100"/>
    </row>
    <row r="101" spans="1:9" s="42" customFormat="1" ht="15.75" x14ac:dyDescent="0.25">
      <c r="A101" s="40" t="s">
        <v>156</v>
      </c>
      <c r="B101" s="41">
        <v>64697.84</v>
      </c>
      <c r="C101" s="51"/>
      <c r="D101" s="51"/>
      <c r="E101" s="41"/>
      <c r="F101"/>
      <c r="G101"/>
      <c r="H101"/>
      <c r="I101"/>
    </row>
    <row r="102" spans="1:9" s="42" customFormat="1" ht="15.75" x14ac:dyDescent="0.25">
      <c r="A102" s="40" t="s">
        <v>130</v>
      </c>
      <c r="B102" s="41">
        <v>75053.320000000007</v>
      </c>
      <c r="C102" s="51"/>
      <c r="D102" s="51"/>
      <c r="E102" s="41">
        <v>0</v>
      </c>
      <c r="F102"/>
      <c r="G102"/>
      <c r="H102"/>
      <c r="I102"/>
    </row>
    <row r="103" spans="1:9" s="42" customFormat="1" ht="16.5" thickBot="1" x14ac:dyDescent="0.3">
      <c r="A103" s="73" t="s">
        <v>117</v>
      </c>
      <c r="B103" s="70">
        <f>SUM(B99:B102)</f>
        <v>536711.02</v>
      </c>
      <c r="C103" s="51"/>
      <c r="D103" s="51"/>
      <c r="E103" s="70">
        <f>SUM(E99:E102)</f>
        <v>0</v>
      </c>
    </row>
    <row r="104" spans="1:9" ht="16.5" thickTop="1" x14ac:dyDescent="0.25">
      <c r="A104" s="40"/>
      <c r="B104" s="46"/>
      <c r="C104" s="40"/>
      <c r="D104" s="40"/>
    </row>
    <row r="105" spans="1:9" ht="15.75" x14ac:dyDescent="0.25">
      <c r="A105" s="43" t="s">
        <v>116</v>
      </c>
      <c r="B105" s="41"/>
      <c r="C105" s="40"/>
      <c r="D105" s="40"/>
      <c r="E105" s="55"/>
    </row>
    <row r="106" spans="1:9" ht="14.25" customHeight="1" x14ac:dyDescent="0.2">
      <c r="A106" s="101" t="s">
        <v>139</v>
      </c>
      <c r="B106" s="101"/>
      <c r="C106" s="101"/>
      <c r="D106" s="101"/>
      <c r="E106" s="101"/>
    </row>
    <row r="107" spans="1:9" ht="33" customHeight="1" x14ac:dyDescent="0.2">
      <c r="A107" s="101"/>
      <c r="B107" s="101"/>
      <c r="C107" s="101"/>
      <c r="D107" s="101"/>
      <c r="E107" s="101"/>
    </row>
    <row r="108" spans="1:9" ht="15.75" x14ac:dyDescent="0.25">
      <c r="A108" s="43" t="s">
        <v>47</v>
      </c>
      <c r="B108" s="44">
        <v>2023</v>
      </c>
      <c r="C108" s="44"/>
      <c r="D108" s="44"/>
      <c r="E108" s="78">
        <v>2022</v>
      </c>
    </row>
    <row r="109" spans="1:9" ht="15.75" x14ac:dyDescent="0.25">
      <c r="A109" s="40" t="s">
        <v>114</v>
      </c>
      <c r="B109" s="67">
        <v>2811817.17</v>
      </c>
      <c r="C109" s="51"/>
      <c r="D109" s="51"/>
      <c r="E109" s="58">
        <v>0</v>
      </c>
    </row>
    <row r="110" spans="1:9" ht="16.5" thickBot="1" x14ac:dyDescent="0.3">
      <c r="A110" s="43" t="s">
        <v>115</v>
      </c>
      <c r="B110" s="68">
        <f>SUM(B109:B109)</f>
        <v>2811817.17</v>
      </c>
      <c r="C110" s="40"/>
      <c r="D110" s="40"/>
      <c r="E110" s="70">
        <f>SUM(E109:E109)</f>
        <v>0</v>
      </c>
    </row>
    <row r="111" spans="1:9" ht="16.5" thickTop="1" x14ac:dyDescent="0.25">
      <c r="A111" s="40"/>
      <c r="B111" s="46"/>
      <c r="C111" s="40"/>
      <c r="D111" s="40"/>
      <c r="E111" s="59"/>
    </row>
    <row r="112" spans="1:9" ht="15.75" x14ac:dyDescent="0.25">
      <c r="A112" s="40"/>
      <c r="B112" s="46"/>
      <c r="C112" s="60"/>
      <c r="D112" s="60"/>
      <c r="E112" s="61"/>
    </row>
    <row r="113" spans="1:5" ht="15.75" x14ac:dyDescent="0.25">
      <c r="A113" s="95" t="s">
        <v>60</v>
      </c>
      <c r="B113" s="95"/>
      <c r="C113" s="95"/>
      <c r="D113" s="95"/>
      <c r="E113" s="95"/>
    </row>
    <row r="114" spans="1:5" ht="15.75" x14ac:dyDescent="0.25">
      <c r="A114" s="92" t="s">
        <v>140</v>
      </c>
      <c r="B114" s="92"/>
      <c r="C114" s="92"/>
      <c r="D114" s="92"/>
      <c r="E114" s="92"/>
    </row>
    <row r="115" spans="1:5" ht="15.75" x14ac:dyDescent="0.25">
      <c r="A115" s="40"/>
      <c r="B115" s="41"/>
      <c r="C115" s="40"/>
      <c r="D115" s="40"/>
      <c r="E115" s="55"/>
    </row>
    <row r="116" spans="1:5" ht="15.75" x14ac:dyDescent="0.25">
      <c r="A116" s="40" t="s">
        <v>47</v>
      </c>
      <c r="B116" s="44">
        <v>2023</v>
      </c>
      <c r="C116" s="44"/>
      <c r="D116" s="44"/>
      <c r="E116" s="78">
        <v>2022</v>
      </c>
    </row>
    <row r="117" spans="1:5" ht="15.75" x14ac:dyDescent="0.25">
      <c r="A117" s="40" t="s">
        <v>61</v>
      </c>
      <c r="B117" s="50">
        <v>479128.79</v>
      </c>
      <c r="C117" s="53"/>
      <c r="D117" s="53"/>
      <c r="E117" s="84">
        <v>444275.59</v>
      </c>
    </row>
    <row r="118" spans="1:5" ht="15.75" x14ac:dyDescent="0.25">
      <c r="A118" s="40" t="s">
        <v>62</v>
      </c>
      <c r="B118" s="52">
        <v>282102.73</v>
      </c>
      <c r="C118" s="53"/>
      <c r="D118" s="53"/>
      <c r="E118" s="58">
        <v>533748.88</v>
      </c>
    </row>
    <row r="119" spans="1:5" ht="16.5" thickBot="1" x14ac:dyDescent="0.3">
      <c r="A119" s="43" t="s">
        <v>63</v>
      </c>
      <c r="B119" s="69">
        <f>SUM(B117:B118)</f>
        <v>761231.52</v>
      </c>
      <c r="C119" s="62"/>
      <c r="D119" s="62"/>
      <c r="E119" s="70">
        <f>SUM(E117:E118)</f>
        <v>978024.47</v>
      </c>
    </row>
    <row r="120" spans="1:5" ht="16.5" thickTop="1" x14ac:dyDescent="0.25">
      <c r="A120" s="40" t="s">
        <v>64</v>
      </c>
      <c r="B120" s="41"/>
      <c r="C120" s="40"/>
      <c r="D120" s="40"/>
      <c r="E120" s="55"/>
    </row>
    <row r="121" spans="1:5" ht="15.75" x14ac:dyDescent="0.25">
      <c r="A121" s="95" t="s">
        <v>65</v>
      </c>
      <c r="B121" s="95"/>
      <c r="C121" s="95"/>
      <c r="D121" s="95"/>
      <c r="E121" s="95"/>
    </row>
    <row r="122" spans="1:5" ht="15.75" x14ac:dyDescent="0.25">
      <c r="A122" s="92" t="s">
        <v>141</v>
      </c>
      <c r="B122" s="92"/>
      <c r="C122" s="92"/>
      <c r="D122" s="92"/>
      <c r="E122" s="92"/>
    </row>
    <row r="123" spans="1:5" ht="15.75" x14ac:dyDescent="0.25">
      <c r="A123" s="43" t="s">
        <v>47</v>
      </c>
      <c r="B123" s="44">
        <v>2023</v>
      </c>
      <c r="C123" s="44"/>
      <c r="D123" s="44"/>
      <c r="E123" s="78">
        <v>2022</v>
      </c>
    </row>
    <row r="124" spans="1:5" ht="15.75" x14ac:dyDescent="0.25">
      <c r="A124" s="40" t="s">
        <v>66</v>
      </c>
      <c r="B124" s="50">
        <v>1002922.47</v>
      </c>
      <c r="C124" s="41"/>
      <c r="D124" s="41"/>
      <c r="E124" s="84">
        <v>1236191.6299999999</v>
      </c>
    </row>
    <row r="125" spans="1:5" ht="15.75" x14ac:dyDescent="0.25">
      <c r="A125" s="40" t="s">
        <v>118</v>
      </c>
      <c r="B125" s="52">
        <v>938882.49</v>
      </c>
      <c r="C125" s="41"/>
      <c r="D125" s="41"/>
      <c r="E125" s="58">
        <v>587488.5</v>
      </c>
    </row>
    <row r="126" spans="1:5" ht="16.5" thickBot="1" x14ac:dyDescent="0.3">
      <c r="A126" s="43" t="s">
        <v>67</v>
      </c>
      <c r="B126" s="68">
        <f>SUM(B124:B125)</f>
        <v>1941804.96</v>
      </c>
      <c r="C126" s="46"/>
      <c r="D126" s="46"/>
      <c r="E126" s="80">
        <f>SUM(E124:E125)</f>
        <v>1823680.13</v>
      </c>
    </row>
    <row r="127" spans="1:5" ht="16.5" thickTop="1" x14ac:dyDescent="0.25">
      <c r="A127" s="40"/>
      <c r="B127" s="41"/>
      <c r="C127" s="40"/>
      <c r="D127" s="40"/>
      <c r="E127" s="55"/>
    </row>
    <row r="128" spans="1:5" ht="15.75" x14ac:dyDescent="0.25">
      <c r="A128" s="95" t="s">
        <v>68</v>
      </c>
      <c r="B128" s="95"/>
      <c r="C128" s="95"/>
      <c r="D128" s="95"/>
      <c r="E128" s="95"/>
    </row>
    <row r="129" spans="1:5" ht="15.75" x14ac:dyDescent="0.25">
      <c r="A129" s="40" t="s">
        <v>142</v>
      </c>
      <c r="B129" s="41"/>
      <c r="C129" s="40"/>
      <c r="D129" s="40"/>
      <c r="E129" s="55"/>
    </row>
    <row r="130" spans="1:5" ht="15.75" x14ac:dyDescent="0.25">
      <c r="A130" s="40"/>
      <c r="B130" s="41"/>
      <c r="C130" s="40"/>
      <c r="D130" s="40"/>
      <c r="E130" s="55"/>
    </row>
    <row r="131" spans="1:5" ht="15.75" x14ac:dyDescent="0.25">
      <c r="A131" s="43" t="s">
        <v>47</v>
      </c>
      <c r="B131" s="44">
        <v>2023</v>
      </c>
      <c r="C131" s="44"/>
      <c r="D131" s="44"/>
      <c r="E131" s="78">
        <v>2022</v>
      </c>
    </row>
    <row r="132" spans="1:5" ht="15.75" x14ac:dyDescent="0.25">
      <c r="A132" s="40" t="s">
        <v>69</v>
      </c>
      <c r="B132" s="41">
        <v>35297293.880000003</v>
      </c>
      <c r="C132" s="41"/>
      <c r="D132" s="41"/>
      <c r="E132" s="55">
        <v>35297293.880000003</v>
      </c>
    </row>
    <row r="133" spans="1:5" ht="15.75" x14ac:dyDescent="0.25">
      <c r="A133" s="40" t="s">
        <v>70</v>
      </c>
      <c r="B133" s="41">
        <v>87017827.489999995</v>
      </c>
      <c r="C133" s="41"/>
      <c r="D133" s="41"/>
      <c r="E133" s="55">
        <v>87017827.489999995</v>
      </c>
    </row>
    <row r="134" spans="1:5" ht="15.75" x14ac:dyDescent="0.25">
      <c r="A134" s="40" t="s">
        <v>71</v>
      </c>
      <c r="B134" s="41">
        <v>18306168.66</v>
      </c>
      <c r="C134" s="41"/>
      <c r="D134" s="41"/>
      <c r="E134" s="55">
        <v>20347852.829999998</v>
      </c>
    </row>
    <row r="135" spans="1:5" ht="15.75" x14ac:dyDescent="0.25">
      <c r="A135" s="40" t="s">
        <v>72</v>
      </c>
      <c r="B135" s="41">
        <v>7764883.5</v>
      </c>
      <c r="C135" s="41"/>
      <c r="D135" s="41"/>
      <c r="E135" s="55">
        <v>7764883.5</v>
      </c>
    </row>
    <row r="136" spans="1:5" ht="15.75" x14ac:dyDescent="0.25">
      <c r="A136" s="40" t="s">
        <v>157</v>
      </c>
      <c r="B136" s="41">
        <v>113280</v>
      </c>
      <c r="C136" s="41"/>
      <c r="D136" s="41"/>
      <c r="E136" s="55">
        <v>0</v>
      </c>
    </row>
    <row r="137" spans="1:5" ht="15.75" x14ac:dyDescent="0.25">
      <c r="A137" s="40" t="s">
        <v>73</v>
      </c>
      <c r="B137" s="41">
        <v>12488406.99</v>
      </c>
      <c r="C137" s="41"/>
      <c r="D137" s="41"/>
      <c r="E137" s="55">
        <v>12741241.890000001</v>
      </c>
    </row>
    <row r="138" spans="1:5" ht="15.75" x14ac:dyDescent="0.25">
      <c r="A138" s="40" t="s">
        <v>74</v>
      </c>
      <c r="B138" s="41">
        <v>447571.36</v>
      </c>
      <c r="C138" s="41"/>
      <c r="D138" s="41"/>
      <c r="E138" s="55">
        <v>388571.36</v>
      </c>
    </row>
    <row r="139" spans="1:5" ht="15.75" x14ac:dyDescent="0.25">
      <c r="A139" s="40" t="s">
        <v>75</v>
      </c>
      <c r="B139" s="41">
        <v>4227390.92</v>
      </c>
      <c r="C139" s="41"/>
      <c r="D139" s="41"/>
      <c r="E139" s="55">
        <v>4182679.03</v>
      </c>
    </row>
    <row r="140" spans="1:5" ht="15.75" x14ac:dyDescent="0.25">
      <c r="A140" s="40" t="s">
        <v>76</v>
      </c>
      <c r="B140" s="41">
        <v>5620358.46</v>
      </c>
      <c r="C140" s="41"/>
      <c r="D140" s="41"/>
      <c r="E140" s="55">
        <v>3832335.48</v>
      </c>
    </row>
    <row r="141" spans="1:5" ht="15.75" x14ac:dyDescent="0.25">
      <c r="A141" s="40" t="s">
        <v>77</v>
      </c>
      <c r="B141" s="41">
        <v>154576.57999999999</v>
      </c>
      <c r="C141" s="41"/>
      <c r="D141" s="41"/>
      <c r="E141" s="55">
        <v>203726.58</v>
      </c>
    </row>
    <row r="142" spans="1:5" ht="15.75" x14ac:dyDescent="0.25">
      <c r="A142" s="40" t="s">
        <v>78</v>
      </c>
      <c r="B142" s="41">
        <v>509120.28</v>
      </c>
      <c r="C142" s="41"/>
      <c r="D142" s="41"/>
      <c r="E142" s="55">
        <v>613603.94999999995</v>
      </c>
    </row>
    <row r="143" spans="1:5" ht="15.75" x14ac:dyDescent="0.25">
      <c r="A143" s="40" t="s">
        <v>79</v>
      </c>
      <c r="B143" s="41">
        <v>287589.59999999998</v>
      </c>
      <c r="C143" s="41"/>
      <c r="D143" s="41"/>
      <c r="E143" s="55">
        <v>81089.600000000006</v>
      </c>
    </row>
    <row r="144" spans="1:5" ht="15.75" x14ac:dyDescent="0.25">
      <c r="A144" s="40" t="s">
        <v>80</v>
      </c>
      <c r="B144" s="45">
        <v>2618721.61</v>
      </c>
      <c r="C144" s="41"/>
      <c r="D144" s="41"/>
      <c r="E144" s="79">
        <v>2618721.61</v>
      </c>
    </row>
    <row r="145" spans="1:5" ht="15.75" x14ac:dyDescent="0.25">
      <c r="A145" s="43" t="s">
        <v>81</v>
      </c>
      <c r="B145" s="46">
        <f>SUM(B132:B144)</f>
        <v>174853189.33000004</v>
      </c>
      <c r="C145" s="46"/>
      <c r="D145" s="46"/>
      <c r="E145" s="85">
        <f>SUM(E132:E144)</f>
        <v>175089827.19999999</v>
      </c>
    </row>
    <row r="146" spans="1:5" ht="15.75" x14ac:dyDescent="0.25">
      <c r="A146" s="40" t="s">
        <v>82</v>
      </c>
      <c r="B146" s="63">
        <v>-75367571.219999999</v>
      </c>
      <c r="C146" s="41"/>
      <c r="D146" s="41"/>
      <c r="E146" s="63">
        <v>-73069985.030000001</v>
      </c>
    </row>
    <row r="147" spans="1:5" ht="16.5" thickBot="1" x14ac:dyDescent="0.3">
      <c r="A147" s="43" t="s">
        <v>83</v>
      </c>
      <c r="B147" s="68">
        <f>+B145+B146</f>
        <v>99485618.110000044</v>
      </c>
      <c r="C147" s="46"/>
      <c r="D147" s="46"/>
      <c r="E147" s="80">
        <f>SUM(E145:E146)</f>
        <v>102019842.16999999</v>
      </c>
    </row>
    <row r="148" spans="1:5" ht="16.5" thickTop="1" x14ac:dyDescent="0.25">
      <c r="A148" s="40"/>
      <c r="B148" s="41"/>
      <c r="C148" s="40"/>
      <c r="D148" s="40"/>
      <c r="E148" s="55"/>
    </row>
    <row r="149" spans="1:5" ht="15.75" x14ac:dyDescent="0.25">
      <c r="A149" s="95" t="s">
        <v>84</v>
      </c>
      <c r="B149" s="95"/>
      <c r="C149" s="95"/>
      <c r="D149" s="95"/>
      <c r="E149" s="95"/>
    </row>
    <row r="150" spans="1:5" ht="15.75" x14ac:dyDescent="0.25">
      <c r="A150" s="64"/>
      <c r="B150" s="65"/>
      <c r="C150" s="64"/>
      <c r="D150" s="64"/>
      <c r="E150" s="86"/>
    </row>
    <row r="151" spans="1:5" ht="15.75" x14ac:dyDescent="0.25">
      <c r="A151" s="92" t="s">
        <v>143</v>
      </c>
      <c r="B151" s="92"/>
      <c r="C151" s="92"/>
      <c r="D151" s="92"/>
      <c r="E151" s="92"/>
    </row>
    <row r="152" spans="1:5" ht="15.75" x14ac:dyDescent="0.25">
      <c r="A152" s="43" t="s">
        <v>47</v>
      </c>
      <c r="B152" s="44">
        <v>2023</v>
      </c>
      <c r="C152" s="44"/>
      <c r="D152" s="44"/>
      <c r="E152" s="78">
        <v>2022</v>
      </c>
    </row>
    <row r="153" spans="1:5" ht="15.75" x14ac:dyDescent="0.25">
      <c r="A153" s="40" t="s">
        <v>85</v>
      </c>
      <c r="B153" s="41">
        <v>9740252.3000000007</v>
      </c>
      <c r="C153" s="41"/>
      <c r="D153" s="41"/>
      <c r="E153" s="55">
        <v>9740252.3000000007</v>
      </c>
    </row>
    <row r="154" spans="1:5" ht="15.75" x14ac:dyDescent="0.25">
      <c r="A154" s="40" t="s">
        <v>86</v>
      </c>
      <c r="B154" s="45">
        <v>2282708.7599999998</v>
      </c>
      <c r="C154" s="41"/>
      <c r="D154" s="41"/>
      <c r="E154" s="79">
        <v>39233391.789999999</v>
      </c>
    </row>
    <row r="155" spans="1:5" ht="15.75" x14ac:dyDescent="0.25">
      <c r="A155" s="40" t="s">
        <v>87</v>
      </c>
      <c r="B155" s="46">
        <f>SUM(B153:B154)</f>
        <v>12022961.060000001</v>
      </c>
      <c r="C155" s="46"/>
      <c r="D155" s="46"/>
      <c r="E155" s="85">
        <f>SUM(E153:E154)</f>
        <v>48973644.090000004</v>
      </c>
    </row>
    <row r="156" spans="1:5" ht="15.75" x14ac:dyDescent="0.25">
      <c r="A156" s="40" t="s">
        <v>88</v>
      </c>
      <c r="B156" s="63">
        <v>-9740252.3000000007</v>
      </c>
      <c r="C156" s="41"/>
      <c r="D156" s="41"/>
      <c r="E156" s="63">
        <v>-9740252.3000000007</v>
      </c>
    </row>
    <row r="157" spans="1:5" ht="16.5" thickBot="1" x14ac:dyDescent="0.3">
      <c r="A157" s="40" t="s">
        <v>83</v>
      </c>
      <c r="B157" s="68">
        <f>SUM(B155:B156)</f>
        <v>2282708.7599999998</v>
      </c>
      <c r="C157" s="46"/>
      <c r="D157" s="46"/>
      <c r="E157" s="80">
        <f>SUM(E155:E156)</f>
        <v>39233391.790000007</v>
      </c>
    </row>
    <row r="158" spans="1:5" ht="16.5" thickTop="1" x14ac:dyDescent="0.25">
      <c r="A158" s="40"/>
      <c r="B158" s="41"/>
      <c r="C158" s="40"/>
      <c r="D158" s="40"/>
      <c r="E158" s="55"/>
    </row>
    <row r="159" spans="1:5" ht="15.75" x14ac:dyDescent="0.25">
      <c r="A159" s="95" t="s">
        <v>89</v>
      </c>
      <c r="B159" s="95"/>
      <c r="C159" s="95"/>
      <c r="D159" s="95"/>
      <c r="E159" s="95"/>
    </row>
    <row r="160" spans="1:5" ht="15.75" x14ac:dyDescent="0.25">
      <c r="A160" s="92" t="s">
        <v>144</v>
      </c>
      <c r="B160" s="92"/>
      <c r="C160" s="92"/>
      <c r="D160" s="92"/>
      <c r="E160" s="92"/>
    </row>
    <row r="161" spans="1:5" ht="15.75" x14ac:dyDescent="0.25">
      <c r="A161" s="40"/>
      <c r="B161" s="41"/>
      <c r="C161" s="40"/>
      <c r="D161" s="40"/>
      <c r="E161" s="55"/>
    </row>
    <row r="162" spans="1:5" ht="15.75" x14ac:dyDescent="0.25">
      <c r="A162" s="43" t="s">
        <v>47</v>
      </c>
      <c r="B162" s="44">
        <v>2023</v>
      </c>
      <c r="C162" s="44"/>
      <c r="D162" s="44"/>
      <c r="E162" s="78">
        <v>2022</v>
      </c>
    </row>
    <row r="163" spans="1:5" ht="15.75" x14ac:dyDescent="0.25">
      <c r="A163" s="40" t="s">
        <v>90</v>
      </c>
      <c r="B163" s="41">
        <v>19853416.93</v>
      </c>
      <c r="C163" s="41"/>
      <c r="D163" s="41"/>
      <c r="E163" s="55">
        <v>16712234.720000001</v>
      </c>
    </row>
    <row r="164" spans="1:5" ht="15.75" x14ac:dyDescent="0.25">
      <c r="A164" s="40" t="s">
        <v>91</v>
      </c>
      <c r="B164" s="45">
        <v>2567592.9700000002</v>
      </c>
      <c r="C164" s="41"/>
      <c r="D164" s="41"/>
      <c r="E164" s="79">
        <v>2637592.9700000002</v>
      </c>
    </row>
    <row r="165" spans="1:5" ht="16.5" thickBot="1" x14ac:dyDescent="0.3">
      <c r="A165" s="43" t="s">
        <v>92</v>
      </c>
      <c r="B165" s="68">
        <f>SUM(B163:B164)</f>
        <v>22421009.899999999</v>
      </c>
      <c r="C165" s="46"/>
      <c r="D165" s="46"/>
      <c r="E165" s="80">
        <f>SUM(E163:E164)</f>
        <v>19349827.690000001</v>
      </c>
    </row>
    <row r="166" spans="1:5" ht="16.5" thickTop="1" x14ac:dyDescent="0.25">
      <c r="A166" s="40"/>
      <c r="B166" s="41"/>
      <c r="C166" s="40"/>
      <c r="D166" s="40"/>
      <c r="E166" s="55"/>
    </row>
    <row r="167" spans="1:5" ht="15.75" x14ac:dyDescent="0.25">
      <c r="A167" s="40"/>
      <c r="B167" s="41"/>
      <c r="C167" s="40"/>
      <c r="D167" s="40"/>
      <c r="E167" s="55"/>
    </row>
    <row r="168" spans="1:5" ht="15.75" x14ac:dyDescent="0.25">
      <c r="A168" s="43" t="s">
        <v>93</v>
      </c>
      <c r="B168" s="41"/>
      <c r="C168" s="40"/>
      <c r="D168" s="40"/>
      <c r="E168" s="55"/>
    </row>
    <row r="169" spans="1:5" ht="15.75" x14ac:dyDescent="0.25">
      <c r="A169" s="95" t="s">
        <v>94</v>
      </c>
      <c r="B169" s="95"/>
      <c r="C169" s="95"/>
      <c r="D169" s="95"/>
      <c r="E169" s="95"/>
    </row>
    <row r="170" spans="1:5" ht="15.75" x14ac:dyDescent="0.25">
      <c r="A170" s="92" t="s">
        <v>145</v>
      </c>
      <c r="B170" s="92"/>
      <c r="C170" s="92"/>
      <c r="D170" s="92"/>
      <c r="E170" s="92"/>
    </row>
    <row r="171" spans="1:5" ht="15.75" x14ac:dyDescent="0.25">
      <c r="A171" s="40"/>
      <c r="B171" s="41"/>
      <c r="C171" s="40"/>
      <c r="D171" s="40"/>
      <c r="E171" s="55"/>
    </row>
    <row r="172" spans="1:5" ht="15.75" x14ac:dyDescent="0.25">
      <c r="A172" s="64" t="s">
        <v>47</v>
      </c>
      <c r="B172" s="44">
        <v>2023</v>
      </c>
      <c r="C172" s="44" t="s">
        <v>95</v>
      </c>
      <c r="D172" s="44"/>
      <c r="E172" s="78">
        <v>2022</v>
      </c>
    </row>
    <row r="173" spans="1:5" ht="15.75" x14ac:dyDescent="0.25">
      <c r="A173" s="40" t="s">
        <v>96</v>
      </c>
      <c r="B173" s="41">
        <v>96056.3</v>
      </c>
      <c r="C173" s="41"/>
      <c r="D173" s="41"/>
      <c r="E173" s="55">
        <v>84832.4</v>
      </c>
    </row>
    <row r="174" spans="1:5" ht="15.75" x14ac:dyDescent="0.25">
      <c r="A174" s="40" t="s">
        <v>97</v>
      </c>
      <c r="B174" s="41">
        <v>401943.08</v>
      </c>
      <c r="C174" s="41"/>
      <c r="D174" s="41"/>
      <c r="E174" s="55">
        <v>185363.91</v>
      </c>
    </row>
    <row r="175" spans="1:5" ht="15.75" x14ac:dyDescent="0.25">
      <c r="A175" s="40" t="s">
        <v>98</v>
      </c>
      <c r="B175" s="41">
        <v>3631911.31</v>
      </c>
      <c r="C175" s="41"/>
      <c r="D175" s="41"/>
      <c r="E175" s="55">
        <v>2960527.93</v>
      </c>
    </row>
    <row r="176" spans="1:5" ht="15.75" x14ac:dyDescent="0.25">
      <c r="A176" s="40" t="s">
        <v>99</v>
      </c>
      <c r="B176" s="41">
        <v>197260.23</v>
      </c>
      <c r="C176" s="41"/>
      <c r="D176" s="41"/>
      <c r="E176" s="55">
        <v>24792.1</v>
      </c>
    </row>
    <row r="177" spans="1:5" ht="15.75" x14ac:dyDescent="0.25">
      <c r="A177" s="40" t="s">
        <v>100</v>
      </c>
      <c r="B177" s="41">
        <v>116297.11</v>
      </c>
      <c r="C177" s="41"/>
      <c r="D177" s="41"/>
      <c r="E177" s="55">
        <v>36143.26</v>
      </c>
    </row>
    <row r="178" spans="1:5" ht="15.75" x14ac:dyDescent="0.25">
      <c r="A178" s="40" t="s">
        <v>131</v>
      </c>
      <c r="B178" s="41">
        <v>1075.03</v>
      </c>
      <c r="C178" s="41"/>
      <c r="D178" s="41"/>
      <c r="E178" s="55">
        <v>0</v>
      </c>
    </row>
    <row r="179" spans="1:5" ht="15.75" x14ac:dyDescent="0.25">
      <c r="A179" s="40" t="s">
        <v>132</v>
      </c>
      <c r="B179" s="41">
        <v>1015.45</v>
      </c>
      <c r="C179" s="41"/>
      <c r="D179" s="41"/>
      <c r="E179" s="55">
        <v>0</v>
      </c>
    </row>
    <row r="180" spans="1:5" ht="15.75" x14ac:dyDescent="0.25">
      <c r="A180" s="40" t="s">
        <v>125</v>
      </c>
      <c r="B180" s="45">
        <v>0</v>
      </c>
      <c r="C180" s="41"/>
      <c r="D180" s="41"/>
      <c r="E180" s="79">
        <v>1350.12</v>
      </c>
    </row>
    <row r="181" spans="1:5" ht="16.5" thickBot="1" x14ac:dyDescent="0.3">
      <c r="A181" s="43" t="s">
        <v>101</v>
      </c>
      <c r="B181" s="90">
        <f>SUM(B173:B180)</f>
        <v>4445558.5100000007</v>
      </c>
      <c r="C181" s="46"/>
      <c r="D181" s="46"/>
      <c r="E181" s="91">
        <f>SUM(E173:E180)</f>
        <v>3293009.72</v>
      </c>
    </row>
    <row r="182" spans="1:5" ht="16.5" thickTop="1" x14ac:dyDescent="0.25">
      <c r="A182" s="40"/>
      <c r="B182" s="46"/>
      <c r="C182" s="46"/>
      <c r="D182" s="46"/>
      <c r="E182" s="85"/>
    </row>
    <row r="183" spans="1:5" ht="15.75" x14ac:dyDescent="0.25">
      <c r="A183" s="95" t="s">
        <v>102</v>
      </c>
      <c r="B183" s="95"/>
      <c r="C183" s="95"/>
      <c r="D183" s="95"/>
      <c r="E183" s="95"/>
    </row>
    <row r="184" spans="1:5" ht="15.75" x14ac:dyDescent="0.25">
      <c r="A184" s="92" t="s">
        <v>146</v>
      </c>
      <c r="B184" s="92"/>
      <c r="C184" s="92"/>
      <c r="D184" s="92"/>
      <c r="E184" s="92"/>
    </row>
    <row r="185" spans="1:5" ht="15.75" x14ac:dyDescent="0.25">
      <c r="A185" s="56"/>
      <c r="B185" s="56"/>
      <c r="C185" s="56"/>
      <c r="D185" s="56"/>
      <c r="E185" s="87"/>
    </row>
    <row r="186" spans="1:5" ht="15.75" x14ac:dyDescent="0.25">
      <c r="A186" s="43" t="s">
        <v>47</v>
      </c>
      <c r="B186" s="44">
        <v>2023</v>
      </c>
      <c r="C186" s="44" t="s">
        <v>95</v>
      </c>
      <c r="D186" s="44"/>
      <c r="E186" s="78">
        <v>2022</v>
      </c>
    </row>
    <row r="187" spans="1:5" ht="15.75" x14ac:dyDescent="0.25">
      <c r="A187" s="40" t="s">
        <v>122</v>
      </c>
      <c r="B187" s="57">
        <v>466558.21</v>
      </c>
      <c r="C187" s="51"/>
      <c r="D187" s="51"/>
      <c r="E187" s="88">
        <v>0</v>
      </c>
    </row>
    <row r="188" spans="1:5" ht="15.75" x14ac:dyDescent="0.25">
      <c r="A188" s="40" t="s">
        <v>159</v>
      </c>
      <c r="B188" s="57">
        <v>4262435.83</v>
      </c>
      <c r="C188" s="57"/>
      <c r="D188" s="57"/>
      <c r="E188" s="88">
        <v>1179952.33</v>
      </c>
    </row>
    <row r="189" spans="1:5" ht="15.75" x14ac:dyDescent="0.25">
      <c r="A189" s="40" t="s">
        <v>158</v>
      </c>
      <c r="B189" s="57">
        <v>2543212.61</v>
      </c>
      <c r="C189" s="57"/>
      <c r="D189" s="57"/>
      <c r="E189" s="88">
        <v>0</v>
      </c>
    </row>
    <row r="190" spans="1:5" ht="16.5" thickBot="1" x14ac:dyDescent="0.3">
      <c r="A190" s="43" t="s">
        <v>103</v>
      </c>
      <c r="B190" s="68">
        <f>SUM(B187:B189)</f>
        <v>7272206.6500000004</v>
      </c>
      <c r="C190" s="46"/>
      <c r="D190" s="46"/>
      <c r="E190" s="80">
        <f>SUM(E187:E188)</f>
        <v>1179952.33</v>
      </c>
    </row>
    <row r="191" spans="1:5" ht="16.5" thickTop="1" x14ac:dyDescent="0.25">
      <c r="A191" s="40"/>
      <c r="B191" s="41"/>
      <c r="C191" s="40"/>
      <c r="D191" s="40"/>
      <c r="E191" s="55"/>
    </row>
    <row r="192" spans="1:5" ht="15.75" x14ac:dyDescent="0.25">
      <c r="A192" s="95" t="s">
        <v>104</v>
      </c>
      <c r="B192" s="95"/>
      <c r="C192" s="95"/>
      <c r="D192" s="95"/>
      <c r="E192" s="95"/>
    </row>
    <row r="193" spans="1:5" ht="15.75" x14ac:dyDescent="0.25">
      <c r="A193" s="92" t="s">
        <v>147</v>
      </c>
      <c r="B193" s="92"/>
      <c r="C193" s="92"/>
      <c r="D193" s="92"/>
      <c r="E193" s="92"/>
    </row>
    <row r="194" spans="1:5" ht="15.75" x14ac:dyDescent="0.25">
      <c r="A194" s="56"/>
      <c r="B194" s="56"/>
      <c r="C194" s="56"/>
      <c r="D194" s="56"/>
      <c r="E194" s="56"/>
    </row>
    <row r="195" spans="1:5" ht="15.75" x14ac:dyDescent="0.25">
      <c r="A195" s="43" t="s">
        <v>47</v>
      </c>
      <c r="B195" s="44">
        <v>2023</v>
      </c>
      <c r="C195" s="44" t="s">
        <v>95</v>
      </c>
      <c r="D195" s="44"/>
      <c r="E195" s="78">
        <v>2022</v>
      </c>
    </row>
    <row r="196" spans="1:5" ht="15.75" x14ac:dyDescent="0.25">
      <c r="A196" s="40" t="s">
        <v>27</v>
      </c>
      <c r="B196" s="57">
        <v>0</v>
      </c>
      <c r="C196" s="44"/>
      <c r="D196" s="44"/>
      <c r="E196" s="88">
        <v>12829.55</v>
      </c>
    </row>
    <row r="197" spans="1:5" ht="15.75" x14ac:dyDescent="0.25">
      <c r="A197" s="40" t="s">
        <v>119</v>
      </c>
      <c r="B197" s="57">
        <v>8086853.3899999997</v>
      </c>
      <c r="C197" s="44"/>
      <c r="D197" s="44"/>
      <c r="E197" s="88">
        <v>7920351.0800000001</v>
      </c>
    </row>
    <row r="198" spans="1:5" ht="15.75" x14ac:dyDescent="0.25">
      <c r="A198" s="40" t="s">
        <v>120</v>
      </c>
      <c r="B198" s="57">
        <v>15434048.83</v>
      </c>
      <c r="C198" s="44"/>
      <c r="D198" s="44"/>
      <c r="E198" s="88">
        <v>15736715.48</v>
      </c>
    </row>
    <row r="199" spans="1:5" ht="15.75" x14ac:dyDescent="0.25">
      <c r="A199" s="40" t="s">
        <v>121</v>
      </c>
      <c r="B199" s="57">
        <v>15290645.720000001</v>
      </c>
      <c r="C199" s="44"/>
      <c r="D199" s="44"/>
      <c r="E199" s="88">
        <v>7961234.29</v>
      </c>
    </row>
    <row r="200" spans="1:5" ht="15.75" x14ac:dyDescent="0.25">
      <c r="A200" s="40" t="s">
        <v>105</v>
      </c>
      <c r="B200" s="57">
        <v>0</v>
      </c>
      <c r="C200" s="44"/>
      <c r="D200" s="44"/>
      <c r="E200" s="88">
        <v>21936569.879999999</v>
      </c>
    </row>
    <row r="201" spans="1:5" ht="15.75" x14ac:dyDescent="0.25">
      <c r="A201" s="40" t="s">
        <v>106</v>
      </c>
      <c r="B201" s="57">
        <v>783826</v>
      </c>
      <c r="C201" s="44"/>
      <c r="D201" s="44"/>
      <c r="E201" s="88">
        <v>767006</v>
      </c>
    </row>
    <row r="202" spans="1:5" ht="16.5" thickBot="1" x14ac:dyDescent="0.3">
      <c r="A202" s="43" t="s">
        <v>107</v>
      </c>
      <c r="B202" s="68">
        <f>SUM(B197:B201)</f>
        <v>39595373.939999998</v>
      </c>
      <c r="C202" s="46"/>
      <c r="D202" s="46"/>
      <c r="E202" s="80">
        <f>SUM(E196:E201)</f>
        <v>54334706.280000001</v>
      </c>
    </row>
    <row r="203" spans="1:5" ht="16.5" thickTop="1" x14ac:dyDescent="0.25">
      <c r="A203" s="40"/>
      <c r="B203" s="41"/>
      <c r="C203" s="40"/>
      <c r="D203" s="40"/>
      <c r="E203" s="55"/>
    </row>
    <row r="204" spans="1:5" ht="15.75" x14ac:dyDescent="0.25">
      <c r="A204" s="40"/>
      <c r="B204" s="41"/>
      <c r="C204" s="40"/>
      <c r="D204" s="40"/>
      <c r="E204" s="55"/>
    </row>
    <row r="205" spans="1:5" ht="15.75" x14ac:dyDescent="0.25">
      <c r="A205" s="43" t="s">
        <v>108</v>
      </c>
      <c r="B205" s="41"/>
      <c r="C205" s="40"/>
      <c r="D205" s="40"/>
      <c r="E205" s="55"/>
    </row>
    <row r="206" spans="1:5" ht="15.75" x14ac:dyDescent="0.25">
      <c r="A206" s="43"/>
      <c r="B206" s="41"/>
      <c r="C206" s="40"/>
      <c r="D206" s="40"/>
      <c r="E206" s="55"/>
    </row>
    <row r="207" spans="1:5" ht="15.75" x14ac:dyDescent="0.25">
      <c r="A207" s="95" t="s">
        <v>109</v>
      </c>
      <c r="B207" s="95"/>
      <c r="C207" s="95"/>
      <c r="D207" s="95"/>
      <c r="E207" s="95"/>
    </row>
    <row r="208" spans="1:5" ht="15.75" x14ac:dyDescent="0.25">
      <c r="A208" s="64"/>
      <c r="B208" s="65"/>
      <c r="C208" s="64"/>
      <c r="D208" s="64"/>
      <c r="E208" s="86"/>
    </row>
    <row r="209" spans="1:5" ht="15.75" x14ac:dyDescent="0.25">
      <c r="A209" s="92" t="s">
        <v>148</v>
      </c>
      <c r="B209" s="92"/>
      <c r="C209" s="92"/>
      <c r="D209" s="92"/>
      <c r="E209" s="92"/>
    </row>
    <row r="210" spans="1:5" ht="15.75" x14ac:dyDescent="0.25">
      <c r="A210" s="56"/>
      <c r="B210" s="56"/>
      <c r="C210" s="56"/>
      <c r="D210" s="56"/>
      <c r="E210" s="87"/>
    </row>
    <row r="211" spans="1:5" ht="15.75" x14ac:dyDescent="0.25">
      <c r="A211" s="43" t="s">
        <v>108</v>
      </c>
      <c r="B211" s="41"/>
      <c r="C211" s="40"/>
      <c r="D211" s="40"/>
      <c r="E211" s="55"/>
    </row>
    <row r="212" spans="1:5" ht="15.75" x14ac:dyDescent="0.25">
      <c r="A212" s="43" t="s">
        <v>110</v>
      </c>
      <c r="B212" s="44">
        <v>2023</v>
      </c>
      <c r="C212" s="44"/>
      <c r="D212" s="44"/>
      <c r="E212" s="78">
        <v>2022</v>
      </c>
    </row>
    <row r="213" spans="1:5" ht="15.75" x14ac:dyDescent="0.25">
      <c r="A213" s="40" t="s">
        <v>34</v>
      </c>
      <c r="B213" s="41">
        <v>9450837.6500000004</v>
      </c>
      <c r="C213" s="41"/>
      <c r="D213" s="41"/>
      <c r="E213" s="55">
        <v>9450837.6500000004</v>
      </c>
    </row>
    <row r="214" spans="1:5" ht="15.75" x14ac:dyDescent="0.25">
      <c r="A214" s="40" t="s">
        <v>36</v>
      </c>
      <c r="B214" s="41">
        <v>25529434.850000001</v>
      </c>
      <c r="C214" s="41"/>
      <c r="D214" s="41"/>
      <c r="E214" s="55">
        <v>48472274.960000001</v>
      </c>
    </row>
    <row r="215" spans="1:5" ht="15.75" x14ac:dyDescent="0.25">
      <c r="A215" s="40" t="s">
        <v>111</v>
      </c>
      <c r="B215" s="45">
        <v>193420189.25999999</v>
      </c>
      <c r="C215" s="41"/>
      <c r="D215" s="41"/>
      <c r="E215" s="79">
        <v>171968054.31</v>
      </c>
    </row>
    <row r="216" spans="1:5" ht="16.5" thickBot="1" x14ac:dyDescent="0.3">
      <c r="A216" s="43" t="s">
        <v>112</v>
      </c>
      <c r="B216" s="68">
        <f>SUM(B213:B215)</f>
        <v>228400461.75999999</v>
      </c>
      <c r="C216" s="46"/>
      <c r="D216" s="46"/>
      <c r="E216" s="80">
        <f>SUM(E213:E215)</f>
        <v>229891166.92000002</v>
      </c>
    </row>
    <row r="217" spans="1:5" ht="16.5" thickTop="1" x14ac:dyDescent="0.25">
      <c r="A217" s="42"/>
      <c r="B217" s="55"/>
      <c r="C217" s="42"/>
      <c r="D217" s="42"/>
      <c r="E217" s="55"/>
    </row>
  </sheetData>
  <mergeCells count="32">
    <mergeCell ref="A209:E209"/>
    <mergeCell ref="A59:E59"/>
    <mergeCell ref="A65:E65"/>
    <mergeCell ref="A76:E76"/>
    <mergeCell ref="A86:E86"/>
    <mergeCell ref="A93:E93"/>
    <mergeCell ref="A106:E107"/>
    <mergeCell ref="A114:E114"/>
    <mergeCell ref="A122:E122"/>
    <mergeCell ref="A128:E128"/>
    <mergeCell ref="A149:E149"/>
    <mergeCell ref="A121:E121"/>
    <mergeCell ref="A170:E170"/>
    <mergeCell ref="A183:E183"/>
    <mergeCell ref="A207:E207"/>
    <mergeCell ref="A192:E192"/>
    <mergeCell ref="A193:E193"/>
    <mergeCell ref="A96:E96"/>
    <mergeCell ref="A1:E1"/>
    <mergeCell ref="A159:E159"/>
    <mergeCell ref="A151:E151"/>
    <mergeCell ref="A184:E184"/>
    <mergeCell ref="A61:E61"/>
    <mergeCell ref="A92:E92"/>
    <mergeCell ref="A64:E64"/>
    <mergeCell ref="A95:E95"/>
    <mergeCell ref="A82:E83"/>
    <mergeCell ref="A160:E160"/>
    <mergeCell ref="A113:E113"/>
    <mergeCell ref="B52:C52"/>
    <mergeCell ref="A169:E169"/>
    <mergeCell ref="B51:C51"/>
  </mergeCells>
  <phoneticPr fontId="0" type="noConversion"/>
  <pageMargins left="0.70866141732283472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4" man="1"/>
    <brk id="120" max="4" man="1"/>
    <brk id="181" max="4" man="1"/>
  </rowBreaks>
  <ignoredErrors>
    <ignoredError sqref="B72 E103 B103 B119 E119 B126 E126 B145 E145 B155 E155 B165 E165 B181 E181 E190 B202 B216 E216 E7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41B07-E4DB-47C7-ACC3-1D95F07F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pmontero</cp:lastModifiedBy>
  <cp:revision/>
  <cp:lastPrinted>2023-07-10T21:12:12Z</cp:lastPrinted>
  <dcterms:created xsi:type="dcterms:W3CDTF">1996-11-27T10:00:04Z</dcterms:created>
  <dcterms:modified xsi:type="dcterms:W3CDTF">2023-07-10T21:13:21Z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