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https://sipen.sharepoint.com/Contabilidad/ESTADOS FINANCIEROS/Estados Financieros 2023/PAGINA WEB/"/>
    </mc:Choice>
  </mc:AlternateContent>
  <xr:revisionPtr revIDLastSave="1855" documentId="11_2186B86E6944CB2B0A03A9E7233A2304A7C44B78" xr6:coauthVersionLast="47" xr6:coauthVersionMax="47" xr10:uidLastSave="{93FA36AF-C08A-4BC2-87AF-23F85D9B15F2}"/>
  <bookViews>
    <workbookView xWindow="-120" yWindow="-120" windowWidth="29040" windowHeight="15840" xr2:uid="{00000000-000D-0000-FFFF-FFFF00000000}"/>
  </bookViews>
  <sheets>
    <sheet name="BALANCE GENERAL" sheetId="4" r:id="rId1"/>
    <sheet name="NOTA" sheetId="6" r:id="rId2"/>
  </sheets>
  <definedNames>
    <definedName name="_xlnm.Print_Area" localSheetId="0">'BALANCE GENERAL'!$A$1:$E$57</definedName>
    <definedName name="_xlnm.Print_Area" localSheetId="1">NOTA!$A$1:$E$173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73" i="6" l="1"/>
  <c r="B173" i="6"/>
  <c r="E159" i="6"/>
  <c r="B159" i="6"/>
  <c r="E148" i="6"/>
  <c r="B148" i="6"/>
  <c r="E140" i="6"/>
  <c r="B140" i="6"/>
  <c r="E124" i="6"/>
  <c r="B124" i="6"/>
  <c r="E116" i="6"/>
  <c r="B116" i="6"/>
  <c r="E114" i="6"/>
  <c r="B114" i="6"/>
  <c r="E104" i="6"/>
  <c r="E106" i="6" s="1"/>
  <c r="B104" i="6"/>
  <c r="B106" i="6" s="1"/>
  <c r="E86" i="6"/>
  <c r="B86" i="6"/>
  <c r="E79" i="6"/>
  <c r="B79" i="6"/>
  <c r="E70" i="6"/>
  <c r="B70" i="6"/>
  <c r="E63" i="6"/>
  <c r="B63" i="6"/>
  <c r="E46" i="6"/>
  <c r="B46" i="6"/>
  <c r="E32" i="6"/>
  <c r="B32" i="6"/>
  <c r="E14" i="6"/>
  <c r="B14" i="6"/>
  <c r="C30" i="4"/>
  <c r="C41" i="4" l="1"/>
  <c r="C19" i="4" l="1"/>
  <c r="E19" i="4"/>
  <c r="C13" i="4" l="1"/>
  <c r="E13" i="4"/>
  <c r="E41" i="4" l="1"/>
  <c r="C21" i="4" l="1"/>
  <c r="E30" i="4" l="1"/>
  <c r="E21" i="4"/>
  <c r="E43" i="4" l="1"/>
  <c r="C43" i="4" l="1"/>
</calcChain>
</file>

<file path=xl/sharedStrings.xml><?xml version="1.0" encoding="utf-8"?>
<sst xmlns="http://schemas.openxmlformats.org/spreadsheetml/2006/main" count="198" uniqueCount="177">
  <si>
    <t>NOTAS</t>
  </si>
  <si>
    <t>ACTIVOS</t>
  </si>
  <si>
    <t>ACTIVOS CORRIENTES</t>
  </si>
  <si>
    <t>Disponibilidades</t>
  </si>
  <si>
    <t>NOTA 2</t>
  </si>
  <si>
    <t>Cuentas y Documentos por Cobrar</t>
  </si>
  <si>
    <t>NOTA 3</t>
  </si>
  <si>
    <t>Inventario de Consumo</t>
  </si>
  <si>
    <t>NOTA 4</t>
  </si>
  <si>
    <t>Otros Activos</t>
  </si>
  <si>
    <t>NOTA 5</t>
  </si>
  <si>
    <t>TOTAL ACTIVOS CORRIENTES</t>
  </si>
  <si>
    <t>ACTIVOS NO CORRIENTES</t>
  </si>
  <si>
    <t>Bienes de Uso Neto</t>
  </si>
  <si>
    <t>NOTA 6</t>
  </si>
  <si>
    <t>Bienes Intangibles</t>
  </si>
  <si>
    <t>NOTA 7</t>
  </si>
  <si>
    <t>Otros Activos no Corrientes</t>
  </si>
  <si>
    <t>NOTA 8</t>
  </si>
  <si>
    <t>TOTAL ACTIVOS  NO CORRIENTES</t>
  </si>
  <si>
    <t>TOTAL ACTIVOS</t>
  </si>
  <si>
    <t>PASIVOS Y PATRIMONIO</t>
  </si>
  <si>
    <t>PASIVOS CORRIENTES</t>
  </si>
  <si>
    <t>Deducciones y Retenciones por Pagar</t>
  </si>
  <si>
    <t>NOTA 9</t>
  </si>
  <si>
    <t>Cuentas por Pagar</t>
  </si>
  <si>
    <t>NOTA 10</t>
  </si>
  <si>
    <t>Otras Cuentas por Pagar</t>
  </si>
  <si>
    <t>NOTA 11</t>
  </si>
  <si>
    <t>TOTAL PASIVOS CORRIENTES</t>
  </si>
  <si>
    <t>PASIVOS NO CORRIENTES</t>
  </si>
  <si>
    <t>Pasivos no Corrientes</t>
  </si>
  <si>
    <t>TOTAL PASIVOS NO CORRIENTES</t>
  </si>
  <si>
    <t>PATRIMONIO</t>
  </si>
  <si>
    <t>Reservas de Capital</t>
  </si>
  <si>
    <t>Resultado de Períodos Anteriores</t>
  </si>
  <si>
    <t>Resultado del Período</t>
  </si>
  <si>
    <t>TOTAL PATRIMONIO</t>
  </si>
  <si>
    <t>TOTAL PASIVOS Y PATRIMONIO</t>
  </si>
  <si>
    <t>Firma:</t>
  </si>
  <si>
    <t>Graciela Herrera de la Rosa</t>
  </si>
  <si>
    <t>Encargada de Contabilidad</t>
  </si>
  <si>
    <t>Superintendente de Pensiones</t>
  </si>
  <si>
    <t>ESTADOS FINANCIEROS</t>
  </si>
  <si>
    <t>BALANCE GENERAL</t>
  </si>
  <si>
    <t xml:space="preserve">BALANCE GENERAL   </t>
  </si>
  <si>
    <t xml:space="preserve">Nota 2: Disponibilidades Bancarias </t>
  </si>
  <si>
    <t>Descripción</t>
  </si>
  <si>
    <t>Caja Chica</t>
  </si>
  <si>
    <t>Cuenta Corriente Regular</t>
  </si>
  <si>
    <t>Cuenta Corriente Operaciones</t>
  </si>
  <si>
    <t>Cuenta Corriente Nómina</t>
  </si>
  <si>
    <t>Cuenta Corriente CCRyLI*</t>
  </si>
  <si>
    <t>Total Disponible en Caja y Bancos</t>
  </si>
  <si>
    <t>Nota 2.2 Cuentas en Moneda Extranjera</t>
  </si>
  <si>
    <t>Cuenta de Ahorros en Dólares</t>
  </si>
  <si>
    <t xml:space="preserve">Nota 2.3 Inversiones Financieras a Corto Plazo </t>
  </si>
  <si>
    <t>Banco de Reservas</t>
  </si>
  <si>
    <t>Total Disponible en Inversiones</t>
  </si>
  <si>
    <t>Nota 3 Cuentas y Documentos por Cobrar</t>
  </si>
  <si>
    <t>Nota 4 Inventarios de Consumo</t>
  </si>
  <si>
    <t>Inventario de Materiales de Oficina</t>
  </si>
  <si>
    <t>Inventario de Materiales Diversos</t>
  </si>
  <si>
    <t>Total Inventarios de Consumo</t>
  </si>
  <si>
    <t xml:space="preserve"> </t>
  </si>
  <si>
    <t>Nota 5 Otros Activos</t>
  </si>
  <si>
    <t>Seguros Pagados por Adelantado</t>
  </si>
  <si>
    <t>Total de Gastos Pagados por Adelantados</t>
  </si>
  <si>
    <t>Nota 6: Bienes de Uso (Activos No Financieros)</t>
  </si>
  <si>
    <t>Terreno</t>
  </si>
  <si>
    <t>Edificio</t>
  </si>
  <si>
    <t>Mobiliario y Equipos de Oficina</t>
  </si>
  <si>
    <t>Equipos de Transporte</t>
  </si>
  <si>
    <t>Equipos de Cómputos</t>
  </si>
  <si>
    <t>Equipos de Seguridad Militar</t>
  </si>
  <si>
    <t>Equipos Varios</t>
  </si>
  <si>
    <t>Sistema de aire acondicionado</t>
  </si>
  <si>
    <t>Equipos de Televisión</t>
  </si>
  <si>
    <t>Centrales y Aparatos Telefónicos</t>
  </si>
  <si>
    <t>Receptoras de Radio</t>
  </si>
  <si>
    <t>Equipos de Comunicación y Señalamiento</t>
  </si>
  <si>
    <t>Total Bienes de Uso</t>
  </si>
  <si>
    <t>Menos Depreciación Acumulada</t>
  </si>
  <si>
    <t>Total menos Depreciación</t>
  </si>
  <si>
    <t>Nota 7 Bienes Intangibles</t>
  </si>
  <si>
    <t>Programas de Computación</t>
  </si>
  <si>
    <t>Licencias de Cómputos</t>
  </si>
  <si>
    <t>Total Bienes Intangibles</t>
  </si>
  <si>
    <t xml:space="preserve">Menos Deprec. Acum. de Bienes Intangibles  </t>
  </si>
  <si>
    <t>Nota 8 Otros Activos no Corrientes</t>
  </si>
  <si>
    <t>Obras Construcciones y Mejoras en Proceso</t>
  </si>
  <si>
    <t>Obras de Arte</t>
  </si>
  <si>
    <t>Total Otros Activos</t>
  </si>
  <si>
    <t>PASIVOS</t>
  </si>
  <si>
    <t>Nota 9 Deducciones y Retenciones por Pagar</t>
  </si>
  <si>
    <t xml:space="preserve">  </t>
  </si>
  <si>
    <t>Retención 10% por Honorarios</t>
  </si>
  <si>
    <t>Retención 5% Adquisición de Bienes y Servicios</t>
  </si>
  <si>
    <t>Retención Impuestos Sobre la Renta</t>
  </si>
  <si>
    <t>Retención 30% del 100%  ITBIS</t>
  </si>
  <si>
    <t>Retención  ITBIS</t>
  </si>
  <si>
    <t>Total Deducciones y Retenciones por Pagar</t>
  </si>
  <si>
    <t xml:space="preserve">Nota 10 Cuentas por Pagar </t>
  </si>
  <si>
    <t>Servicio por pagar</t>
  </si>
  <si>
    <t>Total Cuentas por Pagar</t>
  </si>
  <si>
    <t>Nota 11 Otras Cuentas por Pagar</t>
  </si>
  <si>
    <t>Provisión para Prestaciones Económicas</t>
  </si>
  <si>
    <t>Fondos de Terceros CCRyLI</t>
  </si>
  <si>
    <t xml:space="preserve">Total de Otras Cuentas por Pagar </t>
  </si>
  <si>
    <t xml:space="preserve">PATRIMONIO </t>
  </si>
  <si>
    <t>Nota 12 Resultados de Periodos Anteriores</t>
  </si>
  <si>
    <t>CONCEPTO</t>
  </si>
  <si>
    <t>Resultados de Periodos Anteriores</t>
  </si>
  <si>
    <t>Total de Patrimonio</t>
  </si>
  <si>
    <t xml:space="preserve">Francisco A. Torres </t>
  </si>
  <si>
    <t>Consorcio CQ &amp; Asociados</t>
  </si>
  <si>
    <t>Total Anticipo Construcción Escuela Previsional</t>
  </si>
  <si>
    <t>Nota 3.2 Anticipo Construcción Escuela Previsional</t>
  </si>
  <si>
    <t xml:space="preserve">Total Otras Cuentas por Cobrar                                               </t>
  </si>
  <si>
    <t>Cuotas Internacionales</t>
  </si>
  <si>
    <t xml:space="preserve">Provisión para Regalia Pascual </t>
  </si>
  <si>
    <t xml:space="preserve">Provisión para Bono Navideño                                                        </t>
  </si>
  <si>
    <t xml:space="preserve">Provisión para Bono Aniversario                                                        </t>
  </si>
  <si>
    <t>Proveedores Locales</t>
  </si>
  <si>
    <t xml:space="preserve">Nota 3.1 Cuentas por cobrar Funcionarios y Empleados  </t>
  </si>
  <si>
    <t>Nota 3.2 Otras Cuentas por Cobrar</t>
  </si>
  <si>
    <t>Ana Tejada (Seguro Familiar de Salud)</t>
  </si>
  <si>
    <t xml:space="preserve">                                              Pagina 1</t>
  </si>
  <si>
    <t>Aporte Voluntario al Seguro de Pensiones</t>
  </si>
  <si>
    <t>Teresa Cruz (Saldo Prest. Empl. Feliz)</t>
  </si>
  <si>
    <t>Francisca Estévez ( Saldo Prest. Empl. Feliz)</t>
  </si>
  <si>
    <t>Carolyn Infante (Saldo Prest. Empl. Feliz)</t>
  </si>
  <si>
    <t>Ana Tejada (Saldo Prest. Empl. Feliz)</t>
  </si>
  <si>
    <t>Teresa Cruz (Seguro Complementario)</t>
  </si>
  <si>
    <t>Francisca Estévez ( Seguro Complementario)</t>
  </si>
  <si>
    <t>Jose Corporán (Seguro Complementario)</t>
  </si>
  <si>
    <t>Ana Tejada (Seguro Complementario)</t>
  </si>
  <si>
    <t>Alejandro Castro (Seguro Complementario)</t>
  </si>
  <si>
    <t xml:space="preserve">                                                 Firma:</t>
  </si>
  <si>
    <t>SUPERINTENDENCIA DE PENSIONES
BALANCE GENERAL
 AL 31  DE MAYO 2023 Y 2022
Valores RD$</t>
  </si>
  <si>
    <t xml:space="preserve">Al 31 de Mayo de los años 2023 y 2022, el efectivo disponible en Caja y en las Cuentas Bancarias del Banco de Reservas de la República Dominicana está conformado por las siguientes cuentas: </t>
  </si>
  <si>
    <t>Al 31 de Mayo de los años 2023 y 2022, los valores en moneda extranjera depositados en el Banco  de Reservas de la República Dominicana consisten en:</t>
  </si>
  <si>
    <t>Al 31 de Mayo de los años 2023 y 2022, los saldos de las Inversiones Financieras se componen de:</t>
  </si>
  <si>
    <t>Al 31 de Mayo de los años 2023 y 2022, este rubro está representado por Cuentas por cobrar funcionarios y empleados Otras Cuentas por Cobrar y Anticipo Construcción Escuela Previsional.</t>
  </si>
  <si>
    <t>Al 31 de Mayo 2023 esta partida  presenta un balance de RD$6,769,987.22 , mientras que para el mismo periodo del año 2022 este rubro no presenta balance, esta partida está conformada por :
 por lo siguiente:</t>
  </si>
  <si>
    <t>Al 31 Mayo de l de los años 2023 y 2022, este rubro está compuesto como sigue:</t>
  </si>
  <si>
    <t>Al 31 de Mayo de los años 2023 y 2022, esta cuenta se compone de:</t>
  </si>
  <si>
    <t>Al 31 de Mayo de los años 2023 y 2022, los balances de las cuentas de Activos no Financieros consisten en:</t>
  </si>
  <si>
    <t>Al 31 de Mayo de los años 2023 y 2022, los bienes intangibles se componen de:</t>
  </si>
  <si>
    <t>Al 31 de Mayo  de los años 2023 y 2022, estas partidas presentan los siguientes rubros:</t>
  </si>
  <si>
    <t>Al 31 de Mayo de los años 2023 y 2022, las deducciones y retenciones por pagar se muestran en el siguiente detalle:</t>
  </si>
  <si>
    <t>Al 31 de Mayo de los años 2023 y 2022, el total de Cuentas por Pagar se muestra en el siguiente detalle:</t>
  </si>
  <si>
    <t>Al 31 de Mayo de los años 2023 y 2022, las Otras Cuentas por Pagar se componen de:</t>
  </si>
  <si>
    <t xml:space="preserve">Al 31 de Mayo de los años 2023 y 2022, el patrimonio se compone de: </t>
  </si>
  <si>
    <t xml:space="preserve">    US$2,637.53/55.31</t>
  </si>
  <si>
    <t xml:space="preserve">   RD$145,881.78</t>
  </si>
  <si>
    <t>SUPERINTENDENCIA DE PENSIONES
NOTA A LOS ESTADOS FINANCIEROS
 AL 31 DE MAYO 2023 Y 2022
Valores RD$</t>
  </si>
  <si>
    <t>Contralora</t>
  </si>
  <si>
    <t>Monica  Peña Medina</t>
  </si>
  <si>
    <t>Otros Ajustes de Años Anteriores</t>
  </si>
  <si>
    <t>US$16,575.63/54.43</t>
  </si>
  <si>
    <t>RD$902,211.55</t>
  </si>
  <si>
    <t>Los valores existentes en dólares norteamericanos fueron valuados al tipo de cambio comprador al último día del mes a razón de RD$54.43 y RD$55.31 por cada dólar Estadounidense (US$).</t>
  </si>
  <si>
    <t>Nadia Ureña (Gimnasio)</t>
  </si>
  <si>
    <t>Juan Carlos Jiménez (Gimnasio)</t>
  </si>
  <si>
    <t xml:space="preserve">Jeanntte Rodriguez  (Gimnasio) </t>
  </si>
  <si>
    <t>Carlos Hernandez (Gimnasio)</t>
  </si>
  <si>
    <t>Papia Moreno  (Saldo Prest. Empl. Feliz)</t>
  </si>
  <si>
    <t>Seguro Familiar de Salud</t>
  </si>
  <si>
    <t>Seguro de Pensiones</t>
  </si>
  <si>
    <t>Al 31 de Mayo 2023 esta partida   presenta un balance de $ 1,125,693.10, mientras que para el mismo periodo del año 2022 no presenta balance</t>
  </si>
  <si>
    <t xml:space="preserve"> esta partida está conformada por lo siguiente:</t>
  </si>
  <si>
    <t>de RD$4,164.47 esta partida está conformada por lo siguiente:</t>
  </si>
  <si>
    <t xml:space="preserve">Al 31 de Mayo 2023 esta partida   presenta un balance de $16,990.00, mientras que para el mismo periodo del año 2022  presenta balance </t>
  </si>
  <si>
    <t>Raysa Cruz  (Seguro Médico Complementario)</t>
  </si>
  <si>
    <t>Total Otrs Cuentas a Cobrar</t>
  </si>
  <si>
    <t>Total Cuenta en Moneda Extranjera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</si>
</sst>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\ _P_t_s_-;\-* #,##0.00\ _P_t_s_-;_-* &quot;-&quot;??\ _P_t_s_-;_-@_-"/>
    <numFmt numFmtId="165" formatCode="#,##0.00_ ;\-#,##0.00\ "/>
  </numFmts>
  <fonts count="18" x14ac:knownFonts="1">
    <font>
      <sz val="10"/>
      <name val="Arial"/>
    </font>
    <font>
      <sz val="10"/>
      <name val="Arial"/>
      <family val="2"/>
    </font>
    <font>
      <sz val="8"/>
      <name val="Times New Roman"/>
      <family val="1"/>
    </font>
    <font>
      <b/>
      <sz val="11"/>
      <name val="Times New Roman"/>
      <family val="1"/>
    </font>
    <font>
      <sz val="11"/>
      <name val="Arial"/>
      <family val="2"/>
    </font>
    <font>
      <b/>
      <sz val="8"/>
      <name val="Times New Roman"/>
      <family val="1"/>
    </font>
    <font>
      <sz val="11"/>
      <name val="Times New Roman"/>
      <family val="1"/>
    </font>
    <font>
      <b/>
      <u/>
      <sz val="1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i/>
      <sz val="11"/>
      <name val="Times New Roman"/>
      <family val="1"/>
    </font>
    <font>
      <b/>
      <u/>
      <sz val="8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i/>
      <u val="double"/>
      <sz val="12"/>
      <color rgb="FF000000"/>
      <name val="Times New Roman"/>
      <family val="1"/>
    </font>
    <font>
      <b/>
      <sz val="10"/>
      <name val="Times New Roman"/>
      <family val="1"/>
    </font>
    <font>
      <b/>
      <i/>
      <sz val="12"/>
      <name val="Times New Roman"/>
      <family val="1"/>
    </font>
    <font>
      <b/>
      <i/>
      <sz val="12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164" fontId="1" fillId="0" borderId="0"/>
  </cellStyleXfs>
  <cellXfs count="104">
    <xf numFmtId="0" fontId="0" fillId="0" borderId="0" xfId="0"/>
    <xf numFmtId="0" fontId="3" fillId="0" borderId="0" xfId="0" applyFont="1"/>
    <xf numFmtId="0" fontId="4" fillId="0" borderId="0" xfId="0" applyFont="1"/>
    <xf numFmtId="0" fontId="3" fillId="2" borderId="0" xfId="0" applyFont="1" applyFill="1"/>
    <xf numFmtId="0" fontId="3" fillId="2" borderId="0" xfId="0" applyFont="1" applyFill="1" applyAlignment="1">
      <alignment horizontal="center"/>
    </xf>
    <xf numFmtId="0" fontId="3" fillId="0" borderId="1" xfId="0" applyFont="1" applyBorder="1" applyAlignment="1">
      <alignment horizontal="center"/>
    </xf>
    <xf numFmtId="0" fontId="6" fillId="0" borderId="0" xfId="0" applyFont="1"/>
    <xf numFmtId="164" fontId="4" fillId="0" borderId="0" xfId="1" applyFont="1"/>
    <xf numFmtId="0" fontId="3" fillId="0" borderId="0" xfId="0" applyFont="1" applyAlignment="1">
      <alignment horizontal="left" indent="3"/>
    </xf>
    <xf numFmtId="164" fontId="4" fillId="0" borderId="0" xfId="1" applyFont="1" applyAlignment="1">
      <alignment horizontal="right"/>
    </xf>
    <xf numFmtId="0" fontId="8" fillId="0" borderId="0" xfId="0" applyFont="1"/>
    <xf numFmtId="0" fontId="9" fillId="0" borderId="0" xfId="0" applyFont="1"/>
    <xf numFmtId="0" fontId="9" fillId="0" borderId="0" xfId="0" applyFont="1" applyAlignment="1">
      <alignment horizontal="center"/>
    </xf>
    <xf numFmtId="43" fontId="9" fillId="0" borderId="0" xfId="1" applyNumberFormat="1" applyFont="1"/>
    <xf numFmtId="164" fontId="1" fillId="0" borderId="0" xfId="1"/>
    <xf numFmtId="0" fontId="4" fillId="0" borderId="4" xfId="0" applyFont="1" applyBorder="1"/>
    <xf numFmtId="0" fontId="3" fillId="0" borderId="0" xfId="0" applyFont="1" applyAlignment="1">
      <alignment horizontal="center"/>
    </xf>
    <xf numFmtId="4" fontId="6" fillId="0" borderId="0" xfId="1" applyNumberFormat="1" applyFont="1"/>
    <xf numFmtId="4" fontId="6" fillId="0" borderId="0" xfId="1" applyNumberFormat="1" applyFont="1" applyAlignment="1">
      <alignment horizontal="right"/>
    </xf>
    <xf numFmtId="4" fontId="6" fillId="0" borderId="0" xfId="0" applyNumberFormat="1" applyFont="1" applyAlignment="1">
      <alignment horizontal="right"/>
    </xf>
    <xf numFmtId="4" fontId="6" fillId="0" borderId="3" xfId="0" applyNumberFormat="1" applyFont="1" applyBorder="1" applyAlignment="1">
      <alignment horizontal="right"/>
    </xf>
    <xf numFmtId="4" fontId="3" fillId="0" borderId="0" xfId="0" applyNumberFormat="1" applyFont="1" applyAlignment="1">
      <alignment horizontal="right"/>
    </xf>
    <xf numFmtId="0" fontId="6" fillId="0" borderId="0" xfId="0" applyFont="1" applyAlignment="1">
      <alignment horizontal="right"/>
    </xf>
    <xf numFmtId="4" fontId="6" fillId="0" borderId="3" xfId="1" applyNumberFormat="1" applyFont="1" applyBorder="1" applyAlignment="1">
      <alignment horizontal="right"/>
    </xf>
    <xf numFmtId="4" fontId="3" fillId="0" borderId="2" xfId="0" applyNumberFormat="1" applyFont="1" applyBorder="1" applyAlignment="1">
      <alignment horizontal="right"/>
    </xf>
    <xf numFmtId="4" fontId="6" fillId="0" borderId="3" xfId="1" applyNumberFormat="1" applyFont="1" applyBorder="1"/>
    <xf numFmtId="4" fontId="3" fillId="0" borderId="3" xfId="0" applyNumberFormat="1" applyFont="1" applyBorder="1" applyAlignment="1">
      <alignment horizontal="right"/>
    </xf>
    <xf numFmtId="4" fontId="4" fillId="0" borderId="0" xfId="0" applyNumberFormat="1" applyFont="1"/>
    <xf numFmtId="0" fontId="3" fillId="0" borderId="0" xfId="0" applyFont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4" fontId="1" fillId="0" borderId="0" xfId="1" applyNumberFormat="1" applyAlignment="1">
      <alignment horizontal="right"/>
    </xf>
    <xf numFmtId="2" fontId="4" fillId="0" borderId="0" xfId="0" applyNumberFormat="1" applyFont="1"/>
    <xf numFmtId="39" fontId="4" fillId="0" borderId="0" xfId="0" applyNumberFormat="1" applyFont="1"/>
    <xf numFmtId="4" fontId="6" fillId="0" borderId="0" xfId="0" applyNumberFormat="1" applyFont="1"/>
    <xf numFmtId="0" fontId="6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5" fillId="0" borderId="0" xfId="0" applyFont="1"/>
    <xf numFmtId="0" fontId="7" fillId="0" borderId="0" xfId="0" applyFont="1"/>
    <xf numFmtId="0" fontId="11" fillId="0" borderId="0" xfId="0" applyFont="1"/>
    <xf numFmtId="0" fontId="2" fillId="0" borderId="0" xfId="0" applyFont="1"/>
    <xf numFmtId="39" fontId="6" fillId="0" borderId="3" xfId="1" applyNumberFormat="1" applyFont="1" applyBorder="1"/>
    <xf numFmtId="0" fontId="13" fillId="4" borderId="0" xfId="0" applyFont="1" applyFill="1"/>
    <xf numFmtId="4" fontId="13" fillId="4" borderId="0" xfId="0" applyNumberFormat="1" applyFont="1" applyFill="1"/>
    <xf numFmtId="0" fontId="13" fillId="0" borderId="0" xfId="0" applyFont="1"/>
    <xf numFmtId="0" fontId="12" fillId="4" borderId="0" xfId="0" applyFont="1" applyFill="1"/>
    <xf numFmtId="0" fontId="12" fillId="4" borderId="0" xfId="0" applyFont="1" applyFill="1" applyAlignment="1">
      <alignment horizontal="right"/>
    </xf>
    <xf numFmtId="4" fontId="13" fillId="4" borderId="3" xfId="0" applyNumberFormat="1" applyFont="1" applyFill="1" applyBorder="1"/>
    <xf numFmtId="4" fontId="12" fillId="4" borderId="0" xfId="0" applyNumberFormat="1" applyFont="1" applyFill="1"/>
    <xf numFmtId="4" fontId="13" fillId="4" borderId="3" xfId="1" applyNumberFormat="1" applyFont="1" applyFill="1" applyBorder="1" applyAlignment="1">
      <alignment horizontal="right"/>
    </xf>
    <xf numFmtId="164" fontId="13" fillId="4" borderId="0" xfId="1" applyFont="1" applyFill="1"/>
    <xf numFmtId="164" fontId="12" fillId="4" borderId="0" xfId="1" applyFont="1" applyFill="1"/>
    <xf numFmtId="4" fontId="13" fillId="4" borderId="0" xfId="1" applyNumberFormat="1" applyFont="1" applyFill="1"/>
    <xf numFmtId="0" fontId="13" fillId="4" borderId="0" xfId="0" applyFont="1" applyFill="1" applyAlignment="1">
      <alignment horizontal="right"/>
    </xf>
    <xf numFmtId="4" fontId="13" fillId="4" borderId="3" xfId="1" applyNumberFormat="1" applyFont="1" applyFill="1" applyBorder="1"/>
    <xf numFmtId="165" fontId="13" fillId="4" borderId="0" xfId="1" applyNumberFormat="1" applyFont="1" applyFill="1"/>
    <xf numFmtId="0" fontId="13" fillId="4" borderId="0" xfId="0" applyFont="1" applyFill="1" applyAlignment="1">
      <alignment horizontal="left" wrapText="1"/>
    </xf>
    <xf numFmtId="4" fontId="13" fillId="0" borderId="0" xfId="0" applyNumberFormat="1" applyFont="1"/>
    <xf numFmtId="0" fontId="13" fillId="4" borderId="0" xfId="0" applyFont="1" applyFill="1" applyAlignment="1">
      <alignment horizontal="left"/>
    </xf>
    <xf numFmtId="4" fontId="13" fillId="4" borderId="0" xfId="0" applyNumberFormat="1" applyFont="1" applyFill="1" applyAlignment="1">
      <alignment horizontal="right"/>
    </xf>
    <xf numFmtId="4" fontId="13" fillId="0" borderId="3" xfId="1" applyNumberFormat="1" applyFont="1" applyBorder="1"/>
    <xf numFmtId="4" fontId="12" fillId="0" borderId="0" xfId="1" applyNumberFormat="1" applyFont="1"/>
    <xf numFmtId="0" fontId="14" fillId="0" borderId="0" xfId="0" applyFont="1" applyAlignment="1">
      <alignment horizontal="right" vertical="center"/>
    </xf>
    <xf numFmtId="4" fontId="15" fillId="0" borderId="0" xfId="0" applyNumberFormat="1" applyFont="1"/>
    <xf numFmtId="165" fontId="12" fillId="4" borderId="0" xfId="1" applyNumberFormat="1" applyFont="1" applyFill="1"/>
    <xf numFmtId="43" fontId="13" fillId="0" borderId="3" xfId="0" applyNumberFormat="1" applyFont="1" applyBorder="1"/>
    <xf numFmtId="0" fontId="12" fillId="4" borderId="0" xfId="0" applyFont="1" applyFill="1" applyAlignment="1">
      <alignment horizontal="left"/>
    </xf>
    <xf numFmtId="4" fontId="12" fillId="4" borderId="0" xfId="0" applyNumberFormat="1" applyFont="1" applyFill="1" applyAlignment="1">
      <alignment horizontal="left"/>
    </xf>
    <xf numFmtId="0" fontId="12" fillId="4" borderId="0" xfId="0" applyFont="1" applyFill="1" applyAlignment="1">
      <alignment horizontal="center"/>
    </xf>
    <xf numFmtId="4" fontId="13" fillId="4" borderId="3" xfId="0" applyNumberFormat="1" applyFont="1" applyFill="1" applyBorder="1" applyAlignment="1">
      <alignment horizontal="right"/>
    </xf>
    <xf numFmtId="4" fontId="12" fillId="4" borderId="2" xfId="0" applyNumberFormat="1" applyFont="1" applyFill="1" applyBorder="1"/>
    <xf numFmtId="4" fontId="12" fillId="4" borderId="2" xfId="1" applyNumberFormat="1" applyFont="1" applyFill="1" applyBorder="1"/>
    <xf numFmtId="4" fontId="12" fillId="0" borderId="2" xfId="1" applyNumberFormat="1" applyFont="1" applyBorder="1"/>
    <xf numFmtId="4" fontId="12" fillId="4" borderId="2" xfId="1" applyNumberFormat="1" applyFont="1" applyFill="1" applyBorder="1" applyAlignment="1">
      <alignment horizontal="right"/>
    </xf>
    <xf numFmtId="0" fontId="16" fillId="0" borderId="0" xfId="0" applyFont="1" applyAlignment="1">
      <alignment horizontal="justify" vertical="center"/>
    </xf>
    <xf numFmtId="0" fontId="17" fillId="0" borderId="0" xfId="0" applyFont="1" applyAlignment="1">
      <alignment horizontal="justify" vertical="center"/>
    </xf>
    <xf numFmtId="39" fontId="6" fillId="0" borderId="0" xfId="1" applyNumberFormat="1" applyFont="1"/>
    <xf numFmtId="43" fontId="6" fillId="0" borderId="0" xfId="0" applyNumberFormat="1" applyFont="1"/>
    <xf numFmtId="43" fontId="6" fillId="0" borderId="3" xfId="0" applyNumberFormat="1" applyFont="1" applyBorder="1"/>
    <xf numFmtId="4" fontId="3" fillId="0" borderId="0" xfId="0" applyNumberFormat="1" applyFont="1" applyAlignment="1">
      <alignment horizontal="center"/>
    </xf>
    <xf numFmtId="0" fontId="12" fillId="0" borderId="0" xfId="0" applyFont="1" applyAlignment="1">
      <alignment horizontal="right"/>
    </xf>
    <xf numFmtId="4" fontId="13" fillId="0" borderId="3" xfId="0" applyNumberFormat="1" applyFont="1" applyBorder="1"/>
    <xf numFmtId="4" fontId="12" fillId="0" borderId="2" xfId="0" applyNumberFormat="1" applyFont="1" applyBorder="1"/>
    <xf numFmtId="0" fontId="12" fillId="0" borderId="0" xfId="0" applyFont="1" applyAlignment="1">
      <alignment horizontal="center"/>
    </xf>
    <xf numFmtId="4" fontId="13" fillId="0" borderId="3" xfId="1" applyNumberFormat="1" applyFont="1" applyBorder="1" applyAlignment="1">
      <alignment horizontal="center"/>
    </xf>
    <xf numFmtId="4" fontId="12" fillId="0" borderId="2" xfId="1" applyNumberFormat="1" applyFont="1" applyBorder="1" applyAlignment="1">
      <alignment horizontal="center"/>
    </xf>
    <xf numFmtId="4" fontId="13" fillId="0" borderId="0" xfId="1" applyNumberFormat="1" applyFont="1"/>
    <xf numFmtId="4" fontId="12" fillId="0" borderId="0" xfId="0" applyNumberFormat="1" applyFont="1"/>
    <xf numFmtId="4" fontId="12" fillId="0" borderId="0" xfId="0" applyNumberFormat="1" applyFont="1" applyAlignment="1">
      <alignment horizontal="left"/>
    </xf>
    <xf numFmtId="0" fontId="13" fillId="0" borderId="0" xfId="0" applyFont="1" applyAlignment="1">
      <alignment horizontal="left"/>
    </xf>
    <xf numFmtId="4" fontId="13" fillId="0" borderId="0" xfId="0" applyNumberFormat="1" applyFont="1" applyAlignment="1">
      <alignment horizontal="right"/>
    </xf>
    <xf numFmtId="43" fontId="8" fillId="0" borderId="8" xfId="1" applyNumberFormat="1" applyFont="1" applyBorder="1" applyAlignment="1">
      <alignment horizontal="center"/>
    </xf>
    <xf numFmtId="4" fontId="12" fillId="4" borderId="9" xfId="0" applyNumberFormat="1" applyFont="1" applyFill="1" applyBorder="1"/>
    <xf numFmtId="4" fontId="12" fillId="0" borderId="9" xfId="0" applyNumberFormat="1" applyFont="1" applyBorder="1"/>
    <xf numFmtId="0" fontId="12" fillId="4" borderId="0" xfId="0" applyFont="1" applyFill="1" applyAlignment="1">
      <alignment horizontal="left" wrapText="1"/>
    </xf>
    <xf numFmtId="0" fontId="13" fillId="4" borderId="0" xfId="0" applyFont="1" applyFill="1" applyAlignment="1">
      <alignment horizontal="left"/>
    </xf>
    <xf numFmtId="0" fontId="12" fillId="4" borderId="0" xfId="0" applyFont="1" applyFill="1" applyAlignment="1">
      <alignment horizontal="left"/>
    </xf>
    <xf numFmtId="0" fontId="10" fillId="0" borderId="0" xfId="0" applyFont="1" applyAlignment="1">
      <alignment horizontal="center"/>
    </xf>
    <xf numFmtId="0" fontId="12" fillId="3" borderId="5" xfId="0" applyFont="1" applyFill="1" applyBorder="1" applyAlignment="1">
      <alignment horizontal="center" wrapText="1"/>
    </xf>
    <xf numFmtId="0" fontId="12" fillId="3" borderId="6" xfId="0" applyFont="1" applyFill="1" applyBorder="1" applyAlignment="1">
      <alignment horizontal="center" wrapText="1"/>
    </xf>
    <xf numFmtId="0" fontId="12" fillId="3" borderId="7" xfId="0" applyFont="1" applyFill="1" applyBorder="1" applyAlignment="1">
      <alignment horizontal="center" wrapText="1"/>
    </xf>
    <xf numFmtId="0" fontId="13" fillId="4" borderId="0" xfId="0" applyFont="1" applyFill="1" applyAlignment="1">
      <alignment horizontal="left" wrapText="1"/>
    </xf>
    <xf numFmtId="0" fontId="13" fillId="4" borderId="0" xfId="0" applyFont="1" applyFill="1" applyAlignment="1">
      <alignment horizontal="left" vertical="center" wrapText="1"/>
    </xf>
    <xf numFmtId="0" fontId="3" fillId="0" borderId="0" xfId="0" applyFont="1" applyAlignment="1">
      <alignment horizontal="center" wrapText="1"/>
    </xf>
    <xf numFmtId="0" fontId="12" fillId="4" borderId="0" xfId="0" applyFont="1" applyFill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2686050</xdr:colOff>
      <xdr:row>28</xdr:row>
      <xdr:rowOff>66675</xdr:rowOff>
    </xdr:from>
    <xdr:to>
      <xdr:col>0</xdr:col>
      <xdr:colOff>2762250</xdr:colOff>
      <xdr:row>29</xdr:row>
      <xdr:rowOff>76200</xdr:rowOff>
    </xdr:to>
    <xdr:sp macro="" textlink="">
      <xdr:nvSpPr>
        <xdr:cNvPr id="1045" name="Text Box 1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SpPr txBox="1">
          <a:spLocks noChangeArrowheads="1"/>
        </xdr:cNvSpPr>
      </xdr:nvSpPr>
      <xdr:spPr bwMode="auto">
        <a:xfrm>
          <a:off x="2686050" y="4333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9525</xdr:colOff>
      <xdr:row>0</xdr:row>
      <xdr:rowOff>0</xdr:rowOff>
    </xdr:from>
    <xdr:to>
      <xdr:col>0</xdr:col>
      <xdr:colOff>1655588</xdr:colOff>
      <xdr:row>0</xdr:row>
      <xdr:rowOff>597460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525" y="0"/>
          <a:ext cx="1646063" cy="59746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2686050</xdr:colOff>
      <xdr:row>0</xdr:row>
      <xdr:rowOff>0</xdr:rowOff>
    </xdr:from>
    <xdr:to>
      <xdr:col>0</xdr:col>
      <xdr:colOff>2762250</xdr:colOff>
      <xdr:row>0</xdr:row>
      <xdr:rowOff>200025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5B82E656-9CBB-475B-88D2-E1729D9EA424}"/>
            </a:ext>
          </a:extLst>
        </xdr:cNvPr>
        <xdr:cNvSpPr txBox="1">
          <a:spLocks noChangeArrowheads="1"/>
        </xdr:cNvSpPr>
      </xdr:nvSpPr>
      <xdr:spPr bwMode="auto">
        <a:xfrm>
          <a:off x="2686050" y="6019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9525</xdr:colOff>
      <xdr:row>0</xdr:row>
      <xdr:rowOff>0</xdr:rowOff>
    </xdr:from>
    <xdr:to>
      <xdr:col>0</xdr:col>
      <xdr:colOff>1655588</xdr:colOff>
      <xdr:row>0</xdr:row>
      <xdr:rowOff>597460</xdr:rowOff>
    </xdr:to>
    <xdr:pic>
      <xdr:nvPicPr>
        <xdr:cNvPr id="3" name="1 Imagen">
          <a:extLst>
            <a:ext uri="{FF2B5EF4-FFF2-40B4-BE49-F238E27FC236}">
              <a16:creationId xmlns:a16="http://schemas.microsoft.com/office/drawing/2014/main" id="{323BFDE9-ADE1-4D2C-87F1-BC91C6D39B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525" y="0"/>
          <a:ext cx="1646063" cy="597460"/>
        </a:xfrm>
        <a:prstGeom prst="rect">
          <a:avLst/>
        </a:prstGeom>
      </xdr:spPr>
    </xdr:pic>
    <xdr:clientData/>
  </xdr:twoCellAnchor>
  <xdr:twoCellAnchor editAs="oneCell">
    <xdr:from>
      <xdr:col>0</xdr:col>
      <xdr:colOff>9525</xdr:colOff>
      <xdr:row>0</xdr:row>
      <xdr:rowOff>1</xdr:rowOff>
    </xdr:from>
    <xdr:to>
      <xdr:col>0</xdr:col>
      <xdr:colOff>1655588</xdr:colOff>
      <xdr:row>0</xdr:row>
      <xdr:rowOff>854074</xdr:rowOff>
    </xdr:to>
    <xdr:pic>
      <xdr:nvPicPr>
        <xdr:cNvPr id="4" name="2 Imagen">
          <a:extLst>
            <a:ext uri="{FF2B5EF4-FFF2-40B4-BE49-F238E27FC236}">
              <a16:creationId xmlns:a16="http://schemas.microsoft.com/office/drawing/2014/main" id="{1F02CC0C-2364-4693-88A6-7B0E9430F8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525" y="11601451"/>
          <a:ext cx="1646063" cy="8540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8"/>
  </sheetPr>
  <dimension ref="A1:O57"/>
  <sheetViews>
    <sheetView tabSelected="1" zoomScale="90" zoomScaleNormal="90" workbookViewId="0">
      <selection activeCell="A69" sqref="A69"/>
    </sheetView>
  </sheetViews>
  <sheetFormatPr baseColWidth="10" defaultColWidth="9.140625" defaultRowHeight="14.25" x14ac:dyDescent="0.2"/>
  <cols>
    <col min="1" max="1" width="46.28515625" style="2" customWidth="1"/>
    <col min="2" max="2" width="21.42578125" style="2" customWidth="1"/>
    <col min="3" max="3" width="27.7109375" style="2" customWidth="1"/>
    <col min="4" max="4" width="5.28515625" style="2" customWidth="1"/>
    <col min="5" max="5" width="29.85546875" style="2" customWidth="1"/>
    <col min="6" max="6" width="9.140625" style="2"/>
    <col min="7" max="7" width="16.140625" style="2" bestFit="1" customWidth="1"/>
    <col min="8" max="8" width="10.5703125" style="2" bestFit="1" customWidth="1"/>
    <col min="9" max="9" width="19.5703125" style="2" bestFit="1" customWidth="1"/>
    <col min="10" max="11" width="9.140625" style="2"/>
    <col min="12" max="12" width="17.42578125" style="30" bestFit="1" customWidth="1"/>
    <col min="13" max="13" width="9.140625" style="2"/>
    <col min="14" max="14" width="19.42578125" style="2" bestFit="1" customWidth="1"/>
    <col min="15" max="15" width="14.7109375" style="31" bestFit="1" customWidth="1"/>
    <col min="16" max="16384" width="9.140625" style="2"/>
  </cols>
  <sheetData>
    <row r="1" spans="1:15" ht="66" customHeight="1" x14ac:dyDescent="0.2">
      <c r="A1" s="102" t="s">
        <v>139</v>
      </c>
      <c r="B1" s="102"/>
      <c r="C1" s="102"/>
      <c r="D1" s="102"/>
      <c r="E1" s="102"/>
      <c r="F1" s="3"/>
      <c r="G1" s="3"/>
      <c r="H1" s="3"/>
    </row>
    <row r="2" spans="1:15" x14ac:dyDescent="0.2">
      <c r="A2" s="28"/>
      <c r="B2" s="28"/>
      <c r="C2" s="28"/>
      <c r="D2" s="28"/>
      <c r="E2" s="28"/>
      <c r="F2" s="3"/>
      <c r="G2" s="3"/>
      <c r="H2" s="3"/>
    </row>
    <row r="3" spans="1:15" ht="15" thickBot="1" x14ac:dyDescent="0.25">
      <c r="A3" s="29"/>
      <c r="B3" s="29"/>
      <c r="C3" s="29"/>
      <c r="D3" s="29"/>
      <c r="E3" s="29"/>
      <c r="F3" s="3"/>
      <c r="G3" s="3"/>
      <c r="H3" s="3"/>
    </row>
    <row r="4" spans="1:15" ht="15" thickTop="1" x14ac:dyDescent="0.2">
      <c r="A4" s="28"/>
      <c r="B4" s="28"/>
      <c r="C4" s="28"/>
      <c r="D4" s="28"/>
      <c r="E4" s="28"/>
      <c r="F4" s="3"/>
      <c r="G4" s="3"/>
      <c r="H4" s="3"/>
    </row>
    <row r="5" spans="1:15" x14ac:dyDescent="0.2">
      <c r="A5" s="16"/>
      <c r="B5" s="16"/>
      <c r="C5" s="16"/>
      <c r="D5" s="16"/>
      <c r="E5" s="16"/>
      <c r="F5" s="4"/>
      <c r="G5" s="4"/>
      <c r="H5" s="3"/>
    </row>
    <row r="6" spans="1:15" ht="15.75" thickBot="1" x14ac:dyDescent="0.3">
      <c r="A6" s="34"/>
      <c r="B6" s="36" t="s">
        <v>0</v>
      </c>
      <c r="C6" s="5">
        <v>2023</v>
      </c>
      <c r="D6" s="16"/>
      <c r="E6" s="5">
        <v>2022</v>
      </c>
    </row>
    <row r="7" spans="1:15" ht="15" x14ac:dyDescent="0.25">
      <c r="A7" s="1" t="s">
        <v>1</v>
      </c>
      <c r="B7" s="36"/>
      <c r="C7" s="6"/>
      <c r="D7" s="6"/>
      <c r="E7" s="6"/>
    </row>
    <row r="8" spans="1:15" ht="15" x14ac:dyDescent="0.25">
      <c r="A8" s="1" t="s">
        <v>2</v>
      </c>
      <c r="B8" s="36"/>
      <c r="C8" s="6"/>
      <c r="D8" s="6"/>
      <c r="E8" s="6"/>
    </row>
    <row r="9" spans="1:15" ht="15" x14ac:dyDescent="0.25">
      <c r="A9" s="6" t="s">
        <v>3</v>
      </c>
      <c r="B9" s="36" t="s">
        <v>4</v>
      </c>
      <c r="C9" s="17">
        <v>145321853.91</v>
      </c>
      <c r="D9" s="17"/>
      <c r="E9" s="17">
        <v>108632074.95</v>
      </c>
    </row>
    <row r="10" spans="1:15" ht="15" x14ac:dyDescent="0.25">
      <c r="A10" s="6" t="s">
        <v>5</v>
      </c>
      <c r="B10" s="36" t="s">
        <v>6</v>
      </c>
      <c r="C10" s="18">
        <v>7912670.2199999997</v>
      </c>
      <c r="D10" s="18"/>
      <c r="E10" s="18">
        <v>4164.47</v>
      </c>
    </row>
    <row r="11" spans="1:15" ht="15" x14ac:dyDescent="0.25">
      <c r="A11" s="6" t="s">
        <v>7</v>
      </c>
      <c r="B11" s="36" t="s">
        <v>8</v>
      </c>
      <c r="C11" s="19">
        <v>743601.82</v>
      </c>
      <c r="D11" s="19"/>
      <c r="E11" s="19">
        <v>590154.79</v>
      </c>
    </row>
    <row r="12" spans="1:15" ht="15" x14ac:dyDescent="0.25">
      <c r="A12" s="6" t="s">
        <v>9</v>
      </c>
      <c r="B12" s="36" t="s">
        <v>10</v>
      </c>
      <c r="C12" s="20">
        <v>2335695.2799999998</v>
      </c>
      <c r="D12" s="19"/>
      <c r="E12" s="20">
        <v>1801205.75</v>
      </c>
      <c r="H12"/>
      <c r="I12" s="14"/>
      <c r="L12" s="2"/>
      <c r="O12" s="2"/>
    </row>
    <row r="13" spans="1:15" x14ac:dyDescent="0.2">
      <c r="A13" s="1" t="s">
        <v>11</v>
      </c>
      <c r="B13" s="36"/>
      <c r="C13" s="21">
        <f>SUM(C9:C12)</f>
        <v>156313821.22999999</v>
      </c>
      <c r="D13" s="21"/>
      <c r="E13" s="21">
        <f t="shared" ref="E13" si="0">SUM(E9:E12)</f>
        <v>111027599.96000001</v>
      </c>
      <c r="H13"/>
      <c r="I13" s="14"/>
      <c r="L13" s="2"/>
      <c r="O13" s="2"/>
    </row>
    <row r="14" spans="1:15" ht="15" x14ac:dyDescent="0.25">
      <c r="A14" s="1"/>
      <c r="B14" s="36"/>
      <c r="C14" s="22"/>
      <c r="D14" s="22"/>
      <c r="E14" s="22"/>
      <c r="H14"/>
      <c r="I14" s="14"/>
      <c r="L14" s="2"/>
      <c r="O14" s="2"/>
    </row>
    <row r="15" spans="1:15" ht="15" x14ac:dyDescent="0.25">
      <c r="A15" s="1" t="s">
        <v>12</v>
      </c>
      <c r="B15" s="36"/>
      <c r="E15" s="22"/>
      <c r="H15"/>
      <c r="I15" s="14"/>
      <c r="L15" s="2"/>
      <c r="O15" s="2"/>
    </row>
    <row r="16" spans="1:15" ht="15" x14ac:dyDescent="0.25">
      <c r="A16" s="6" t="s">
        <v>13</v>
      </c>
      <c r="B16" s="36" t="s">
        <v>14</v>
      </c>
      <c r="C16" s="17">
        <v>99481840.569999993</v>
      </c>
      <c r="D16" s="17"/>
      <c r="E16" s="17">
        <v>102338148.11</v>
      </c>
      <c r="I16" s="14"/>
      <c r="L16" s="2"/>
      <c r="O16" s="2"/>
    </row>
    <row r="17" spans="1:15" ht="15" x14ac:dyDescent="0.25">
      <c r="A17" s="6" t="s">
        <v>15</v>
      </c>
      <c r="B17" s="36" t="s">
        <v>16</v>
      </c>
      <c r="C17" s="18">
        <v>2282708.7599999998</v>
      </c>
      <c r="D17" s="18"/>
      <c r="E17" s="18">
        <v>39233391.789999999</v>
      </c>
      <c r="I17" s="14"/>
      <c r="L17" s="2"/>
      <c r="O17" s="2"/>
    </row>
    <row r="18" spans="1:15" ht="15" x14ac:dyDescent="0.25">
      <c r="A18" s="6" t="s">
        <v>17</v>
      </c>
      <c r="B18" s="36" t="s">
        <v>18</v>
      </c>
      <c r="C18" s="23">
        <v>12572407.17</v>
      </c>
      <c r="D18" s="18"/>
      <c r="E18" s="23">
        <v>19349827.690000001</v>
      </c>
      <c r="I18" s="14"/>
      <c r="L18" s="2"/>
      <c r="O18" s="2"/>
    </row>
    <row r="19" spans="1:15" x14ac:dyDescent="0.2">
      <c r="A19" s="1" t="s">
        <v>19</v>
      </c>
      <c r="B19" s="36"/>
      <c r="C19" s="21">
        <f>SUM(C16:C18)</f>
        <v>114336956.5</v>
      </c>
      <c r="D19" s="21"/>
      <c r="E19" s="21">
        <f>SUM(E16:E18)</f>
        <v>160921367.59</v>
      </c>
      <c r="I19" s="14"/>
      <c r="L19" s="2"/>
      <c r="O19" s="2"/>
    </row>
    <row r="20" spans="1:15" x14ac:dyDescent="0.2">
      <c r="A20" s="1"/>
      <c r="B20" s="36"/>
      <c r="C20" s="21"/>
      <c r="D20" s="21"/>
      <c r="E20" s="21"/>
      <c r="I20" s="14"/>
      <c r="L20" s="2"/>
      <c r="O20" s="2"/>
    </row>
    <row r="21" spans="1:15" ht="15" thickBot="1" x14ac:dyDescent="0.25">
      <c r="A21" s="1" t="s">
        <v>20</v>
      </c>
      <c r="B21" s="36"/>
      <c r="C21" s="24">
        <f>+C13+C19</f>
        <v>270650777.73000002</v>
      </c>
      <c r="D21" s="21"/>
      <c r="E21" s="24">
        <f>+E13+E19</f>
        <v>271948967.55000001</v>
      </c>
      <c r="H21" s="27"/>
      <c r="I21" s="14"/>
      <c r="L21" s="2"/>
      <c r="O21" s="2"/>
    </row>
    <row r="22" spans="1:15" ht="15.75" thickTop="1" x14ac:dyDescent="0.25">
      <c r="A22" s="1"/>
      <c r="B22" s="36"/>
      <c r="C22" s="6"/>
      <c r="D22" s="6"/>
      <c r="E22" s="6"/>
      <c r="I22" s="14"/>
      <c r="L22" s="2"/>
      <c r="O22" s="2"/>
    </row>
    <row r="23" spans="1:15" ht="15" x14ac:dyDescent="0.25">
      <c r="A23" s="1" t="s">
        <v>21</v>
      </c>
      <c r="B23" s="36"/>
      <c r="C23" s="7"/>
      <c r="D23" s="7"/>
      <c r="E23" s="6"/>
      <c r="I23" s="14"/>
      <c r="L23" s="2"/>
      <c r="O23" s="2"/>
    </row>
    <row r="24" spans="1:15" ht="15" x14ac:dyDescent="0.25">
      <c r="A24" s="1"/>
      <c r="B24" s="36"/>
      <c r="C24" s="7"/>
      <c r="D24" s="7"/>
      <c r="E24" s="6"/>
      <c r="I24" s="31"/>
      <c r="L24" s="2"/>
      <c r="O24" s="2"/>
    </row>
    <row r="25" spans="1:15" ht="15" x14ac:dyDescent="0.25">
      <c r="A25" s="37" t="s">
        <v>22</v>
      </c>
      <c r="B25" s="38"/>
      <c r="C25" s="6"/>
      <c r="D25" s="6"/>
      <c r="E25" s="6"/>
      <c r="I25" s="31"/>
      <c r="L25" s="2"/>
      <c r="O25" s="2"/>
    </row>
    <row r="26" spans="1:15" ht="15" x14ac:dyDescent="0.25">
      <c r="A26" s="6"/>
      <c r="B26" s="39"/>
      <c r="E26" s="6"/>
      <c r="I26" s="31"/>
      <c r="L26" s="2"/>
      <c r="O26" s="2"/>
    </row>
    <row r="27" spans="1:15" ht="15" x14ac:dyDescent="0.25">
      <c r="A27" s="6" t="s">
        <v>23</v>
      </c>
      <c r="B27" s="36" t="s">
        <v>24</v>
      </c>
      <c r="C27" s="33">
        <v>3680234.39</v>
      </c>
      <c r="D27" s="33"/>
      <c r="E27" s="17">
        <v>3470525.16</v>
      </c>
    </row>
    <row r="28" spans="1:15" ht="15" x14ac:dyDescent="0.25">
      <c r="A28" s="6" t="s">
        <v>25</v>
      </c>
      <c r="B28" s="36" t="s">
        <v>26</v>
      </c>
      <c r="C28" s="17">
        <v>3895737.36</v>
      </c>
      <c r="D28" s="17"/>
      <c r="E28" s="17">
        <v>1284415.02</v>
      </c>
    </row>
    <row r="29" spans="1:15" ht="15" x14ac:dyDescent="0.25">
      <c r="A29" s="6" t="s">
        <v>27</v>
      </c>
      <c r="B29" s="36" t="s">
        <v>28</v>
      </c>
      <c r="C29" s="25">
        <v>33577425.810000002</v>
      </c>
      <c r="D29" s="17"/>
      <c r="E29" s="25">
        <v>47576143.990000002</v>
      </c>
    </row>
    <row r="30" spans="1:15" x14ac:dyDescent="0.2">
      <c r="A30" s="1" t="s">
        <v>29</v>
      </c>
      <c r="B30" s="36"/>
      <c r="C30" s="21">
        <f>SUM(C27:C29)</f>
        <v>41153397.560000002</v>
      </c>
      <c r="D30" s="21"/>
      <c r="E30" s="21">
        <f>SUM(E27:E29)</f>
        <v>52331084.170000002</v>
      </c>
    </row>
    <row r="31" spans="1:15" x14ac:dyDescent="0.2">
      <c r="A31" s="1"/>
      <c r="B31" s="1"/>
      <c r="C31" s="21"/>
      <c r="D31" s="21"/>
      <c r="E31" s="21"/>
    </row>
    <row r="32" spans="1:15" x14ac:dyDescent="0.2">
      <c r="A32" s="37" t="s">
        <v>30</v>
      </c>
      <c r="B32" s="1"/>
      <c r="C32" s="21"/>
      <c r="D32" s="21"/>
      <c r="E32" s="21"/>
    </row>
    <row r="33" spans="1:15" ht="15" x14ac:dyDescent="0.25">
      <c r="A33" s="6" t="s">
        <v>31</v>
      </c>
      <c r="B33" s="1"/>
      <c r="C33" s="26">
        <v>0</v>
      </c>
      <c r="D33" s="21"/>
      <c r="E33" s="26">
        <v>0</v>
      </c>
    </row>
    <row r="34" spans="1:15" x14ac:dyDescent="0.2">
      <c r="A34" s="1" t="s">
        <v>32</v>
      </c>
      <c r="B34" s="1"/>
      <c r="C34" s="21">
        <v>0</v>
      </c>
      <c r="D34" s="21"/>
      <c r="E34" s="21">
        <v>0</v>
      </c>
    </row>
    <row r="35" spans="1:15" ht="15" x14ac:dyDescent="0.25">
      <c r="A35" s="6"/>
      <c r="B35" s="6"/>
      <c r="C35" s="22"/>
      <c r="D35" s="22"/>
      <c r="E35" s="22"/>
    </row>
    <row r="36" spans="1:15" ht="15" x14ac:dyDescent="0.25">
      <c r="A36" s="1" t="s">
        <v>33</v>
      </c>
      <c r="B36" s="1"/>
      <c r="C36" s="19"/>
      <c r="D36" s="19"/>
      <c r="E36" s="19"/>
      <c r="K36" s="31"/>
      <c r="L36" s="2"/>
      <c r="O36" s="2"/>
    </row>
    <row r="37" spans="1:15" ht="15" x14ac:dyDescent="0.25">
      <c r="A37" s="6" t="s">
        <v>159</v>
      </c>
      <c r="B37" s="6"/>
      <c r="C37" s="76">
        <v>-23254172.030000001</v>
      </c>
      <c r="D37" s="17"/>
      <c r="E37" s="76">
        <v>-3971858.92</v>
      </c>
      <c r="K37" s="31"/>
      <c r="L37" s="2"/>
      <c r="O37" s="2"/>
    </row>
    <row r="38" spans="1:15" ht="15" x14ac:dyDescent="0.25">
      <c r="A38" s="6" t="s">
        <v>34</v>
      </c>
      <c r="B38" s="6"/>
      <c r="C38" s="17">
        <v>9450837.6500000004</v>
      </c>
      <c r="D38" s="17"/>
      <c r="E38" s="17">
        <v>9450837.6500000004</v>
      </c>
      <c r="I38" s="27"/>
      <c r="K38" s="31"/>
      <c r="L38" s="2"/>
      <c r="O38" s="2"/>
    </row>
    <row r="39" spans="1:15" ht="15" x14ac:dyDescent="0.25">
      <c r="A39" s="6" t="s">
        <v>35</v>
      </c>
      <c r="B39" s="6"/>
      <c r="C39" s="17">
        <v>216674361.28999999</v>
      </c>
      <c r="D39" s="17"/>
      <c r="E39" s="17">
        <v>175939913.22999999</v>
      </c>
      <c r="G39" s="32"/>
      <c r="H39" s="32"/>
      <c r="I39" s="32"/>
      <c r="K39" s="31"/>
      <c r="L39" s="2"/>
      <c r="O39" s="2"/>
    </row>
    <row r="40" spans="1:15" ht="15" x14ac:dyDescent="0.25">
      <c r="A40" s="6" t="s">
        <v>36</v>
      </c>
      <c r="B40" s="6"/>
      <c r="C40" s="40">
        <v>26626353.260000002</v>
      </c>
      <c r="D40" s="75"/>
      <c r="E40" s="77">
        <v>38198991.420000002</v>
      </c>
      <c r="G40" s="27"/>
      <c r="H40" s="27"/>
      <c r="I40" s="27"/>
      <c r="K40" s="31"/>
      <c r="L40" s="2"/>
      <c r="O40" s="2"/>
    </row>
    <row r="41" spans="1:15" x14ac:dyDescent="0.2">
      <c r="A41" s="1" t="s">
        <v>37</v>
      </c>
      <c r="B41" s="1"/>
      <c r="C41" s="21">
        <f>SUM(C37:C40)</f>
        <v>229497380.16999999</v>
      </c>
      <c r="D41" s="21"/>
      <c r="E41" s="21">
        <f>SUM(E37:E40)</f>
        <v>219617883.38</v>
      </c>
      <c r="G41" s="32"/>
      <c r="H41" s="32"/>
      <c r="I41" s="32"/>
      <c r="K41" s="31"/>
      <c r="L41" s="2"/>
      <c r="O41" s="2"/>
    </row>
    <row r="42" spans="1:15" x14ac:dyDescent="0.2">
      <c r="A42" s="1"/>
      <c r="B42" s="1"/>
      <c r="C42" s="21"/>
      <c r="D42" s="21"/>
      <c r="E42" s="21"/>
      <c r="K42" s="31"/>
      <c r="L42" s="2"/>
      <c r="O42" s="2"/>
    </row>
    <row r="43" spans="1:15" ht="15" thickBot="1" x14ac:dyDescent="0.25">
      <c r="A43" s="1" t="s">
        <v>38</v>
      </c>
      <c r="B43" s="1"/>
      <c r="C43" s="24">
        <f>+C30+C41</f>
        <v>270650777.73000002</v>
      </c>
      <c r="D43" s="21"/>
      <c r="E43" s="24">
        <f>+E30+E41</f>
        <v>271948967.55000001</v>
      </c>
      <c r="K43" s="31"/>
      <c r="L43" s="2"/>
      <c r="O43" s="2"/>
    </row>
    <row r="44" spans="1:15" ht="15" thickTop="1" x14ac:dyDescent="0.2">
      <c r="C44" s="7"/>
      <c r="D44" s="7"/>
      <c r="E44" s="7"/>
      <c r="K44" s="31"/>
      <c r="L44" s="2"/>
      <c r="O44" s="2"/>
    </row>
    <row r="45" spans="1:15" x14ac:dyDescent="0.2">
      <c r="A45" s="16"/>
      <c r="B45" s="16"/>
      <c r="C45" s="14"/>
      <c r="D45" s="14"/>
      <c r="E45" s="78"/>
      <c r="I45" s="27"/>
      <c r="K45" s="31"/>
      <c r="L45" s="2"/>
      <c r="O45" s="2"/>
    </row>
    <row r="46" spans="1:15" ht="15" x14ac:dyDescent="0.25">
      <c r="A46" s="34" t="s">
        <v>39</v>
      </c>
      <c r="B46" s="34" t="s">
        <v>138</v>
      </c>
      <c r="D46" s="34"/>
      <c r="E46" s="34" t="s">
        <v>39</v>
      </c>
      <c r="F46" s="1"/>
      <c r="I46" s="27"/>
      <c r="K46" s="31"/>
      <c r="L46" s="2"/>
      <c r="O46" s="2"/>
    </row>
    <row r="47" spans="1:15" ht="15" x14ac:dyDescent="0.25">
      <c r="A47" s="34"/>
      <c r="B47" s="34"/>
      <c r="D47" s="34"/>
      <c r="E47" s="34"/>
      <c r="F47" s="1"/>
      <c r="K47" s="31"/>
      <c r="L47" s="2"/>
      <c r="O47" s="2"/>
    </row>
    <row r="48" spans="1:15" ht="15" x14ac:dyDescent="0.25">
      <c r="A48" s="34"/>
      <c r="B48" s="16"/>
      <c r="D48" s="16"/>
      <c r="E48" s="6"/>
      <c r="I48" s="27"/>
      <c r="K48" s="31"/>
      <c r="L48" s="2"/>
      <c r="O48" s="2"/>
    </row>
    <row r="49" spans="1:10" ht="15" x14ac:dyDescent="0.25">
      <c r="A49" s="8"/>
      <c r="B49" s="6"/>
      <c r="D49" s="6"/>
    </row>
    <row r="50" spans="1:10" x14ac:dyDescent="0.2">
      <c r="A50" s="8"/>
    </row>
    <row r="51" spans="1:10" ht="15" x14ac:dyDescent="0.25">
      <c r="A51" s="35" t="s">
        <v>40</v>
      </c>
      <c r="B51" s="96" t="s">
        <v>158</v>
      </c>
      <c r="C51" s="96"/>
      <c r="D51" s="35"/>
      <c r="E51" s="35" t="s">
        <v>114</v>
      </c>
    </row>
    <row r="52" spans="1:10" ht="15" x14ac:dyDescent="0.25">
      <c r="A52" s="35" t="s">
        <v>41</v>
      </c>
      <c r="B52" s="96" t="s">
        <v>157</v>
      </c>
      <c r="C52" s="96"/>
      <c r="D52" s="35"/>
      <c r="E52" s="35" t="s">
        <v>42</v>
      </c>
      <c r="F52" s="1"/>
    </row>
    <row r="53" spans="1:10" ht="15" x14ac:dyDescent="0.25">
      <c r="A53" s="35"/>
      <c r="B53" s="35"/>
      <c r="C53" s="35"/>
      <c r="D53" s="35"/>
      <c r="E53" s="35"/>
      <c r="F53" s="1"/>
    </row>
    <row r="54" spans="1:10" ht="15" thickBot="1" x14ac:dyDescent="0.25">
      <c r="A54" s="15"/>
      <c r="B54" s="15"/>
      <c r="C54" s="15"/>
      <c r="D54" s="15"/>
      <c r="E54" s="15"/>
      <c r="J54" s="9"/>
    </row>
    <row r="55" spans="1:10" ht="15.75" thickTop="1" x14ac:dyDescent="0.25">
      <c r="A55" s="10" t="s">
        <v>43</v>
      </c>
      <c r="B55" s="11"/>
      <c r="C55" s="11"/>
      <c r="D55" s="11"/>
      <c r="E55" s="90" t="s">
        <v>127</v>
      </c>
      <c r="F55" s="12"/>
      <c r="I55" s="13"/>
      <c r="J55" s="9"/>
    </row>
    <row r="56" spans="1:10" ht="15" x14ac:dyDescent="0.25">
      <c r="A56" s="10" t="s">
        <v>44</v>
      </c>
      <c r="B56" s="11"/>
      <c r="C56" s="11"/>
      <c r="D56" s="11"/>
      <c r="E56" s="11"/>
      <c r="F56" s="11"/>
      <c r="G56" s="13"/>
      <c r="J56" s="9"/>
    </row>
    <row r="57" spans="1:10" ht="15" x14ac:dyDescent="0.25">
      <c r="A57" s="10"/>
      <c r="B57" s="11"/>
      <c r="C57" s="11"/>
      <c r="D57" s="11"/>
      <c r="E57" s="11"/>
      <c r="F57" s="11"/>
      <c r="G57" s="13"/>
      <c r="J57" s="9"/>
    </row>
  </sheetData>
  <mergeCells count="3">
    <mergeCell ref="B51:C51"/>
    <mergeCell ref="A1:E1"/>
    <mergeCell ref="B52:C52"/>
  </mergeCells>
  <phoneticPr fontId="0" type="noConversion"/>
  <pageMargins left="0.70866141732283472" right="3.937007874015748E-2" top="0.43307086614173229" bottom="0.51181102362204722" header="0.15748031496062992" footer="0"/>
  <pageSetup scale="7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25EC91-1037-4056-AEE6-EA92BA75E1D3}">
  <sheetPr>
    <tabColor indexed="48"/>
  </sheetPr>
  <dimension ref="A1:O174"/>
  <sheetViews>
    <sheetView zoomScale="90" zoomScaleNormal="90" workbookViewId="0">
      <selection activeCell="A32" sqref="A32"/>
    </sheetView>
  </sheetViews>
  <sheetFormatPr baseColWidth="10" defaultColWidth="9.140625" defaultRowHeight="14.25" x14ac:dyDescent="0.2"/>
  <cols>
    <col min="1" max="1" width="46.28515625" style="2" customWidth="1"/>
    <col min="2" max="2" width="21.42578125" style="2" customWidth="1"/>
    <col min="3" max="3" width="27.7109375" style="2" customWidth="1"/>
    <col min="4" max="4" width="5.28515625" style="2" customWidth="1"/>
    <col min="5" max="5" width="29.85546875" style="2" customWidth="1"/>
    <col min="6" max="6" width="9.140625" style="2"/>
    <col min="7" max="7" width="16.140625" style="2" bestFit="1" customWidth="1"/>
    <col min="8" max="8" width="10.5703125" style="2" bestFit="1" customWidth="1"/>
    <col min="9" max="9" width="19.5703125" style="2" bestFit="1" customWidth="1"/>
    <col min="10" max="11" width="9.140625" style="2"/>
    <col min="12" max="12" width="17.42578125" style="30" bestFit="1" customWidth="1"/>
    <col min="13" max="13" width="9.140625" style="2"/>
    <col min="14" max="14" width="19.42578125" style="2" bestFit="1" customWidth="1"/>
    <col min="15" max="15" width="14.7109375" style="31" bestFit="1" customWidth="1"/>
    <col min="16" max="16384" width="9.140625" style="2"/>
  </cols>
  <sheetData>
    <row r="1" spans="1:5" ht="71.25" customHeight="1" thickBot="1" x14ac:dyDescent="0.3">
      <c r="A1" s="97" t="s">
        <v>156</v>
      </c>
      <c r="B1" s="98"/>
      <c r="C1" s="98"/>
      <c r="D1" s="98"/>
      <c r="E1" s="99"/>
    </row>
    <row r="2" spans="1:5" ht="15.75" x14ac:dyDescent="0.25">
      <c r="A2" s="41"/>
      <c r="B2" s="42"/>
      <c r="C2" s="41"/>
      <c r="D2" s="41"/>
      <c r="E2" s="56"/>
    </row>
    <row r="3" spans="1:5" ht="15.75" x14ac:dyDescent="0.25">
      <c r="A3" s="103" t="s">
        <v>45</v>
      </c>
      <c r="B3" s="103"/>
      <c r="C3" s="103"/>
      <c r="D3" s="103"/>
      <c r="E3" s="103"/>
    </row>
    <row r="4" spans="1:5" ht="15.75" x14ac:dyDescent="0.25">
      <c r="A4" s="44" t="s">
        <v>1</v>
      </c>
      <c r="B4" s="42"/>
      <c r="C4" s="41"/>
      <c r="D4" s="41"/>
      <c r="E4" s="56"/>
    </row>
    <row r="5" spans="1:5" ht="15.75" x14ac:dyDescent="0.25">
      <c r="A5" s="41"/>
      <c r="B5" s="42"/>
      <c r="C5" s="41"/>
      <c r="D5" s="41"/>
      <c r="E5" s="56"/>
    </row>
    <row r="6" spans="1:5" ht="15.75" x14ac:dyDescent="0.25">
      <c r="A6" s="95" t="s">
        <v>46</v>
      </c>
      <c r="B6" s="95"/>
      <c r="C6" s="95"/>
      <c r="D6" s="95"/>
      <c r="E6" s="95"/>
    </row>
    <row r="7" spans="1:5" ht="15.75" x14ac:dyDescent="0.25">
      <c r="A7" s="100" t="s">
        <v>140</v>
      </c>
      <c r="B7" s="100"/>
      <c r="C7" s="100"/>
      <c r="D7" s="100"/>
      <c r="E7" s="100"/>
    </row>
    <row r="8" spans="1:5" ht="15.75" x14ac:dyDescent="0.25">
      <c r="A8" s="44" t="s">
        <v>47</v>
      </c>
      <c r="B8" s="45">
        <v>2023</v>
      </c>
      <c r="C8" s="45"/>
      <c r="D8" s="45"/>
      <c r="E8" s="79">
        <v>2022</v>
      </c>
    </row>
    <row r="9" spans="1:5" ht="15.75" x14ac:dyDescent="0.25">
      <c r="A9" s="41" t="s">
        <v>48</v>
      </c>
      <c r="B9" s="42">
        <v>50000</v>
      </c>
      <c r="C9" s="42"/>
      <c r="D9" s="42"/>
      <c r="E9" s="56">
        <v>50000</v>
      </c>
    </row>
    <row r="10" spans="1:5" ht="15.75" x14ac:dyDescent="0.25">
      <c r="A10" s="41" t="s">
        <v>49</v>
      </c>
      <c r="B10" s="42">
        <v>27391275.59</v>
      </c>
      <c r="C10" s="42"/>
      <c r="D10" s="42"/>
      <c r="E10" s="56">
        <v>734031.81</v>
      </c>
    </row>
    <row r="11" spans="1:5" ht="15.75" x14ac:dyDescent="0.25">
      <c r="A11" s="41" t="s">
        <v>50</v>
      </c>
      <c r="B11" s="42">
        <v>5632560.2800000003</v>
      </c>
      <c r="C11" s="42"/>
      <c r="D11" s="42"/>
      <c r="E11" s="56">
        <v>265</v>
      </c>
    </row>
    <row r="12" spans="1:5" ht="15.75" x14ac:dyDescent="0.25">
      <c r="A12" s="41" t="s">
        <v>51</v>
      </c>
      <c r="B12" s="42">
        <v>16424.990000000002</v>
      </c>
      <c r="C12" s="42"/>
      <c r="D12" s="42"/>
      <c r="E12" s="56">
        <v>24825</v>
      </c>
    </row>
    <row r="13" spans="1:5" ht="15.75" x14ac:dyDescent="0.25">
      <c r="A13" s="41" t="s">
        <v>52</v>
      </c>
      <c r="B13" s="46">
        <v>844091</v>
      </c>
      <c r="C13" s="42"/>
      <c r="D13" s="42"/>
      <c r="E13" s="80">
        <v>827361</v>
      </c>
    </row>
    <row r="14" spans="1:5" ht="16.5" thickBot="1" x14ac:dyDescent="0.3">
      <c r="A14" s="44" t="s">
        <v>53</v>
      </c>
      <c r="B14" s="69">
        <f>SUM(B9:B13)</f>
        <v>33934351.859999999</v>
      </c>
      <c r="C14" s="47"/>
      <c r="D14" s="47"/>
      <c r="E14" s="81">
        <f>SUM(E9:E13)</f>
        <v>1636482.81</v>
      </c>
    </row>
    <row r="15" spans="1:5" ht="16.5" thickTop="1" x14ac:dyDescent="0.25">
      <c r="A15" s="41"/>
      <c r="B15" s="42"/>
      <c r="C15" s="41"/>
      <c r="D15" s="41"/>
      <c r="E15" s="56"/>
    </row>
    <row r="16" spans="1:5" ht="15.75" x14ac:dyDescent="0.25">
      <c r="A16" s="41"/>
      <c r="B16" s="42"/>
      <c r="C16" s="41"/>
      <c r="D16" s="41"/>
      <c r="E16" s="56"/>
    </row>
    <row r="17" spans="1:5" ht="15.75" x14ac:dyDescent="0.25">
      <c r="A17" s="44" t="s">
        <v>54</v>
      </c>
      <c r="B17" s="42"/>
      <c r="C17" s="41"/>
      <c r="D17" s="41"/>
      <c r="E17" s="56"/>
    </row>
    <row r="18" spans="1:5" ht="15.75" x14ac:dyDescent="0.25">
      <c r="A18" s="100" t="s">
        <v>141</v>
      </c>
      <c r="B18" s="100"/>
      <c r="C18" s="100"/>
      <c r="D18" s="100"/>
      <c r="E18" s="100"/>
    </row>
    <row r="19" spans="1:5" ht="15.75" x14ac:dyDescent="0.25">
      <c r="A19" s="41"/>
      <c r="B19" s="42"/>
      <c r="C19" s="41"/>
      <c r="D19" s="41"/>
      <c r="E19" s="56"/>
    </row>
    <row r="20" spans="1:5" ht="15.75" x14ac:dyDescent="0.25">
      <c r="A20" s="44" t="s">
        <v>47</v>
      </c>
      <c r="B20" s="67">
        <v>2023</v>
      </c>
      <c r="C20" s="52"/>
      <c r="D20" s="52"/>
      <c r="E20" s="82">
        <v>2022</v>
      </c>
    </row>
    <row r="21" spans="1:5" ht="15.75" x14ac:dyDescent="0.25">
      <c r="A21" s="41" t="s">
        <v>55</v>
      </c>
      <c r="B21" s="48" t="s">
        <v>160</v>
      </c>
      <c r="C21" s="49"/>
      <c r="D21" s="49"/>
      <c r="E21" s="83" t="s">
        <v>154</v>
      </c>
    </row>
    <row r="22" spans="1:5" ht="16.5" thickBot="1" x14ac:dyDescent="0.3">
      <c r="A22" s="44" t="s">
        <v>176</v>
      </c>
      <c r="B22" s="72" t="s">
        <v>161</v>
      </c>
      <c r="C22" s="50"/>
      <c r="D22" s="50"/>
      <c r="E22" s="84" t="s">
        <v>155</v>
      </c>
    </row>
    <row r="23" spans="1:5" ht="16.5" thickTop="1" x14ac:dyDescent="0.25">
      <c r="A23" s="41"/>
      <c r="B23" s="51"/>
      <c r="C23" s="49"/>
      <c r="D23" s="49"/>
      <c r="E23" s="85"/>
    </row>
    <row r="24" spans="1:5" ht="15.75" customHeight="1" x14ac:dyDescent="0.2">
      <c r="A24" s="100" t="s">
        <v>162</v>
      </c>
      <c r="B24" s="100"/>
      <c r="C24" s="100"/>
      <c r="D24" s="100"/>
      <c r="E24" s="100"/>
    </row>
    <row r="25" spans="1:5" ht="15.75" customHeight="1" x14ac:dyDescent="0.2">
      <c r="A25" s="100"/>
      <c r="B25" s="100"/>
      <c r="C25" s="100"/>
      <c r="D25" s="100"/>
      <c r="E25" s="100"/>
    </row>
    <row r="26" spans="1:5" ht="15.75" customHeight="1" x14ac:dyDescent="0.25">
      <c r="A26" s="55"/>
      <c r="B26" s="55"/>
      <c r="C26" s="55"/>
      <c r="D26" s="55"/>
      <c r="E26" s="55"/>
    </row>
    <row r="27" spans="1:5" ht="15.75" x14ac:dyDescent="0.25">
      <c r="A27" s="44" t="s">
        <v>56</v>
      </c>
      <c r="B27" s="42"/>
      <c r="C27" s="41"/>
      <c r="D27" s="41"/>
      <c r="E27" s="56"/>
    </row>
    <row r="28" spans="1:5" ht="15.75" x14ac:dyDescent="0.25">
      <c r="A28" s="94" t="s">
        <v>142</v>
      </c>
      <c r="B28" s="94"/>
      <c r="C28" s="94"/>
      <c r="D28" s="94"/>
      <c r="E28" s="94"/>
    </row>
    <row r="29" spans="1:5" ht="15.75" x14ac:dyDescent="0.25">
      <c r="A29" s="41"/>
      <c r="B29" s="42"/>
      <c r="C29" s="41"/>
      <c r="D29" s="41"/>
      <c r="E29" s="56"/>
    </row>
    <row r="30" spans="1:5" ht="15.75" x14ac:dyDescent="0.25">
      <c r="A30" s="44" t="s">
        <v>47</v>
      </c>
      <c r="B30" s="67">
        <v>2023</v>
      </c>
      <c r="C30" s="52"/>
      <c r="D30" s="52"/>
      <c r="E30" s="82">
        <v>2022</v>
      </c>
    </row>
    <row r="31" spans="1:5" ht="15.75" x14ac:dyDescent="0.25">
      <c r="A31" s="41" t="s">
        <v>57</v>
      </c>
      <c r="B31" s="53">
        <v>110485290.5</v>
      </c>
      <c r="C31" s="54"/>
      <c r="D31" s="54"/>
      <c r="E31" s="59">
        <v>106849710.36</v>
      </c>
    </row>
    <row r="32" spans="1:5" ht="16.5" thickBot="1" x14ac:dyDescent="0.3">
      <c r="A32" s="44" t="s">
        <v>58</v>
      </c>
      <c r="B32" s="70">
        <f>+B31</f>
        <v>110485290.5</v>
      </c>
      <c r="C32" s="54"/>
      <c r="D32" s="54"/>
      <c r="E32" s="71">
        <f>+E31</f>
        <v>106849710.36</v>
      </c>
    </row>
    <row r="33" spans="1:5" ht="16.5" thickTop="1" x14ac:dyDescent="0.25">
      <c r="A33" s="41"/>
      <c r="B33" s="42"/>
      <c r="C33" s="41"/>
      <c r="D33" s="41"/>
      <c r="E33" s="56"/>
    </row>
    <row r="34" spans="1:5" ht="15.75" x14ac:dyDescent="0.25">
      <c r="A34" s="95" t="s">
        <v>59</v>
      </c>
      <c r="B34" s="95"/>
      <c r="C34" s="95"/>
      <c r="D34" s="95"/>
      <c r="E34" s="95"/>
    </row>
    <row r="35" spans="1:5" ht="15.75" x14ac:dyDescent="0.25">
      <c r="A35" s="100" t="s">
        <v>143</v>
      </c>
      <c r="B35" s="100"/>
      <c r="C35" s="100"/>
      <c r="D35" s="100"/>
      <c r="E35" s="100"/>
    </row>
    <row r="36" spans="1:5" ht="15.75" x14ac:dyDescent="0.25">
      <c r="A36" s="41"/>
      <c r="B36" s="42"/>
      <c r="C36" s="41"/>
      <c r="D36" s="41"/>
      <c r="E36" s="56"/>
    </row>
    <row r="37" spans="1:5" ht="15.75" x14ac:dyDescent="0.25">
      <c r="A37" s="44" t="s">
        <v>124</v>
      </c>
      <c r="B37" s="42"/>
      <c r="C37" s="41"/>
      <c r="D37" s="41"/>
      <c r="E37" s="56"/>
    </row>
    <row r="38" spans="1:5" ht="15.75" customHeight="1" x14ac:dyDescent="0.25">
      <c r="A38" s="100" t="s">
        <v>173</v>
      </c>
      <c r="B38" s="100"/>
      <c r="C38" s="100"/>
      <c r="D38" s="100"/>
      <c r="E38" s="100"/>
    </row>
    <row r="39" spans="1:5" ht="15.75" x14ac:dyDescent="0.25">
      <c r="A39" s="100" t="s">
        <v>172</v>
      </c>
      <c r="B39" s="100"/>
      <c r="C39" s="100"/>
      <c r="D39" s="100"/>
      <c r="E39" s="100"/>
    </row>
    <row r="40" spans="1:5" ht="15.75" x14ac:dyDescent="0.25">
      <c r="A40" s="44" t="s">
        <v>47</v>
      </c>
      <c r="B40" s="67">
        <v>2023</v>
      </c>
      <c r="C40" s="52"/>
      <c r="D40" s="52"/>
      <c r="E40" s="82">
        <v>2022</v>
      </c>
    </row>
    <row r="41" spans="1:5" ht="15.75" x14ac:dyDescent="0.25">
      <c r="A41" s="41" t="s">
        <v>163</v>
      </c>
      <c r="B41" s="42">
        <v>1990</v>
      </c>
      <c r="C41" s="52"/>
      <c r="D41" s="52"/>
      <c r="E41" s="42">
        <v>0</v>
      </c>
    </row>
    <row r="42" spans="1:5" ht="15.75" x14ac:dyDescent="0.25">
      <c r="A42" s="41" t="s">
        <v>165</v>
      </c>
      <c r="B42" s="42">
        <v>3750</v>
      </c>
      <c r="C42" s="52"/>
      <c r="D42" s="52"/>
      <c r="E42" s="42">
        <v>0</v>
      </c>
    </row>
    <row r="43" spans="1:5" ht="15.75" x14ac:dyDescent="0.25">
      <c r="A43" s="41" t="s">
        <v>164</v>
      </c>
      <c r="B43" s="42">
        <v>7500</v>
      </c>
      <c r="C43" s="52"/>
      <c r="D43" s="52"/>
      <c r="E43" s="42">
        <v>0</v>
      </c>
    </row>
    <row r="44" spans="1:5" ht="15.75" x14ac:dyDescent="0.25">
      <c r="A44" s="41" t="s">
        <v>166</v>
      </c>
      <c r="B44" s="42">
        <v>3750</v>
      </c>
      <c r="C44" s="52"/>
      <c r="D44" s="52"/>
      <c r="E44" s="42">
        <v>0</v>
      </c>
    </row>
    <row r="45" spans="1:5" ht="15.75" x14ac:dyDescent="0.25">
      <c r="A45" s="41" t="s">
        <v>174</v>
      </c>
      <c r="B45" s="42">
        <v>0</v>
      </c>
      <c r="C45" s="57"/>
      <c r="D45" s="57"/>
      <c r="E45" s="42">
        <v>4164.47</v>
      </c>
    </row>
    <row r="46" spans="1:5" ht="16.5" thickBot="1" x14ac:dyDescent="0.3">
      <c r="A46" s="93" t="s">
        <v>175</v>
      </c>
      <c r="B46" s="70">
        <f>SUM(B41:B45)</f>
        <v>16990</v>
      </c>
      <c r="C46" s="57"/>
      <c r="D46" s="57"/>
      <c r="E46" s="70">
        <f>SUM(E45:E45)</f>
        <v>4164.47</v>
      </c>
    </row>
    <row r="47" spans="1:5" ht="16.5" thickTop="1" x14ac:dyDescent="0.25">
      <c r="A47" s="55"/>
      <c r="B47" s="57"/>
      <c r="C47" s="57"/>
      <c r="D47" s="57"/>
      <c r="E47" s="57"/>
    </row>
    <row r="48" spans="1:5" ht="15.75" x14ac:dyDescent="0.25">
      <c r="A48" s="95" t="s">
        <v>125</v>
      </c>
      <c r="B48" s="95"/>
      <c r="C48" s="95"/>
      <c r="D48" s="95"/>
      <c r="E48" s="95"/>
    </row>
    <row r="49" spans="1:9" ht="15.75" customHeight="1" x14ac:dyDescent="0.25">
      <c r="A49" s="41" t="s">
        <v>170</v>
      </c>
      <c r="B49" s="41"/>
      <c r="C49" s="41"/>
      <c r="D49" s="41"/>
      <c r="E49" s="41"/>
    </row>
    <row r="50" spans="1:9" ht="15.75" x14ac:dyDescent="0.25">
      <c r="A50" s="41" t="s">
        <v>171</v>
      </c>
      <c r="B50" s="41"/>
      <c r="C50" s="41"/>
      <c r="D50" s="41"/>
      <c r="E50" s="41"/>
    </row>
    <row r="51" spans="1:9" ht="15.75" x14ac:dyDescent="0.25">
      <c r="A51" s="73" t="s">
        <v>47</v>
      </c>
      <c r="B51" s="45">
        <v>2023</v>
      </c>
      <c r="C51" s="52"/>
      <c r="D51" s="52"/>
      <c r="E51" s="79">
        <v>2022</v>
      </c>
    </row>
    <row r="52" spans="1:9" s="43" customFormat="1" ht="15.75" x14ac:dyDescent="0.25">
      <c r="A52" s="41" t="s">
        <v>136</v>
      </c>
      <c r="B52" s="42">
        <v>6247.35</v>
      </c>
      <c r="C52" s="52"/>
      <c r="D52" s="52"/>
      <c r="E52" s="42">
        <v>0</v>
      </c>
    </row>
    <row r="53" spans="1:9" s="43" customFormat="1" ht="15.75" x14ac:dyDescent="0.25">
      <c r="A53" s="41" t="s">
        <v>126</v>
      </c>
      <c r="B53" s="42">
        <v>838.66</v>
      </c>
      <c r="C53" s="52"/>
      <c r="D53" s="52"/>
      <c r="E53" s="42">
        <v>0</v>
      </c>
    </row>
    <row r="54" spans="1:9" s="43" customFormat="1" ht="15.75" x14ac:dyDescent="0.25">
      <c r="A54" s="41" t="s">
        <v>129</v>
      </c>
      <c r="B54" s="42">
        <v>574116.84</v>
      </c>
      <c r="C54" s="52"/>
      <c r="D54" s="52"/>
      <c r="E54" s="42">
        <v>0</v>
      </c>
      <c r="F54"/>
      <c r="G54"/>
      <c r="H54"/>
      <c r="I54"/>
    </row>
    <row r="55" spans="1:9" s="43" customFormat="1" ht="15.75" x14ac:dyDescent="0.25">
      <c r="A55" s="41" t="s">
        <v>130</v>
      </c>
      <c r="B55" s="42">
        <v>213536.05</v>
      </c>
      <c r="C55" s="52"/>
      <c r="D55" s="52"/>
      <c r="E55" s="42">
        <v>0</v>
      </c>
      <c r="F55"/>
      <c r="G55"/>
      <c r="H55"/>
      <c r="I55"/>
    </row>
    <row r="56" spans="1:9" s="43" customFormat="1" ht="15.75" x14ac:dyDescent="0.25">
      <c r="A56" s="41" t="s">
        <v>131</v>
      </c>
      <c r="B56" s="42">
        <v>169456.02</v>
      </c>
      <c r="C56" s="52"/>
      <c r="D56" s="52"/>
      <c r="E56" s="42">
        <v>0</v>
      </c>
      <c r="F56"/>
      <c r="G56"/>
      <c r="H56"/>
      <c r="I56"/>
    </row>
    <row r="57" spans="1:9" s="43" customFormat="1" ht="15.75" x14ac:dyDescent="0.25">
      <c r="A57" s="41" t="s">
        <v>132</v>
      </c>
      <c r="B57" s="42">
        <v>70576.42</v>
      </c>
      <c r="C57" s="52"/>
      <c r="D57" s="52"/>
      <c r="E57" s="42">
        <v>0</v>
      </c>
      <c r="F57"/>
      <c r="G57"/>
      <c r="H57"/>
      <c r="I57"/>
    </row>
    <row r="58" spans="1:9" s="43" customFormat="1" ht="15.75" x14ac:dyDescent="0.25">
      <c r="A58" s="41" t="s">
        <v>133</v>
      </c>
      <c r="B58" s="42">
        <v>2244.08</v>
      </c>
      <c r="C58" s="52"/>
      <c r="D58" s="52"/>
      <c r="E58" s="42">
        <v>0</v>
      </c>
      <c r="F58"/>
      <c r="G58"/>
      <c r="H58"/>
      <c r="I58"/>
    </row>
    <row r="59" spans="1:9" s="43" customFormat="1" ht="15.75" x14ac:dyDescent="0.25">
      <c r="A59" s="41" t="s">
        <v>134</v>
      </c>
      <c r="B59" s="42">
        <v>2699.26</v>
      </c>
      <c r="C59" s="52"/>
      <c r="D59" s="52"/>
      <c r="E59" s="42">
        <v>0</v>
      </c>
      <c r="F59"/>
      <c r="G59"/>
      <c r="H59"/>
      <c r="I59"/>
    </row>
    <row r="60" spans="1:9" s="43" customFormat="1" ht="15.75" x14ac:dyDescent="0.25">
      <c r="A60" s="41" t="s">
        <v>135</v>
      </c>
      <c r="B60" s="42">
        <v>6760.2</v>
      </c>
      <c r="C60" s="52"/>
      <c r="D60" s="52"/>
      <c r="E60" s="42">
        <v>0</v>
      </c>
      <c r="F60"/>
      <c r="G60"/>
      <c r="H60"/>
      <c r="I60"/>
    </row>
    <row r="61" spans="1:9" s="43" customFormat="1" ht="15.75" x14ac:dyDescent="0.25">
      <c r="A61" s="41" t="s">
        <v>137</v>
      </c>
      <c r="B61" s="42">
        <v>4164.8999999999996</v>
      </c>
      <c r="C61" s="52"/>
      <c r="D61" s="52"/>
      <c r="E61" s="42">
        <v>0</v>
      </c>
      <c r="F61"/>
      <c r="G61"/>
      <c r="H61"/>
      <c r="I61"/>
    </row>
    <row r="62" spans="1:9" s="43" customFormat="1" ht="15.75" x14ac:dyDescent="0.25">
      <c r="A62" s="41" t="s">
        <v>167</v>
      </c>
      <c r="B62" s="42">
        <v>75053.320000000007</v>
      </c>
      <c r="C62" s="52"/>
      <c r="D62" s="52"/>
      <c r="E62" s="42">
        <v>0</v>
      </c>
      <c r="F62"/>
      <c r="G62"/>
      <c r="H62"/>
      <c r="I62"/>
    </row>
    <row r="63" spans="1:9" s="43" customFormat="1" ht="16.5" thickBot="1" x14ac:dyDescent="0.3">
      <c r="A63" s="74" t="s">
        <v>118</v>
      </c>
      <c r="B63" s="71">
        <f>SUM(B52:B62)</f>
        <v>1125693.0999999999</v>
      </c>
      <c r="C63" s="52"/>
      <c r="D63" s="52"/>
      <c r="E63" s="71">
        <f>SUM(E52:E62)</f>
        <v>0</v>
      </c>
    </row>
    <row r="64" spans="1:9" ht="16.5" thickTop="1" x14ac:dyDescent="0.25">
      <c r="A64" s="41"/>
      <c r="B64" s="47"/>
      <c r="C64" s="41"/>
      <c r="D64" s="41"/>
    </row>
    <row r="65" spans="1:5" ht="15.75" x14ac:dyDescent="0.25">
      <c r="A65" s="44" t="s">
        <v>117</v>
      </c>
      <c r="B65" s="42"/>
      <c r="C65" s="41"/>
      <c r="D65" s="41"/>
      <c r="E65" s="56"/>
    </row>
    <row r="66" spans="1:5" ht="14.25" customHeight="1" x14ac:dyDescent="0.2">
      <c r="A66" s="101" t="s">
        <v>144</v>
      </c>
      <c r="B66" s="101"/>
      <c r="C66" s="101"/>
      <c r="D66" s="101"/>
      <c r="E66" s="101"/>
    </row>
    <row r="67" spans="1:5" ht="14.25" customHeight="1" x14ac:dyDescent="0.2">
      <c r="A67" s="101"/>
      <c r="B67" s="101"/>
      <c r="C67" s="101"/>
      <c r="D67" s="101"/>
      <c r="E67" s="101"/>
    </row>
    <row r="68" spans="1:5" ht="15.75" x14ac:dyDescent="0.25">
      <c r="A68" s="44" t="s">
        <v>47</v>
      </c>
      <c r="B68" s="45">
        <v>2023</v>
      </c>
      <c r="C68" s="45"/>
      <c r="D68" s="45"/>
      <c r="E68" s="79">
        <v>2022</v>
      </c>
    </row>
    <row r="69" spans="1:5" ht="15.75" x14ac:dyDescent="0.25">
      <c r="A69" s="41" t="s">
        <v>115</v>
      </c>
      <c r="B69" s="68">
        <v>6769987.2199999997</v>
      </c>
      <c r="C69" s="52"/>
      <c r="D69" s="52"/>
      <c r="E69" s="59">
        <v>0</v>
      </c>
    </row>
    <row r="70" spans="1:5" ht="16.5" thickBot="1" x14ac:dyDescent="0.3">
      <c r="A70" s="44" t="s">
        <v>116</v>
      </c>
      <c r="B70" s="69">
        <f>SUM(B69:B69)</f>
        <v>6769987.2199999997</v>
      </c>
      <c r="C70" s="41"/>
      <c r="D70" s="41"/>
      <c r="E70" s="71">
        <f>SUM(E69:E69)</f>
        <v>0</v>
      </c>
    </row>
    <row r="71" spans="1:5" ht="16.5" thickTop="1" x14ac:dyDescent="0.25">
      <c r="A71" s="41"/>
      <c r="B71" s="47"/>
      <c r="C71" s="41"/>
      <c r="D71" s="41"/>
      <c r="E71" s="60"/>
    </row>
    <row r="72" spans="1:5" ht="15.75" x14ac:dyDescent="0.25">
      <c r="A72" s="41"/>
      <c r="B72" s="47"/>
      <c r="C72" s="61"/>
      <c r="D72" s="61"/>
      <c r="E72" s="62"/>
    </row>
    <row r="73" spans="1:5" ht="15.75" x14ac:dyDescent="0.25">
      <c r="A73" s="95" t="s">
        <v>60</v>
      </c>
      <c r="B73" s="95"/>
      <c r="C73" s="95"/>
      <c r="D73" s="95"/>
      <c r="E73" s="95"/>
    </row>
    <row r="74" spans="1:5" ht="15.75" x14ac:dyDescent="0.25">
      <c r="A74" s="94" t="s">
        <v>145</v>
      </c>
      <c r="B74" s="94"/>
      <c r="C74" s="94"/>
      <c r="D74" s="94"/>
      <c r="E74" s="94"/>
    </row>
    <row r="75" spans="1:5" ht="15.75" x14ac:dyDescent="0.25">
      <c r="A75" s="41"/>
      <c r="B75" s="42"/>
      <c r="C75" s="41"/>
      <c r="D75" s="41"/>
      <c r="E75" s="56"/>
    </row>
    <row r="76" spans="1:5" ht="15.75" x14ac:dyDescent="0.25">
      <c r="A76" s="41" t="s">
        <v>47</v>
      </c>
      <c r="B76" s="45">
        <v>2023</v>
      </c>
      <c r="C76" s="45"/>
      <c r="D76" s="45"/>
      <c r="E76" s="79">
        <v>2022</v>
      </c>
    </row>
    <row r="77" spans="1:5" ht="15.75" x14ac:dyDescent="0.25">
      <c r="A77" s="41" t="s">
        <v>61</v>
      </c>
      <c r="B77" s="51">
        <v>514584.36</v>
      </c>
      <c r="C77" s="54"/>
      <c r="D77" s="54"/>
      <c r="E77" s="85">
        <v>311480.32000000001</v>
      </c>
    </row>
    <row r="78" spans="1:5" ht="15.75" x14ac:dyDescent="0.25">
      <c r="A78" s="41" t="s">
        <v>62</v>
      </c>
      <c r="B78" s="53">
        <v>229017.46</v>
      </c>
      <c r="C78" s="54"/>
      <c r="D78" s="54"/>
      <c r="E78" s="59">
        <v>278674.46999999997</v>
      </c>
    </row>
    <row r="79" spans="1:5" ht="16.5" thickBot="1" x14ac:dyDescent="0.3">
      <c r="A79" s="44" t="s">
        <v>63</v>
      </c>
      <c r="B79" s="70">
        <f>SUM(B77:B78)</f>
        <v>743601.82</v>
      </c>
      <c r="C79" s="63"/>
      <c r="D79" s="63"/>
      <c r="E79" s="71">
        <f>SUM(E77:E78)</f>
        <v>590154.79</v>
      </c>
    </row>
    <row r="80" spans="1:5" ht="16.5" thickTop="1" x14ac:dyDescent="0.25">
      <c r="A80" s="41" t="s">
        <v>64</v>
      </c>
      <c r="B80" s="42"/>
      <c r="C80" s="41"/>
      <c r="D80" s="41"/>
      <c r="E80" s="56"/>
    </row>
    <row r="81" spans="1:5" ht="15.75" x14ac:dyDescent="0.25">
      <c r="A81" s="95" t="s">
        <v>65</v>
      </c>
      <c r="B81" s="95"/>
      <c r="C81" s="95"/>
      <c r="D81" s="95"/>
      <c r="E81" s="95"/>
    </row>
    <row r="82" spans="1:5" ht="15.75" x14ac:dyDescent="0.25">
      <c r="A82" s="94" t="s">
        <v>146</v>
      </c>
      <c r="B82" s="94"/>
      <c r="C82" s="94"/>
      <c r="D82" s="94"/>
      <c r="E82" s="94"/>
    </row>
    <row r="83" spans="1:5" ht="15.75" x14ac:dyDescent="0.25">
      <c r="A83" s="44" t="s">
        <v>47</v>
      </c>
      <c r="B83" s="45">
        <v>2023</v>
      </c>
      <c r="C83" s="45"/>
      <c r="D83" s="45"/>
      <c r="E83" s="79">
        <v>2022</v>
      </c>
    </row>
    <row r="84" spans="1:5" ht="15.75" x14ac:dyDescent="0.25">
      <c r="A84" s="41" t="s">
        <v>66</v>
      </c>
      <c r="B84" s="51">
        <v>1240332.3700000001</v>
      </c>
      <c r="C84" s="42"/>
      <c r="D84" s="42"/>
      <c r="E84" s="85">
        <v>1545924.5</v>
      </c>
    </row>
    <row r="85" spans="1:5" ht="15.75" x14ac:dyDescent="0.25">
      <c r="A85" s="41" t="s">
        <v>119</v>
      </c>
      <c r="B85" s="53">
        <v>1095362.9099999999</v>
      </c>
      <c r="C85" s="42"/>
      <c r="D85" s="42"/>
      <c r="E85" s="59">
        <v>255281.25</v>
      </c>
    </row>
    <row r="86" spans="1:5" ht="16.5" thickBot="1" x14ac:dyDescent="0.3">
      <c r="A86" s="44" t="s">
        <v>67</v>
      </c>
      <c r="B86" s="69">
        <f>SUM(B84:B85)</f>
        <v>2335695.2800000003</v>
      </c>
      <c r="C86" s="47"/>
      <c r="D86" s="47"/>
      <c r="E86" s="81">
        <f>SUM(E84:E85)</f>
        <v>1801205.75</v>
      </c>
    </row>
    <row r="87" spans="1:5" ht="16.5" thickTop="1" x14ac:dyDescent="0.25">
      <c r="A87" s="41"/>
      <c r="B87" s="42"/>
      <c r="C87" s="41"/>
      <c r="D87" s="41"/>
      <c r="E87" s="56"/>
    </row>
    <row r="88" spans="1:5" ht="15.75" x14ac:dyDescent="0.25">
      <c r="A88" s="95" t="s">
        <v>68</v>
      </c>
      <c r="B88" s="95"/>
      <c r="C88" s="95"/>
      <c r="D88" s="95"/>
      <c r="E88" s="95"/>
    </row>
    <row r="89" spans="1:5" ht="15.75" x14ac:dyDescent="0.25">
      <c r="A89" s="41" t="s">
        <v>147</v>
      </c>
      <c r="B89" s="42"/>
      <c r="C89" s="41"/>
      <c r="D89" s="41"/>
      <c r="E89" s="56"/>
    </row>
    <row r="90" spans="1:5" ht="15.75" x14ac:dyDescent="0.25">
      <c r="A90" s="41"/>
      <c r="B90" s="42"/>
      <c r="C90" s="41"/>
      <c r="D90" s="41"/>
      <c r="E90" s="56"/>
    </row>
    <row r="91" spans="1:5" ht="15.75" x14ac:dyDescent="0.25">
      <c r="A91" s="44" t="s">
        <v>47</v>
      </c>
      <c r="B91" s="45">
        <v>2023</v>
      </c>
      <c r="C91" s="45"/>
      <c r="D91" s="45"/>
      <c r="E91" s="79">
        <v>2022</v>
      </c>
    </row>
    <row r="92" spans="1:5" ht="15.75" x14ac:dyDescent="0.25">
      <c r="A92" s="41" t="s">
        <v>69</v>
      </c>
      <c r="B92" s="42">
        <v>35297293.880000003</v>
      </c>
      <c r="C92" s="42"/>
      <c r="D92" s="42"/>
      <c r="E92" s="56">
        <v>35297293.880000003</v>
      </c>
    </row>
    <row r="93" spans="1:5" ht="15.75" x14ac:dyDescent="0.25">
      <c r="A93" s="41" t="s">
        <v>70</v>
      </c>
      <c r="B93" s="42">
        <v>87017827.489999995</v>
      </c>
      <c r="C93" s="42"/>
      <c r="D93" s="42"/>
      <c r="E93" s="56">
        <v>87017827.489999995</v>
      </c>
    </row>
    <row r="94" spans="1:5" ht="15.75" x14ac:dyDescent="0.25">
      <c r="A94" s="41" t="s">
        <v>71</v>
      </c>
      <c r="B94" s="42">
        <v>18306168.66</v>
      </c>
      <c r="C94" s="42"/>
      <c r="D94" s="42"/>
      <c r="E94" s="56">
        <v>20340182.829999998</v>
      </c>
    </row>
    <row r="95" spans="1:5" ht="15.75" x14ac:dyDescent="0.25">
      <c r="A95" s="41" t="s">
        <v>72</v>
      </c>
      <c r="B95" s="42">
        <v>7764883.5</v>
      </c>
      <c r="C95" s="42"/>
      <c r="D95" s="42"/>
      <c r="E95" s="56">
        <v>7764883.5</v>
      </c>
    </row>
    <row r="96" spans="1:5" ht="15.75" x14ac:dyDescent="0.25">
      <c r="A96" s="41" t="s">
        <v>73</v>
      </c>
      <c r="B96" s="42">
        <v>12488406.99</v>
      </c>
      <c r="C96" s="42"/>
      <c r="D96" s="42"/>
      <c r="E96" s="56">
        <v>12741241.890000001</v>
      </c>
    </row>
    <row r="97" spans="1:5" ht="15.75" x14ac:dyDescent="0.25">
      <c r="A97" s="41" t="s">
        <v>74</v>
      </c>
      <c r="B97" s="42">
        <v>447571.36</v>
      </c>
      <c r="C97" s="42"/>
      <c r="D97" s="42"/>
      <c r="E97" s="56">
        <v>388571.36</v>
      </c>
    </row>
    <row r="98" spans="1:5" ht="15.75" x14ac:dyDescent="0.25">
      <c r="A98" s="41" t="s">
        <v>75</v>
      </c>
      <c r="B98" s="42">
        <v>4227390.92</v>
      </c>
      <c r="C98" s="42"/>
      <c r="D98" s="42"/>
      <c r="E98" s="56">
        <v>4182679.03</v>
      </c>
    </row>
    <row r="99" spans="1:5" ht="15.75" x14ac:dyDescent="0.25">
      <c r="A99" s="41" t="s">
        <v>76</v>
      </c>
      <c r="B99" s="42">
        <v>5417358.46</v>
      </c>
      <c r="C99" s="42"/>
      <c r="D99" s="42"/>
      <c r="E99" s="56">
        <v>3832335.48</v>
      </c>
    </row>
    <row r="100" spans="1:5" ht="15.75" x14ac:dyDescent="0.25">
      <c r="A100" s="41" t="s">
        <v>77</v>
      </c>
      <c r="B100" s="42">
        <v>154576.57999999999</v>
      </c>
      <c r="C100" s="42"/>
      <c r="D100" s="42"/>
      <c r="E100" s="56">
        <v>203726.58</v>
      </c>
    </row>
    <row r="101" spans="1:5" ht="15.75" x14ac:dyDescent="0.25">
      <c r="A101" s="41" t="s">
        <v>78</v>
      </c>
      <c r="B101" s="42">
        <v>509120.28</v>
      </c>
      <c r="C101" s="42"/>
      <c r="D101" s="42"/>
      <c r="E101" s="56">
        <v>613603.94999999995</v>
      </c>
    </row>
    <row r="102" spans="1:5" ht="15.75" x14ac:dyDescent="0.25">
      <c r="A102" s="41" t="s">
        <v>79</v>
      </c>
      <c r="B102" s="42">
        <v>287589.59999999998</v>
      </c>
      <c r="C102" s="42"/>
      <c r="D102" s="42"/>
      <c r="E102" s="56">
        <v>81089.600000000006</v>
      </c>
    </row>
    <row r="103" spans="1:5" ht="15.75" x14ac:dyDescent="0.25">
      <c r="A103" s="41" t="s">
        <v>80</v>
      </c>
      <c r="B103" s="46">
        <v>2618721.61</v>
      </c>
      <c r="C103" s="42"/>
      <c r="D103" s="42"/>
      <c r="E103" s="80">
        <v>2618721.61</v>
      </c>
    </row>
    <row r="104" spans="1:5" ht="15.75" x14ac:dyDescent="0.25">
      <c r="A104" s="44" t="s">
        <v>81</v>
      </c>
      <c r="B104" s="47">
        <f>SUM(B92:B103)</f>
        <v>174536909.33000004</v>
      </c>
      <c r="C104" s="47"/>
      <c r="D104" s="47"/>
      <c r="E104" s="86">
        <f>SUM(E92:E103)</f>
        <v>175082157.19999999</v>
      </c>
    </row>
    <row r="105" spans="1:5" ht="15.75" x14ac:dyDescent="0.25">
      <c r="A105" s="41" t="s">
        <v>82</v>
      </c>
      <c r="B105" s="64">
        <v>-75055068.760000005</v>
      </c>
      <c r="C105" s="42"/>
      <c r="D105" s="42"/>
      <c r="E105" s="64">
        <v>-72744009.090000004</v>
      </c>
    </row>
    <row r="106" spans="1:5" ht="16.5" thickBot="1" x14ac:dyDescent="0.3">
      <c r="A106" s="44" t="s">
        <v>83</v>
      </c>
      <c r="B106" s="69">
        <f>+B104+B105</f>
        <v>99481840.570000038</v>
      </c>
      <c r="C106" s="47"/>
      <c r="D106" s="47"/>
      <c r="E106" s="81">
        <f>SUM(E104:E105)</f>
        <v>102338148.10999998</v>
      </c>
    </row>
    <row r="107" spans="1:5" ht="16.5" thickTop="1" x14ac:dyDescent="0.25">
      <c r="A107" s="41"/>
      <c r="B107" s="42"/>
      <c r="C107" s="41"/>
      <c r="D107" s="41"/>
      <c r="E107" s="56"/>
    </row>
    <row r="108" spans="1:5" ht="15.75" x14ac:dyDescent="0.25">
      <c r="A108" s="95" t="s">
        <v>84</v>
      </c>
      <c r="B108" s="95"/>
      <c r="C108" s="95"/>
      <c r="D108" s="95"/>
      <c r="E108" s="95"/>
    </row>
    <row r="109" spans="1:5" ht="15.75" x14ac:dyDescent="0.25">
      <c r="A109" s="65"/>
      <c r="B109" s="66"/>
      <c r="C109" s="65"/>
      <c r="D109" s="65"/>
      <c r="E109" s="87"/>
    </row>
    <row r="110" spans="1:5" ht="15.75" x14ac:dyDescent="0.25">
      <c r="A110" s="94" t="s">
        <v>148</v>
      </c>
      <c r="B110" s="94"/>
      <c r="C110" s="94"/>
      <c r="D110" s="94"/>
      <c r="E110" s="94"/>
    </row>
    <row r="111" spans="1:5" ht="15.75" x14ac:dyDescent="0.25">
      <c r="A111" s="44" t="s">
        <v>47</v>
      </c>
      <c r="B111" s="45">
        <v>2023</v>
      </c>
      <c r="C111" s="45"/>
      <c r="D111" s="45"/>
      <c r="E111" s="79">
        <v>2022</v>
      </c>
    </row>
    <row r="112" spans="1:5" ht="15.75" x14ac:dyDescent="0.25">
      <c r="A112" s="41" t="s">
        <v>85</v>
      </c>
      <c r="B112" s="42">
        <v>9740252.3000000007</v>
      </c>
      <c r="C112" s="42"/>
      <c r="D112" s="42"/>
      <c r="E112" s="56">
        <v>9740252.3000000007</v>
      </c>
    </row>
    <row r="113" spans="1:5" ht="15.75" x14ac:dyDescent="0.25">
      <c r="A113" s="41" t="s">
        <v>86</v>
      </c>
      <c r="B113" s="46">
        <v>2282708.7599999998</v>
      </c>
      <c r="C113" s="42"/>
      <c r="D113" s="42"/>
      <c r="E113" s="80">
        <v>39233391.789999999</v>
      </c>
    </row>
    <row r="114" spans="1:5" ht="15.75" x14ac:dyDescent="0.25">
      <c r="A114" s="41" t="s">
        <v>87</v>
      </c>
      <c r="B114" s="47">
        <f>SUM(B112:B113)</f>
        <v>12022961.060000001</v>
      </c>
      <c r="C114" s="47"/>
      <c r="D114" s="47"/>
      <c r="E114" s="86">
        <f>SUM(E112:E113)</f>
        <v>48973644.090000004</v>
      </c>
    </row>
    <row r="115" spans="1:5" ht="15.75" x14ac:dyDescent="0.25">
      <c r="A115" s="41" t="s">
        <v>88</v>
      </c>
      <c r="B115" s="64">
        <v>-9740252.3000000007</v>
      </c>
      <c r="C115" s="42"/>
      <c r="D115" s="42"/>
      <c r="E115" s="64">
        <v>-9740252.3000000007</v>
      </c>
    </row>
    <row r="116" spans="1:5" ht="16.5" thickBot="1" x14ac:dyDescent="0.3">
      <c r="A116" s="41" t="s">
        <v>83</v>
      </c>
      <c r="B116" s="69">
        <f>SUM(B114:B115)</f>
        <v>2282708.7599999998</v>
      </c>
      <c r="C116" s="47"/>
      <c r="D116" s="47"/>
      <c r="E116" s="81">
        <f>SUM(E114:E115)</f>
        <v>39233391.790000007</v>
      </c>
    </row>
    <row r="117" spans="1:5" ht="16.5" thickTop="1" x14ac:dyDescent="0.25">
      <c r="A117" s="41"/>
      <c r="B117" s="42"/>
      <c r="C117" s="41"/>
      <c r="D117" s="41"/>
      <c r="E117" s="56"/>
    </row>
    <row r="118" spans="1:5" ht="15.75" x14ac:dyDescent="0.25">
      <c r="A118" s="95" t="s">
        <v>89</v>
      </c>
      <c r="B118" s="95"/>
      <c r="C118" s="95"/>
      <c r="D118" s="95"/>
      <c r="E118" s="95"/>
    </row>
    <row r="119" spans="1:5" ht="15.75" x14ac:dyDescent="0.25">
      <c r="A119" s="94" t="s">
        <v>149</v>
      </c>
      <c r="B119" s="94"/>
      <c r="C119" s="94"/>
      <c r="D119" s="94"/>
      <c r="E119" s="94"/>
    </row>
    <row r="120" spans="1:5" ht="15.75" x14ac:dyDescent="0.25">
      <c r="A120" s="41"/>
      <c r="B120" s="42"/>
      <c r="C120" s="41"/>
      <c r="D120" s="41"/>
      <c r="E120" s="56"/>
    </row>
    <row r="121" spans="1:5" ht="15.75" x14ac:dyDescent="0.25">
      <c r="A121" s="44" t="s">
        <v>47</v>
      </c>
      <c r="B121" s="45">
        <v>2023</v>
      </c>
      <c r="C121" s="45"/>
      <c r="D121" s="45"/>
      <c r="E121" s="79">
        <v>2022</v>
      </c>
    </row>
    <row r="122" spans="1:5" ht="15.75" x14ac:dyDescent="0.25">
      <c r="A122" s="41" t="s">
        <v>90</v>
      </c>
      <c r="B122" s="42">
        <v>10004814.199999999</v>
      </c>
      <c r="C122" s="42"/>
      <c r="D122" s="42"/>
      <c r="E122" s="56">
        <v>16712234.720000001</v>
      </c>
    </row>
    <row r="123" spans="1:5" ht="15.75" x14ac:dyDescent="0.25">
      <c r="A123" s="41" t="s">
        <v>91</v>
      </c>
      <c r="B123" s="46">
        <v>2567592.9700000002</v>
      </c>
      <c r="C123" s="42"/>
      <c r="D123" s="42"/>
      <c r="E123" s="80">
        <v>2637592.9700000002</v>
      </c>
    </row>
    <row r="124" spans="1:5" ht="16.5" thickBot="1" x14ac:dyDescent="0.3">
      <c r="A124" s="44" t="s">
        <v>92</v>
      </c>
      <c r="B124" s="69">
        <f>SUM(B122:B123)</f>
        <v>12572407.17</v>
      </c>
      <c r="C124" s="47"/>
      <c r="D124" s="47"/>
      <c r="E124" s="81">
        <f>SUM(E122:E123)</f>
        <v>19349827.690000001</v>
      </c>
    </row>
    <row r="125" spans="1:5" ht="16.5" thickTop="1" x14ac:dyDescent="0.25">
      <c r="A125" s="41"/>
      <c r="B125" s="42"/>
      <c r="C125" s="41"/>
      <c r="D125" s="41"/>
      <c r="E125" s="56"/>
    </row>
    <row r="126" spans="1:5" ht="15.75" x14ac:dyDescent="0.25">
      <c r="A126" s="41"/>
      <c r="B126" s="42"/>
      <c r="C126" s="41"/>
      <c r="D126" s="41"/>
      <c r="E126" s="56"/>
    </row>
    <row r="127" spans="1:5" ht="15.75" x14ac:dyDescent="0.25">
      <c r="A127" s="44" t="s">
        <v>93</v>
      </c>
      <c r="B127" s="42"/>
      <c r="C127" s="41"/>
      <c r="D127" s="41"/>
      <c r="E127" s="56"/>
    </row>
    <row r="128" spans="1:5" ht="15.75" x14ac:dyDescent="0.25">
      <c r="A128" s="95" t="s">
        <v>94</v>
      </c>
      <c r="B128" s="95"/>
      <c r="C128" s="95"/>
      <c r="D128" s="95"/>
      <c r="E128" s="95"/>
    </row>
    <row r="129" spans="1:5" ht="15.75" x14ac:dyDescent="0.25">
      <c r="A129" s="94" t="s">
        <v>150</v>
      </c>
      <c r="B129" s="94"/>
      <c r="C129" s="94"/>
      <c r="D129" s="94"/>
      <c r="E129" s="94"/>
    </row>
    <row r="130" spans="1:5" ht="15.75" x14ac:dyDescent="0.25">
      <c r="A130" s="41"/>
      <c r="B130" s="42"/>
      <c r="C130" s="41"/>
      <c r="D130" s="41"/>
      <c r="E130" s="56"/>
    </row>
    <row r="131" spans="1:5" ht="15.75" x14ac:dyDescent="0.25">
      <c r="A131" s="65" t="s">
        <v>47</v>
      </c>
      <c r="B131" s="45">
        <v>2023</v>
      </c>
      <c r="C131" s="45" t="s">
        <v>95</v>
      </c>
      <c r="D131" s="45"/>
      <c r="E131" s="79">
        <v>2022</v>
      </c>
    </row>
    <row r="132" spans="1:5" ht="15.75" x14ac:dyDescent="0.25">
      <c r="A132" s="41" t="s">
        <v>96</v>
      </c>
      <c r="B132" s="42">
        <v>85182.399999999994</v>
      </c>
      <c r="C132" s="42"/>
      <c r="D132" s="42"/>
      <c r="E132" s="56">
        <v>78832.399999999994</v>
      </c>
    </row>
    <row r="133" spans="1:5" ht="15.75" x14ac:dyDescent="0.25">
      <c r="A133" s="41" t="s">
        <v>97</v>
      </c>
      <c r="B133" s="42">
        <v>220898.83</v>
      </c>
      <c r="C133" s="42"/>
      <c r="D133" s="42"/>
      <c r="E133" s="56">
        <v>115662.3</v>
      </c>
    </row>
    <row r="134" spans="1:5" ht="15.75" x14ac:dyDescent="0.25">
      <c r="A134" s="41" t="s">
        <v>98</v>
      </c>
      <c r="B134" s="42">
        <v>3232642.83</v>
      </c>
      <c r="C134" s="42"/>
      <c r="D134" s="42"/>
      <c r="E134" s="56">
        <v>3203736.54</v>
      </c>
    </row>
    <row r="135" spans="1:5" ht="15.75" x14ac:dyDescent="0.25">
      <c r="A135" s="41" t="s">
        <v>99</v>
      </c>
      <c r="B135" s="42">
        <v>71752.95</v>
      </c>
      <c r="C135" s="42"/>
      <c r="D135" s="42"/>
      <c r="E135" s="56">
        <v>37689.54</v>
      </c>
    </row>
    <row r="136" spans="1:5" ht="15.75" x14ac:dyDescent="0.25">
      <c r="A136" s="41" t="s">
        <v>100</v>
      </c>
      <c r="B136" s="42">
        <v>66215.600000000006</v>
      </c>
      <c r="C136" s="42"/>
      <c r="D136" s="42"/>
      <c r="E136" s="56">
        <v>33254.26</v>
      </c>
    </row>
    <row r="137" spans="1:5" ht="15.75" x14ac:dyDescent="0.25">
      <c r="A137" s="41" t="s">
        <v>168</v>
      </c>
      <c r="B137" s="42">
        <v>1821.69</v>
      </c>
      <c r="C137" s="42"/>
      <c r="D137" s="42"/>
      <c r="E137" s="56">
        <v>0</v>
      </c>
    </row>
    <row r="138" spans="1:5" ht="15.75" x14ac:dyDescent="0.25">
      <c r="A138" s="41" t="s">
        <v>169</v>
      </c>
      <c r="B138" s="42">
        <v>1720.09</v>
      </c>
      <c r="C138" s="42"/>
      <c r="D138" s="42"/>
      <c r="E138" s="56">
        <v>0</v>
      </c>
    </row>
    <row r="139" spans="1:5" ht="15.75" x14ac:dyDescent="0.25">
      <c r="A139" s="41" t="s">
        <v>128</v>
      </c>
      <c r="B139" s="46">
        <v>0</v>
      </c>
      <c r="C139" s="42"/>
      <c r="D139" s="42"/>
      <c r="E139" s="80">
        <v>1350.12</v>
      </c>
    </row>
    <row r="140" spans="1:5" ht="16.5" thickBot="1" x14ac:dyDescent="0.3">
      <c r="A140" s="44" t="s">
        <v>101</v>
      </c>
      <c r="B140" s="91">
        <f>SUM(B132:B139)</f>
        <v>3680234.39</v>
      </c>
      <c r="C140" s="47"/>
      <c r="D140" s="47"/>
      <c r="E140" s="92">
        <f>SUM(E132:E139)</f>
        <v>3470525.16</v>
      </c>
    </row>
    <row r="141" spans="1:5" ht="16.5" thickTop="1" x14ac:dyDescent="0.25">
      <c r="A141" s="41"/>
      <c r="B141" s="47"/>
      <c r="C141" s="47"/>
      <c r="D141" s="47"/>
      <c r="E141" s="86"/>
    </row>
    <row r="142" spans="1:5" ht="15.75" x14ac:dyDescent="0.25">
      <c r="A142" s="95" t="s">
        <v>102</v>
      </c>
      <c r="B142" s="95"/>
      <c r="C142" s="95"/>
      <c r="D142" s="95"/>
      <c r="E142" s="95"/>
    </row>
    <row r="143" spans="1:5" ht="15.75" x14ac:dyDescent="0.25">
      <c r="A143" s="94" t="s">
        <v>151</v>
      </c>
      <c r="B143" s="94"/>
      <c r="C143" s="94"/>
      <c r="D143" s="94"/>
      <c r="E143" s="94"/>
    </row>
    <row r="144" spans="1:5" ht="15.75" x14ac:dyDescent="0.25">
      <c r="A144" s="57"/>
      <c r="B144" s="57"/>
      <c r="C144" s="57"/>
      <c r="D144" s="57"/>
      <c r="E144" s="88"/>
    </row>
    <row r="145" spans="1:5" ht="15.75" x14ac:dyDescent="0.25">
      <c r="A145" s="44" t="s">
        <v>47</v>
      </c>
      <c r="B145" s="45">
        <v>2023</v>
      </c>
      <c r="C145" s="45" t="s">
        <v>95</v>
      </c>
      <c r="D145" s="45"/>
      <c r="E145" s="79">
        <v>2022</v>
      </c>
    </row>
    <row r="146" spans="1:5" ht="15.75" x14ac:dyDescent="0.25">
      <c r="A146" s="41" t="s">
        <v>123</v>
      </c>
      <c r="B146" s="58">
        <v>52180</v>
      </c>
      <c r="C146" s="52"/>
      <c r="D146" s="52"/>
      <c r="E146" s="89">
        <v>0</v>
      </c>
    </row>
    <row r="147" spans="1:5" ht="15.75" x14ac:dyDescent="0.25">
      <c r="A147" s="41" t="s">
        <v>103</v>
      </c>
      <c r="B147" s="58">
        <v>3843557.36</v>
      </c>
      <c r="C147" s="58"/>
      <c r="D147" s="58"/>
      <c r="E147" s="89">
        <v>1284415.02</v>
      </c>
    </row>
    <row r="148" spans="1:5" ht="16.5" thickBot="1" x14ac:dyDescent="0.3">
      <c r="A148" s="44" t="s">
        <v>104</v>
      </c>
      <c r="B148" s="69">
        <f>SUM(B146:B147)</f>
        <v>3895737.36</v>
      </c>
      <c r="C148" s="47"/>
      <c r="D148" s="47"/>
      <c r="E148" s="81">
        <f>SUM(E146:E147)</f>
        <v>1284415.02</v>
      </c>
    </row>
    <row r="149" spans="1:5" ht="16.5" thickTop="1" x14ac:dyDescent="0.25">
      <c r="A149" s="41"/>
      <c r="B149" s="42"/>
      <c r="C149" s="41"/>
      <c r="D149" s="41"/>
      <c r="E149" s="56"/>
    </row>
    <row r="150" spans="1:5" ht="15.75" x14ac:dyDescent="0.25">
      <c r="A150" s="95" t="s">
        <v>105</v>
      </c>
      <c r="B150" s="95"/>
      <c r="C150" s="95"/>
      <c r="D150" s="95"/>
      <c r="E150" s="95"/>
    </row>
    <row r="151" spans="1:5" ht="15.75" x14ac:dyDescent="0.25">
      <c r="A151" s="94" t="s">
        <v>152</v>
      </c>
      <c r="B151" s="94"/>
      <c r="C151" s="94"/>
      <c r="D151" s="94"/>
      <c r="E151" s="94"/>
    </row>
    <row r="152" spans="1:5" ht="15.75" x14ac:dyDescent="0.25">
      <c r="A152" s="57"/>
      <c r="B152" s="57"/>
      <c r="C152" s="57"/>
      <c r="D152" s="57"/>
      <c r="E152" s="57"/>
    </row>
    <row r="153" spans="1:5" ht="15.75" x14ac:dyDescent="0.25">
      <c r="A153" s="44" t="s">
        <v>47</v>
      </c>
      <c r="B153" s="45">
        <v>2023</v>
      </c>
      <c r="C153" s="45" t="s">
        <v>95</v>
      </c>
      <c r="D153" s="45"/>
      <c r="E153" s="79">
        <v>2022</v>
      </c>
    </row>
    <row r="154" spans="1:5" ht="15.75" x14ac:dyDescent="0.25">
      <c r="A154" s="41" t="s">
        <v>120</v>
      </c>
      <c r="B154" s="58">
        <v>6934964.7800000003</v>
      </c>
      <c r="C154" s="45"/>
      <c r="D154" s="45"/>
      <c r="E154" s="89">
        <v>6562301.6399999997</v>
      </c>
    </row>
    <row r="155" spans="1:5" ht="15.75" x14ac:dyDescent="0.25">
      <c r="A155" s="41" t="s">
        <v>121</v>
      </c>
      <c r="B155" s="58">
        <v>13291854.130000001</v>
      </c>
      <c r="C155" s="45"/>
      <c r="D155" s="45"/>
      <c r="E155" s="89">
        <v>13020616.609999999</v>
      </c>
    </row>
    <row r="156" spans="1:5" ht="15.75" x14ac:dyDescent="0.25">
      <c r="A156" s="41" t="s">
        <v>122</v>
      </c>
      <c r="B156" s="58">
        <v>12506515.9</v>
      </c>
      <c r="C156" s="45"/>
      <c r="D156" s="45"/>
      <c r="E156" s="89">
        <v>6584384.0199999996</v>
      </c>
    </row>
    <row r="157" spans="1:5" ht="15.75" x14ac:dyDescent="0.25">
      <c r="A157" s="41" t="s">
        <v>106</v>
      </c>
      <c r="B157" s="58">
        <v>0</v>
      </c>
      <c r="C157" s="45"/>
      <c r="D157" s="45"/>
      <c r="E157" s="89">
        <v>20581480.719999999</v>
      </c>
    </row>
    <row r="158" spans="1:5" ht="15.75" x14ac:dyDescent="0.25">
      <c r="A158" s="41" t="s">
        <v>107</v>
      </c>
      <c r="B158" s="58">
        <v>844091</v>
      </c>
      <c r="C158" s="45"/>
      <c r="D158" s="45"/>
      <c r="E158" s="89">
        <v>827361</v>
      </c>
    </row>
    <row r="159" spans="1:5" ht="16.5" thickBot="1" x14ac:dyDescent="0.3">
      <c r="A159" s="44" t="s">
        <v>108</v>
      </c>
      <c r="B159" s="69">
        <f>SUM(B154:B158)</f>
        <v>33577425.810000002</v>
      </c>
      <c r="C159" s="47"/>
      <c r="D159" s="47"/>
      <c r="E159" s="81">
        <f>SUM(E154:E158)</f>
        <v>47576143.989999995</v>
      </c>
    </row>
    <row r="160" spans="1:5" ht="16.5" thickTop="1" x14ac:dyDescent="0.25">
      <c r="A160" s="41"/>
      <c r="B160" s="42"/>
      <c r="C160" s="41"/>
      <c r="D160" s="41"/>
      <c r="E160" s="56"/>
    </row>
    <row r="161" spans="1:5" ht="15.75" x14ac:dyDescent="0.25">
      <c r="A161" s="41"/>
      <c r="B161" s="42"/>
      <c r="C161" s="41"/>
      <c r="D161" s="41"/>
      <c r="E161" s="56"/>
    </row>
    <row r="162" spans="1:5" ht="15.75" x14ac:dyDescent="0.25">
      <c r="A162" s="44" t="s">
        <v>109</v>
      </c>
      <c r="B162" s="42"/>
      <c r="C162" s="41"/>
      <c r="D162" s="41"/>
      <c r="E162" s="56"/>
    </row>
    <row r="163" spans="1:5" ht="15.75" x14ac:dyDescent="0.25">
      <c r="A163" s="44"/>
      <c r="B163" s="42"/>
      <c r="C163" s="41"/>
      <c r="D163" s="41"/>
      <c r="E163" s="56"/>
    </row>
    <row r="164" spans="1:5" ht="15.75" x14ac:dyDescent="0.25">
      <c r="A164" s="95" t="s">
        <v>110</v>
      </c>
      <c r="B164" s="95"/>
      <c r="C164" s="95"/>
      <c r="D164" s="95"/>
      <c r="E164" s="95"/>
    </row>
    <row r="165" spans="1:5" ht="15.75" x14ac:dyDescent="0.25">
      <c r="A165" s="65"/>
      <c r="B165" s="66"/>
      <c r="C165" s="65"/>
      <c r="D165" s="65"/>
      <c r="E165" s="87"/>
    </row>
    <row r="166" spans="1:5" ht="15.75" x14ac:dyDescent="0.25">
      <c r="A166" s="94" t="s">
        <v>153</v>
      </c>
      <c r="B166" s="94"/>
      <c r="C166" s="94"/>
      <c r="D166" s="94"/>
      <c r="E166" s="94"/>
    </row>
    <row r="167" spans="1:5" ht="15.75" x14ac:dyDescent="0.25">
      <c r="A167" s="57"/>
      <c r="B167" s="57"/>
      <c r="C167" s="57"/>
      <c r="D167" s="57"/>
      <c r="E167" s="88"/>
    </row>
    <row r="168" spans="1:5" ht="15.75" x14ac:dyDescent="0.25">
      <c r="A168" s="44" t="s">
        <v>109</v>
      </c>
      <c r="B168" s="42"/>
      <c r="C168" s="41"/>
      <c r="D168" s="41"/>
      <c r="E168" s="56"/>
    </row>
    <row r="169" spans="1:5" ht="15.75" x14ac:dyDescent="0.25">
      <c r="A169" s="44" t="s">
        <v>111</v>
      </c>
      <c r="B169" s="45">
        <v>2023</v>
      </c>
      <c r="C169" s="45"/>
      <c r="D169" s="45"/>
      <c r="E169" s="79">
        <v>2022</v>
      </c>
    </row>
    <row r="170" spans="1:5" ht="15.75" x14ac:dyDescent="0.25">
      <c r="A170" s="41" t="s">
        <v>34</v>
      </c>
      <c r="B170" s="42">
        <v>9450837.6500000004</v>
      </c>
      <c r="C170" s="42"/>
      <c r="D170" s="42"/>
      <c r="E170" s="56">
        <v>9450837.6500000004</v>
      </c>
    </row>
    <row r="171" spans="1:5" ht="15.75" x14ac:dyDescent="0.25">
      <c r="A171" s="41" t="s">
        <v>36</v>
      </c>
      <c r="B171" s="42">
        <v>26626353.260000002</v>
      </c>
      <c r="C171" s="42"/>
      <c r="D171" s="42"/>
      <c r="E171" s="56">
        <v>38198991.420000002</v>
      </c>
    </row>
    <row r="172" spans="1:5" ht="15.75" x14ac:dyDescent="0.25">
      <c r="A172" s="41" t="s">
        <v>112</v>
      </c>
      <c r="B172" s="46">
        <v>193420189.25999999</v>
      </c>
      <c r="C172" s="42"/>
      <c r="D172" s="42"/>
      <c r="E172" s="80">
        <v>171968054.31</v>
      </c>
    </row>
    <row r="173" spans="1:5" ht="16.5" thickBot="1" x14ac:dyDescent="0.3">
      <c r="A173" s="44" t="s">
        <v>113</v>
      </c>
      <c r="B173" s="69">
        <f>SUM(B170:B172)</f>
        <v>229497380.16999999</v>
      </c>
      <c r="C173" s="47"/>
      <c r="D173" s="47"/>
      <c r="E173" s="81">
        <f>SUM(E170:E172)</f>
        <v>219617883.38</v>
      </c>
    </row>
    <row r="174" spans="1:5" ht="16.5" thickTop="1" x14ac:dyDescent="0.25">
      <c r="A174" s="43"/>
      <c r="B174" s="56"/>
      <c r="C174" s="43"/>
      <c r="D174" s="43"/>
      <c r="E174" s="56"/>
    </row>
  </sheetData>
  <mergeCells count="30">
    <mergeCell ref="A35:E35"/>
    <mergeCell ref="A1:E1"/>
    <mergeCell ref="A3:E3"/>
    <mergeCell ref="A6:E6"/>
    <mergeCell ref="A7:E7"/>
    <mergeCell ref="A18:E18"/>
    <mergeCell ref="A24:E25"/>
    <mergeCell ref="A28:E28"/>
    <mergeCell ref="A34:E34"/>
    <mergeCell ref="A118:E118"/>
    <mergeCell ref="A38:E38"/>
    <mergeCell ref="A39:E39"/>
    <mergeCell ref="A48:E48"/>
    <mergeCell ref="A66:E67"/>
    <mergeCell ref="A73:E73"/>
    <mergeCell ref="A74:E74"/>
    <mergeCell ref="A81:E81"/>
    <mergeCell ref="A82:E82"/>
    <mergeCell ref="A88:E88"/>
    <mergeCell ref="A108:E108"/>
    <mergeCell ref="A110:E110"/>
    <mergeCell ref="A151:E151"/>
    <mergeCell ref="A164:E164"/>
    <mergeCell ref="A166:E166"/>
    <mergeCell ref="A119:E119"/>
    <mergeCell ref="A128:E128"/>
    <mergeCell ref="A129:E129"/>
    <mergeCell ref="A142:E142"/>
    <mergeCell ref="A143:E143"/>
    <mergeCell ref="A150:E150"/>
  </mergeCells>
  <pageMargins left="0.70866141732283472" right="3.937007874015748E-2" top="0.43307086614173229" bottom="0.51181102362204722" header="0.15748031496062992" footer="0"/>
  <pageSetup scale="70" orientation="portrait" r:id="rId1"/>
  <headerFooter alignWithMargins="0"/>
  <rowBreaks count="2" manualBreakCount="2">
    <brk id="57" max="4" man="1"/>
    <brk id="117" max="4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8489dc2-50cf-493e-a704-cb1420394a7d" xsi:nil="true"/>
    <lcf76f155ced4ddcb4097134ff3c332f xmlns="966e0af8-eb04-4871-9ba3-4bac4d7ba408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CF3D21C51022B409C49503486ECC996" ma:contentTypeVersion="12" ma:contentTypeDescription="Crear nuevo documento." ma:contentTypeScope="" ma:versionID="90c0899555b8c024977588e8d02c8da1">
  <xsd:schema xmlns:xsd="http://www.w3.org/2001/XMLSchema" xmlns:xs="http://www.w3.org/2001/XMLSchema" xmlns:p="http://schemas.microsoft.com/office/2006/metadata/properties" xmlns:ns2="966e0af8-eb04-4871-9ba3-4bac4d7ba408" xmlns:ns3="28489dc2-50cf-493e-a704-cb1420394a7d" targetNamespace="http://schemas.microsoft.com/office/2006/metadata/properties" ma:root="true" ma:fieldsID="e490304ea318d0b78ee15cf318d1c70e" ns2:_="" ns3:_="">
    <xsd:import namespace="966e0af8-eb04-4871-9ba3-4bac4d7ba408"/>
    <xsd:import namespace="28489dc2-50cf-493e-a704-cb1420394a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6e0af8-eb04-4871-9ba3-4bac4d7ba40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Etiquetas de imagen" ma:readOnly="false" ma:fieldId="{5cf76f15-5ced-4ddc-b409-7134ff3c332f}" ma:taxonomyMulti="true" ma:sspId="fd1bcfab-92ed-418b-a830-1d6ea5935d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489dc2-50cf-493e-a704-cb1420394a7d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d64cec46-a817-428a-87a7-9f7fdb4146ae}" ma:internalName="TaxCatchAll" ma:showField="CatchAllData" ma:web="28489dc2-50cf-493e-a704-cb1420394a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9205D50-8DE5-4272-9BE2-19ECC66B05A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8B384E8-E55E-4BB4-A555-851F311A5975}">
  <ds:schemaRefs>
    <ds:schemaRef ds:uri="28489dc2-50cf-493e-a704-cb1420394a7d"/>
    <ds:schemaRef ds:uri="http://purl.org/dc/dcmitype/"/>
    <ds:schemaRef ds:uri="http://schemas.microsoft.com/office/infopath/2007/PartnerControls"/>
    <ds:schemaRef ds:uri="http://purl.org/dc/terms/"/>
    <ds:schemaRef ds:uri="http://www.w3.org/XML/1998/namespace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966e0af8-eb04-4871-9ba3-4bac4d7ba408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3DB41B07-E4DB-47C7-ACC3-1D95F07F761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66e0af8-eb04-4871-9ba3-4bac4d7ba408"/>
    <ds:schemaRef ds:uri="28489dc2-50cf-493e-a704-cb1420394a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BALANCE GENERAL</vt:lpstr>
      <vt:lpstr>NOTA</vt:lpstr>
      <vt:lpstr>'BALANCE GENERAL'!Área_de_impresión</vt:lpstr>
      <vt:lpstr>NOTA!Área_de_impresión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Corporation</dc:creator>
  <cp:keywords/>
  <dc:description/>
  <cp:lastModifiedBy>Patricia Lora</cp:lastModifiedBy>
  <cp:revision/>
  <cp:lastPrinted>2023-06-09T13:45:11Z</cp:lastPrinted>
  <dcterms:created xsi:type="dcterms:W3CDTF">1996-11-27T10:00:04Z</dcterms:created>
  <dcterms:modified xsi:type="dcterms:W3CDTF">2023-06-12T18:26:00Z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0x0101000CF3D21C51022B409C49503486ECC996</vt:lpwstr>
  </property>
  <property fmtid="{D5CDD505-2E9C-101B-9397-08002B2CF9AE}" pid="3" name="Order">
    <vt:r8>2617800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TemplateUrl">
    <vt:lpwstr/>
  </property>
  <property fmtid="{D5CDD505-2E9C-101B-9397-08002B2CF9AE}" pid="7" name="ComplianceAssetId">
    <vt:lpwstr/>
  </property>
  <property fmtid="{D5CDD505-2E9C-101B-9397-08002B2CF9AE}" pid="8" name="MediaServiceImageTags">
    <vt:lpwstr/>
  </property>
</Properties>
</file>