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3375" windowHeight="8145"/>
  </bookViews>
  <sheets>
    <sheet name="BALANCE GENERAL" sheetId="4" r:id="rId1"/>
    <sheet name="NOTAS" sheetId="5" r:id="rId2"/>
  </sheets>
  <externalReferences>
    <externalReference r:id="rId3"/>
  </externalReferences>
  <definedNames>
    <definedName name="_Toc155686869" localSheetId="1">NOTAS!$A$6</definedName>
    <definedName name="_Toc208202813" localSheetId="1">NOTAS!$A$8</definedName>
    <definedName name="_xlnm.Print_Area" localSheetId="0">'BALANCE GENERAL'!$A$1:$E$56</definedName>
    <definedName name="_xlnm.Print_Area" localSheetId="1">NOTAS!$A$1:$D$154</definedName>
  </definedNames>
  <calcPr calcId="145621"/>
</workbook>
</file>

<file path=xl/calcChain.xml><?xml version="1.0" encoding="utf-8"?>
<calcChain xmlns="http://schemas.openxmlformats.org/spreadsheetml/2006/main">
  <c r="B47" i="5" l="1"/>
  <c r="D154" i="5"/>
  <c r="B154" i="5"/>
  <c r="D141" i="5"/>
  <c r="B141" i="5"/>
  <c r="D130" i="5"/>
  <c r="B130" i="5"/>
  <c r="D122" i="5"/>
  <c r="B122" i="5"/>
  <c r="D107" i="5"/>
  <c r="B107" i="5"/>
  <c r="D97" i="5"/>
  <c r="D99" i="5" s="1"/>
  <c r="B97" i="5"/>
  <c r="B99" i="5" s="1"/>
  <c r="D87" i="5"/>
  <c r="D89" i="5" s="1"/>
  <c r="B87" i="5"/>
  <c r="B89" i="5" s="1"/>
  <c r="D69" i="5"/>
  <c r="B69" i="5"/>
  <c r="D62" i="5"/>
  <c r="B62" i="5"/>
  <c r="D47" i="5"/>
  <c r="D16" i="5"/>
  <c r="B16" i="5"/>
  <c r="C18" i="4" l="1"/>
  <c r="E18" i="4"/>
  <c r="C29" i="4" l="1"/>
  <c r="C12" i="4" l="1"/>
  <c r="E12" i="4"/>
  <c r="E40" i="4" l="1"/>
  <c r="C20" i="4" l="1"/>
  <c r="E29" i="4" l="1"/>
  <c r="E20" i="4"/>
  <c r="E42" i="4" l="1"/>
  <c r="C39" i="4" l="1"/>
  <c r="C40" i="4" l="1"/>
  <c r="C42" i="4" s="1"/>
</calcChain>
</file>

<file path=xl/sharedStrings.xml><?xml version="1.0" encoding="utf-8"?>
<sst xmlns="http://schemas.openxmlformats.org/spreadsheetml/2006/main" count="170" uniqueCount="150">
  <si>
    <t>NOTAS</t>
  </si>
  <si>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</si>
  <si>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</si>
  <si>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</si>
  <si>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</si>
  <si>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</si>
  <si>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</si>
  <si>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</si>
  <si>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</si>
  <si>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</si>
  <si>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</si>
  <si>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</si>
  <si>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</si>
  <si>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</si>
  <si>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</si>
  <si>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</si>
  <si>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</si>
  <si>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</si>
  <si>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</si>
  <si>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</si>
  <si>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</si>
  <si>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</si>
  <si>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</si>
  <si>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Ramón E. Contreras Genao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</si>
  <si>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</si>
  <si>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</si>
  <si>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</si>
  <si>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</si>
  <si>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</si>
  <si>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</si>
  <si>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</si>
  <si>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</si>
  <si>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</si>
  <si>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</si>
  <si>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</si>
  <si>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</si>
  <si>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</si>
  <si>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</si>
  <si>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</si>
  <si>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</si>
  <si>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>SUPERINTENDENCIA DE PENSIONES
BALANCE GENERAL
 AL 31  DE JULIO 2022 Y 2021
Valores RD$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</si>
  <si>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</si>
  <si>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</si>
  <si>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</si>
  <si>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</si>
  <si>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</si>
  <si>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</si>
  <si>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</si>
  <si>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</si>
  <si>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</si>
  <si>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</si>
  <si>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</si>
  <si>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US$22,638.97/54.63    </t>
  </si>
  <si>
    <t xml:space="preserve">US$7,002.01/57.22            </t>
  </si>
  <si>
    <t xml:space="preserve">   RD$400,655.01</t>
  </si>
  <si>
    <t>Los valores existentes en dólares norteamericanos fueron valuados al tipo de cambio comprador al último día del mes a razón de RD$54.63 y RD$57.22 por cada dólar Estadounidense (US$).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</si>
  <si>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</si>
  <si>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</si>
  <si>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</si>
  <si>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</si>
  <si>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 xml:space="preserve">Al 31 de julio de los años 2022 y 2021, este rubro está representado por Cuentas por Cobrar Funcionarios y Empleados y Otras Cuentas por Cobrar. </t>
  </si>
  <si>
    <t>Nota 3.1 Cuentas por Cobrar Funcionarios y Empleados</t>
  </si>
  <si>
    <t>Al 31 de julio del año 2022 esta partida  presenta un balance de RD$8,059.32, mientras que para el 2021 este rubro presenta un balance de RD$ 606.30, según el detalle siguiente:</t>
  </si>
  <si>
    <t>Jorge Luís Nuñez</t>
  </si>
  <si>
    <t>Noria Hilario</t>
  </si>
  <si>
    <t xml:space="preserve">Sarai Mojica     </t>
  </si>
  <si>
    <t xml:space="preserve">       </t>
  </si>
  <si>
    <t>Total Cuentas por Cobrar Func.  Empl.</t>
  </si>
  <si>
    <t>Nota 3.2 Otras Cuentas por Cobrar</t>
  </si>
  <si>
    <t>Skagen, SRL</t>
  </si>
  <si>
    <t>Total Otras Cuentas por Cobrar</t>
  </si>
  <si>
    <t>Nota 4 Inventarios de Consumo</t>
  </si>
  <si>
    <t>Al 31 de julio de los años 2022 y 2021, este rubro está compuesto como sigue: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</si>
  <si>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</si>
  <si>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</si>
  <si>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</si>
  <si>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</si>
  <si>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</si>
  <si>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</si>
  <si>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</si>
  <si>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</si>
  <si>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</si>
  <si>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</si>
  <si>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</si>
  <si>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</si>
  <si>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</si>
  <si>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</si>
  <si>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</si>
  <si>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</si>
  <si>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</si>
  <si>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</si>
  <si>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</si>
  <si>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</si>
  <si>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</si>
  <si>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</si>
  <si>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</si>
  <si>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</si>
  <si>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</si>
  <si>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</si>
  <si>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</si>
  <si>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</si>
  <si>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</si>
  <si>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</si>
  <si>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</si>
  <si>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</si>
  <si>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</si>
  <si>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</si>
  <si>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</si>
  <si>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</si>
  <si>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</si>
  <si>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</si>
  <si>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</si>
  <si>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</si>
  <si>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</si>
  <si>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</si>
  <si>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 xml:space="preserve">Seguro Familia de Salud                                                                                                   </t>
  </si>
  <si>
    <t xml:space="preserve">Seguro de Pensiones </t>
  </si>
  <si>
    <t>Total Deducciones y Retenciones por Pagar</t>
  </si>
  <si>
    <t xml:space="preserve">Nota 10 Cuentas por Pagar </t>
  </si>
  <si>
    <t>Proveedores Locales</t>
  </si>
  <si>
    <t>Servicio por pagar</t>
  </si>
  <si>
    <t>Total Cuentas por Pagar</t>
  </si>
  <si>
    <t>Nota 11 Otras Cuentas por Pagar</t>
  </si>
  <si>
    <t>Al 31 de julio de los años 2022 y 2021, las Otras Cuentas por Pagar se componen de:</t>
  </si>
  <si>
    <t>Otras Cuentas por Pagar</t>
  </si>
  <si>
    <t>Provisión para Regalía Pascual</t>
  </si>
  <si>
    <t>Provisión para Bono Aniversario</t>
  </si>
  <si>
    <t>Provisión para Bono Navideño</t>
  </si>
  <si>
    <t>Provisión para Prestaciones Económicas</t>
  </si>
  <si>
    <t>Fondos de Terceros CCRyLI</t>
  </si>
  <si>
    <t xml:space="preserve">Total de Otras Cuentas por Pagar </t>
  </si>
  <si>
    <t>Nota 12 Resultados de periodos anteriores</t>
  </si>
  <si>
    <t xml:space="preserve">Al 31 de julio de los años 2022 y 2021, el patrimonio se compone de: </t>
  </si>
  <si>
    <t xml:space="preserve">PATRIMONIO </t>
  </si>
  <si>
    <t>CONCEPTO</t>
  </si>
  <si>
    <t>Reservas de Capital*</t>
  </si>
  <si>
    <t>Resultados de Periodos Anteriores</t>
  </si>
  <si>
    <t>Total de Patrimonio</t>
  </si>
  <si>
    <t xml:space="preserve">Al 31 de Julio de los años 2022 y 2021, el efectivo disponible en caja y en las cuentas bancarias del Banco de Reservas de la República Dominicana está conformado por las siguientes cuentas: </t>
  </si>
  <si>
    <t>Al 31 de julio de los años 2022 y 2021, los saldos de las Inversiones Financieras se componen de:</t>
  </si>
  <si>
    <t>Al 31 de julio de los años 2022 y 2021, esta cuenta se compone de:</t>
  </si>
  <si>
    <t>Al 31 de julio de los años 2022 y 2021, los balances de las cuentas de Activos no Financieros consisten en:</t>
  </si>
  <si>
    <t>Al 31 de julio de los años 2022 y 2021, los bienes intangibles se componen de:</t>
  </si>
  <si>
    <t>Al 31 de julio  de los años 2022 y 2021, estas partidas presentan los siguientes rubros:</t>
  </si>
  <si>
    <t>Al 31 de julio de los años 2022 y 2021, las deducciones y retenciones por pagar se muestran en el siguiente detalle:</t>
  </si>
  <si>
    <t>Al 31 de julio de los años 2022 y 2021, el total de Cuentas por Pagar se muestra en el siguiente detalle:</t>
  </si>
  <si>
    <t>RD$1,236,766.91</t>
  </si>
  <si>
    <t>SUPERINTENDENCIA DE PENSIONES
NOTA A LOS ESTADOS FINANCIEROS
 AL 31  DE JULIO 2022 Y 2021
Valores RD$</t>
  </si>
  <si>
    <t>Al 31 de Julio de los años 2022 y 2021, los valores en moneda extranjera depositados en el Banco  de Reservas de la República Dominicana consisten en:</t>
  </si>
  <si>
    <t>Al 31 de julio  2022 esta partida no presenta balance, mientras que para el mismo periodo del año 2021 presenta un balance de RD$ 11,980.26, esta partida está conformada
 por lo siguiente: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</si>
</sst>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s_-;\-* #,##0.00\ _P_t_s_-;_-* &quot;-&quot;??\ _P_t_s_-;_-@_-"/>
    <numFmt numFmtId="166" formatCode="#,##0.00_ ;\-#,##0.00\ "/>
  </numFmts>
  <fonts count="10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/>
  </cellStyleXfs>
  <cellXfs count="139">
    <xf numFmtId="0" fontId="0" fillId="0" borderId="0" xfId="0"/>
    <xf numFmtId="164" fontId="2" fillId="0" borderId="0" xfId="0" applyNumberFormat="1" applyFont="1" applyFill="1" applyBorder="1"/>
    <xf numFmtId="0" fontId="3" fillId="2" borderId="0" xfId="0" applyFont="1" applyFill="1"/>
    <xf numFmtId="0" fontId="4" fillId="0" borderId="0" xfId="0" applyFont="1"/>
    <xf numFmtId="4" fontId="4" fillId="0" borderId="0" xfId="1" applyNumberFormat="1" applyFont="1" applyAlignment="1">
      <alignment horizontal="right"/>
    </xf>
    <xf numFmtId="2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4" fontId="2" fillId="0" borderId="0" xfId="1" applyNumberFormat="1" applyFont="1"/>
    <xf numFmtId="0" fontId="2" fillId="0" borderId="0" xfId="0" applyFont="1" applyAlignment="1">
      <alignment horizontal="right"/>
    </xf>
    <xf numFmtId="4" fontId="2" fillId="0" borderId="0" xfId="1" applyNumberFormat="1" applyFont="1" applyFill="1"/>
    <xf numFmtId="4" fontId="2" fillId="0" borderId="0" xfId="1" applyNumberFormat="1" applyFont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165" fontId="4" fillId="0" borderId="0" xfId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2" fillId="0" borderId="3" xfId="1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4" fillId="0" borderId="0" xfId="0" applyNumberFormat="1" applyFont="1"/>
    <xf numFmtId="0" fontId="5" fillId="0" borderId="0" xfId="0" applyFont="1"/>
    <xf numFmtId="4" fontId="2" fillId="0" borderId="0" xfId="0" applyNumberFormat="1" applyFont="1"/>
    <xf numFmtId="4" fontId="2" fillId="0" borderId="3" xfId="1" applyNumberFormat="1" applyFont="1" applyBorder="1"/>
    <xf numFmtId="4" fontId="2" fillId="0" borderId="3" xfId="1" applyNumberFormat="1" applyFont="1" applyFill="1" applyBorder="1"/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165" fontId="3" fillId="0" borderId="0" xfId="1" applyFont="1" applyAlignment="1">
      <alignment horizontal="right"/>
    </xf>
    <xf numFmtId="39" fontId="4" fillId="0" borderId="0" xfId="0" applyNumberFormat="1" applyFont="1"/>
    <xf numFmtId="39" fontId="2" fillId="0" borderId="3" xfId="1" applyNumberFormat="1" applyFont="1" applyBorder="1"/>
    <xf numFmtId="39" fontId="2" fillId="0" borderId="3" xfId="1" applyNumberFormat="1" applyFont="1" applyFill="1" applyBorder="1"/>
    <xf numFmtId="165" fontId="4" fillId="0" borderId="0" xfId="1" applyFont="1" applyFill="1"/>
    <xf numFmtId="4" fontId="3" fillId="0" borderId="0" xfId="0" applyNumberFormat="1" applyFont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 indent="3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4" xfId="0" applyFont="1" applyBorder="1"/>
    <xf numFmtId="0" fontId="4" fillId="0" borderId="4" xfId="0" applyFont="1" applyFill="1" applyBorder="1"/>
    <xf numFmtId="165" fontId="4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1" applyNumberFormat="1" applyFont="1"/>
    <xf numFmtId="0" fontId="8" fillId="0" borderId="0" xfId="0" applyFont="1" applyFill="1"/>
    <xf numFmtId="0" fontId="9" fillId="0" borderId="0" xfId="0" applyFont="1" applyAlignment="1">
      <alignment horizontal="left"/>
    </xf>
    <xf numFmtId="165" fontId="1" fillId="0" borderId="0" xfId="1" applyFont="1" applyAlignment="1">
      <alignment horizontal="left"/>
    </xf>
    <xf numFmtId="0" fontId="2" fillId="0" borderId="0" xfId="0" applyFont="1" applyAlignment="1">
      <alignment wrapText="1"/>
    </xf>
    <xf numFmtId="165" fontId="2" fillId="0" borderId="0" xfId="1" applyFont="1"/>
    <xf numFmtId="0" fontId="3" fillId="0" borderId="0" xfId="0" applyFont="1" applyAlignment="1">
      <alignment wrapText="1"/>
    </xf>
    <xf numFmtId="0" fontId="2" fillId="0" borderId="0" xfId="0" applyFont="1" applyBorder="1"/>
    <xf numFmtId="0" fontId="2" fillId="4" borderId="10" xfId="0" applyFont="1" applyFill="1" applyBorder="1"/>
    <xf numFmtId="0" fontId="2" fillId="4" borderId="0" xfId="0" applyFont="1" applyFill="1" applyBorder="1"/>
    <xf numFmtId="0" fontId="2" fillId="4" borderId="11" xfId="0" applyFont="1" applyFill="1" applyBorder="1"/>
    <xf numFmtId="0" fontId="3" fillId="4" borderId="10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4" fontId="2" fillId="4" borderId="0" xfId="0" applyNumberFormat="1" applyFont="1" applyFill="1" applyBorder="1"/>
    <xf numFmtId="4" fontId="2" fillId="4" borderId="11" xfId="0" applyNumberFormat="1" applyFont="1" applyFill="1" applyBorder="1"/>
    <xf numFmtId="4" fontId="2" fillId="4" borderId="3" xfId="0" applyNumberFormat="1" applyFont="1" applyFill="1" applyBorder="1"/>
    <xf numFmtId="4" fontId="2" fillId="4" borderId="12" xfId="0" applyNumberFormat="1" applyFont="1" applyFill="1" applyBorder="1"/>
    <xf numFmtId="4" fontId="3" fillId="4" borderId="0" xfId="0" applyNumberFormat="1" applyFont="1" applyFill="1" applyBorder="1"/>
    <xf numFmtId="4" fontId="3" fillId="4" borderId="11" xfId="0" applyNumberFormat="1" applyFont="1" applyFill="1" applyBorder="1"/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165" fontId="2" fillId="4" borderId="3" xfId="1" applyFont="1" applyFill="1" applyBorder="1" applyAlignment="1">
      <alignment horizontal="right"/>
    </xf>
    <xf numFmtId="165" fontId="2" fillId="4" borderId="0" xfId="1" applyFont="1" applyFill="1" applyBorder="1"/>
    <xf numFmtId="165" fontId="2" fillId="4" borderId="12" xfId="1" applyFont="1" applyFill="1" applyBorder="1" applyAlignment="1">
      <alignment horizontal="right"/>
    </xf>
    <xf numFmtId="165" fontId="3" fillId="4" borderId="0" xfId="1" applyFont="1" applyFill="1" applyBorder="1" applyAlignment="1">
      <alignment horizontal="right"/>
    </xf>
    <xf numFmtId="165" fontId="3" fillId="4" borderId="0" xfId="1" applyFont="1" applyFill="1" applyBorder="1"/>
    <xf numFmtId="165" fontId="3" fillId="4" borderId="11" xfId="1" applyFont="1" applyFill="1" applyBorder="1" applyAlignment="1">
      <alignment horizontal="right"/>
    </xf>
    <xf numFmtId="165" fontId="2" fillId="4" borderId="11" xfId="1" applyFont="1" applyFill="1" applyBorder="1"/>
    <xf numFmtId="0" fontId="2" fillId="4" borderId="0" xfId="0" applyFont="1" applyFill="1" applyBorder="1" applyAlignment="1">
      <alignment horizontal="right"/>
    </xf>
    <xf numFmtId="166" fontId="2" fillId="4" borderId="3" xfId="1" applyNumberFormat="1" applyFont="1" applyFill="1" applyBorder="1"/>
    <xf numFmtId="166" fontId="2" fillId="4" borderId="0" xfId="1" applyNumberFormat="1" applyFont="1" applyFill="1" applyBorder="1"/>
    <xf numFmtId="166" fontId="2" fillId="4" borderId="12" xfId="1" applyNumberFormat="1" applyFont="1" applyFill="1" applyBorder="1"/>
    <xf numFmtId="166" fontId="3" fillId="4" borderId="0" xfId="1" applyNumberFormat="1" applyFont="1" applyFill="1" applyBorder="1"/>
    <xf numFmtId="166" fontId="3" fillId="4" borderId="11" xfId="1" applyNumberFormat="1" applyFont="1" applyFill="1" applyBorder="1"/>
    <xf numFmtId="0" fontId="2" fillId="4" borderId="1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166" fontId="2" fillId="4" borderId="11" xfId="1" applyNumberFormat="1" applyFont="1" applyFill="1" applyBorder="1"/>
    <xf numFmtId="0" fontId="2" fillId="4" borderId="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2" fontId="2" fillId="4" borderId="3" xfId="0" applyNumberFormat="1" applyFont="1" applyFill="1" applyBorder="1"/>
    <xf numFmtId="2" fontId="3" fillId="4" borderId="0" xfId="0" applyNumberFormat="1" applyFont="1" applyFill="1" applyBorder="1"/>
    <xf numFmtId="164" fontId="2" fillId="4" borderId="3" xfId="0" applyNumberFormat="1" applyFont="1" applyFill="1" applyBorder="1"/>
    <xf numFmtId="164" fontId="2" fillId="4" borderId="12" xfId="0" applyNumberFormat="1" applyFont="1" applyFill="1" applyBorder="1"/>
    <xf numFmtId="0" fontId="2" fillId="4" borderId="13" xfId="0" applyFont="1" applyFill="1" applyBorder="1"/>
    <xf numFmtId="4" fontId="3" fillId="4" borderId="1" xfId="0" applyNumberFormat="1" applyFont="1" applyFill="1" applyBorder="1"/>
    <xf numFmtId="4" fontId="3" fillId="4" borderId="6" xfId="0" applyNumberFormat="1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2" fontId="2" fillId="4" borderId="11" xfId="0" applyNumberFormat="1" applyFont="1" applyFill="1" applyBorder="1"/>
    <xf numFmtId="2" fontId="2" fillId="4" borderId="0" xfId="0" applyNumberFormat="1" applyFont="1" applyFill="1" applyBorder="1"/>
    <xf numFmtId="0" fontId="3" fillId="4" borderId="13" xfId="0" applyFont="1" applyFill="1" applyBorder="1"/>
    <xf numFmtId="166" fontId="2" fillId="4" borderId="0" xfId="1" applyNumberFormat="1" applyFont="1" applyFill="1" applyBorder="1" applyAlignment="1">
      <alignment horizontal="right"/>
    </xf>
    <xf numFmtId="166" fontId="2" fillId="4" borderId="3" xfId="1" applyNumberFormat="1" applyFont="1" applyFill="1" applyBorder="1" applyAlignment="1">
      <alignment horizontal="right"/>
    </xf>
    <xf numFmtId="166" fontId="3" fillId="4" borderId="0" xfId="1" applyNumberFormat="1" applyFont="1" applyFill="1" applyBorder="1" applyAlignment="1">
      <alignment horizontal="right"/>
    </xf>
    <xf numFmtId="164" fontId="7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771524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7715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errera/SIPEN/SIPEN%20-%20Contabilidad/ESTADOS%20FINANCIEROS/Estados%20Financieros%202022/Estados%20Financieros%202022/7-%20Julio%202022/2-Estado%20de%20Result.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47941973.390000015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O67"/>
  <sheetViews>
    <sheetView tabSelected="1" topLeftCell="A19" zoomScale="90" zoomScaleNormal="90" workbookViewId="0">
      <selection activeCell="A55" sqref="A55"/>
    </sheetView>
  </sheetViews>
  <sheetFormatPr baseColWidth="10" defaultColWidth="9.140625" defaultRowHeight="15" x14ac:dyDescent="0.2"/>
  <cols>
    <col min="1" max="1" width="42.85546875" style="3" customWidth="1"/>
    <col min="2" max="2" width="11.7109375" style="3" customWidth="1"/>
    <col min="3" max="3" width="27.7109375" style="3" customWidth="1"/>
    <col min="4" max="4" width="2.5703125" style="3" customWidth="1"/>
    <col min="5" max="5" width="27.7109375" style="52" customWidth="1"/>
    <col min="6" max="6" width="9.140625" style="3"/>
    <col min="7" max="7" width="16.140625" style="3" bestFit="1" customWidth="1"/>
    <col min="8" max="8" width="10.5703125" style="3" bestFit="1" customWidth="1"/>
    <col min="9" max="9" width="19.5703125" style="3" bestFit="1" customWidth="1"/>
    <col min="10" max="11" width="9.140625" style="3"/>
    <col min="12" max="12" width="17.42578125" style="4" bestFit="1" customWidth="1"/>
    <col min="13" max="13" width="9.140625" style="3"/>
    <col min="14" max="14" width="19.42578125" style="3" bestFit="1" customWidth="1"/>
    <col min="15" max="15" width="14.7109375" style="5" bestFit="1" customWidth="1"/>
    <col min="16" max="16384" width="9.140625" style="3"/>
  </cols>
  <sheetData>
    <row r="1" spans="1:15" ht="66" customHeight="1" x14ac:dyDescent="0.25">
      <c r="A1" s="124" t="s">
        <v>40</v>
      </c>
      <c r="B1" s="124"/>
      <c r="C1" s="124"/>
      <c r="D1" s="124"/>
      <c r="E1" s="124"/>
      <c r="F1" s="2"/>
      <c r="G1" s="2"/>
      <c r="H1" s="2"/>
    </row>
    <row r="2" spans="1:15" ht="15.75" x14ac:dyDescent="0.25">
      <c r="A2" s="6"/>
      <c r="B2" s="6"/>
      <c r="C2" s="6"/>
      <c r="D2" s="6"/>
      <c r="E2" s="7"/>
      <c r="F2" s="2"/>
      <c r="G2" s="2"/>
      <c r="H2" s="2"/>
    </row>
    <row r="3" spans="1:15" ht="16.5" thickBot="1" x14ac:dyDescent="0.3">
      <c r="A3" s="8"/>
      <c r="B3" s="8"/>
      <c r="C3" s="8"/>
      <c r="D3" s="8"/>
      <c r="E3" s="9"/>
      <c r="F3" s="2"/>
      <c r="G3" s="2"/>
      <c r="H3" s="2"/>
    </row>
    <row r="4" spans="1:15" ht="16.5" thickTop="1" x14ac:dyDescent="0.25">
      <c r="A4" s="6"/>
      <c r="B4" s="6"/>
      <c r="C4" s="6"/>
      <c r="D4" s="6"/>
      <c r="E4" s="7"/>
      <c r="F4" s="2"/>
      <c r="G4" s="2"/>
      <c r="H4" s="2"/>
    </row>
    <row r="5" spans="1:15" ht="16.5" thickBot="1" x14ac:dyDescent="0.3">
      <c r="A5" s="12"/>
      <c r="B5" s="13" t="s">
        <v>0</v>
      </c>
      <c r="C5" s="14">
        <v>2022</v>
      </c>
      <c r="D5" s="10"/>
      <c r="E5" s="15">
        <v>2021</v>
      </c>
    </row>
    <row r="6" spans="1:15" ht="15.75" x14ac:dyDescent="0.25">
      <c r="A6" s="13" t="s">
        <v>1</v>
      </c>
      <c r="B6" s="13"/>
      <c r="C6" s="16"/>
      <c r="D6" s="16"/>
      <c r="E6" s="17"/>
    </row>
    <row r="7" spans="1:15" ht="15.75" x14ac:dyDescent="0.25">
      <c r="A7" s="13" t="s">
        <v>2</v>
      </c>
      <c r="B7" s="13"/>
      <c r="C7" s="16"/>
      <c r="D7" s="16"/>
      <c r="E7" s="17"/>
    </row>
    <row r="8" spans="1:15" ht="15.75" x14ac:dyDescent="0.25">
      <c r="A8" s="16" t="s">
        <v>30</v>
      </c>
      <c r="B8" s="13"/>
      <c r="C8" s="18">
        <v>132794125.69</v>
      </c>
      <c r="D8" s="19"/>
      <c r="E8" s="20">
        <v>97291553.159999996</v>
      </c>
    </row>
    <row r="9" spans="1:15" ht="15.75" x14ac:dyDescent="0.25">
      <c r="A9" s="16" t="s">
        <v>31</v>
      </c>
      <c r="B9" s="13"/>
      <c r="C9" s="21">
        <v>8059.32</v>
      </c>
      <c r="D9" s="19"/>
      <c r="E9" s="22">
        <v>12586.56</v>
      </c>
    </row>
    <row r="10" spans="1:15" ht="15.75" x14ac:dyDescent="0.25">
      <c r="A10" s="16" t="s">
        <v>32</v>
      </c>
      <c r="B10" s="13"/>
      <c r="C10" s="23">
        <v>920108.49</v>
      </c>
      <c r="D10" s="19"/>
      <c r="E10" s="24">
        <v>589866.6</v>
      </c>
    </row>
    <row r="11" spans="1:15" ht="15.75" x14ac:dyDescent="0.25">
      <c r="A11" s="16" t="s">
        <v>33</v>
      </c>
      <c r="B11" s="13"/>
      <c r="C11" s="25">
        <v>1555032.5100000002</v>
      </c>
      <c r="D11" s="19"/>
      <c r="E11" s="26">
        <v>1363594.11</v>
      </c>
      <c r="I11" s="27"/>
      <c r="L11" s="3"/>
      <c r="O11" s="3"/>
    </row>
    <row r="12" spans="1:15" ht="15.75" x14ac:dyDescent="0.25">
      <c r="A12" s="13" t="s">
        <v>3</v>
      </c>
      <c r="B12" s="13"/>
      <c r="C12" s="28">
        <f>SUM(C8:C11)</f>
        <v>135277326.00999999</v>
      </c>
      <c r="D12" s="28"/>
      <c r="E12" s="29">
        <f t="shared" ref="E12" si="0">SUM(E8:E11)</f>
        <v>99257600.429999992</v>
      </c>
      <c r="I12" s="27"/>
      <c r="L12" s="3"/>
      <c r="O12" s="3"/>
    </row>
    <row r="13" spans="1:15" ht="15.75" x14ac:dyDescent="0.25">
      <c r="A13" s="13"/>
      <c r="B13" s="13"/>
      <c r="C13" s="19"/>
      <c r="D13" s="19"/>
      <c r="E13" s="30"/>
      <c r="I13" s="27"/>
      <c r="L13" s="3"/>
      <c r="O13" s="3"/>
    </row>
    <row r="14" spans="1:15" ht="15.75" x14ac:dyDescent="0.25">
      <c r="A14" s="13" t="s">
        <v>4</v>
      </c>
      <c r="B14" s="13"/>
      <c r="D14" s="19"/>
      <c r="E14" s="30"/>
      <c r="I14" s="27"/>
      <c r="L14" s="3"/>
      <c r="O14" s="3"/>
    </row>
    <row r="15" spans="1:15" ht="15.75" x14ac:dyDescent="0.25">
      <c r="A15" s="16" t="s">
        <v>34</v>
      </c>
      <c r="B15" s="13"/>
      <c r="C15" s="18">
        <v>101694575.36999997</v>
      </c>
      <c r="D15" s="19"/>
      <c r="E15" s="20">
        <v>105622660.11</v>
      </c>
      <c r="I15" s="27"/>
      <c r="L15" s="3"/>
      <c r="O15" s="3"/>
    </row>
    <row r="16" spans="1:15" ht="15.75" x14ac:dyDescent="0.25">
      <c r="A16" s="16" t="s">
        <v>35</v>
      </c>
      <c r="B16" s="13"/>
      <c r="C16" s="21">
        <v>39233391.790000007</v>
      </c>
      <c r="D16" s="19"/>
      <c r="E16" s="22">
        <v>39352626.950000003</v>
      </c>
      <c r="I16" s="27"/>
      <c r="L16" s="3"/>
      <c r="O16" s="3"/>
    </row>
    <row r="17" spans="1:15" ht="15.75" x14ac:dyDescent="0.25">
      <c r="A17" s="16" t="s">
        <v>36</v>
      </c>
      <c r="B17" s="13"/>
      <c r="C17" s="31">
        <v>19349827.690000001</v>
      </c>
      <c r="D17" s="19"/>
      <c r="E17" s="32">
        <v>2637592.9700000002</v>
      </c>
      <c r="I17" s="27"/>
      <c r="L17" s="3"/>
      <c r="O17" s="3"/>
    </row>
    <row r="18" spans="1:15" ht="15.75" x14ac:dyDescent="0.25">
      <c r="A18" s="13" t="s">
        <v>5</v>
      </c>
      <c r="B18" s="13"/>
      <c r="C18" s="28">
        <f>SUM(C15:C17)</f>
        <v>160277794.84999996</v>
      </c>
      <c r="D18" s="19"/>
      <c r="E18" s="29">
        <f>SUM(E15:E17)</f>
        <v>147612880.03</v>
      </c>
      <c r="I18" s="27"/>
      <c r="L18" s="3"/>
      <c r="O18" s="3"/>
    </row>
    <row r="19" spans="1:15" ht="15.75" x14ac:dyDescent="0.25">
      <c r="A19" s="13"/>
      <c r="B19" s="13"/>
      <c r="C19" s="28"/>
      <c r="D19" s="19"/>
      <c r="E19" s="29"/>
      <c r="I19" s="27"/>
      <c r="L19" s="3"/>
      <c r="O19" s="3"/>
    </row>
    <row r="20" spans="1:15" ht="16.5" thickBot="1" x14ac:dyDescent="0.3">
      <c r="A20" s="13" t="s">
        <v>6</v>
      </c>
      <c r="B20" s="13"/>
      <c r="C20" s="33">
        <f>+C12+C18</f>
        <v>295555120.85999995</v>
      </c>
      <c r="D20" s="34"/>
      <c r="E20" s="35">
        <f>+E12+E18</f>
        <v>246870480.45999998</v>
      </c>
      <c r="H20" s="36"/>
      <c r="I20" s="27"/>
      <c r="L20" s="3"/>
      <c r="O20" s="3"/>
    </row>
    <row r="21" spans="1:15" ht="16.5" thickTop="1" x14ac:dyDescent="0.25">
      <c r="A21" s="13"/>
      <c r="B21" s="13"/>
      <c r="C21" s="16"/>
      <c r="D21" s="16"/>
      <c r="E21" s="17"/>
      <c r="I21" s="27"/>
      <c r="L21" s="3"/>
      <c r="O21" s="3"/>
    </row>
    <row r="22" spans="1:15" ht="15.75" x14ac:dyDescent="0.25">
      <c r="A22" s="13" t="s">
        <v>7</v>
      </c>
      <c r="B22" s="13"/>
      <c r="C22" s="27"/>
      <c r="D22" s="16"/>
      <c r="E22" s="17"/>
      <c r="I22" s="27"/>
      <c r="L22" s="3"/>
      <c r="O22" s="3"/>
    </row>
    <row r="23" spans="1:15" ht="15.75" x14ac:dyDescent="0.25">
      <c r="A23" s="13"/>
      <c r="B23" s="13"/>
      <c r="C23" s="27"/>
      <c r="D23" s="16"/>
      <c r="E23" s="17"/>
      <c r="I23" s="5"/>
      <c r="L23" s="3"/>
      <c r="O23" s="3"/>
    </row>
    <row r="24" spans="1:15" ht="15.75" x14ac:dyDescent="0.25">
      <c r="A24" s="37" t="s">
        <v>8</v>
      </c>
      <c r="B24" s="37"/>
      <c r="C24" s="16"/>
      <c r="D24" s="16"/>
      <c r="E24" s="17"/>
      <c r="I24" s="5"/>
      <c r="L24" s="3"/>
      <c r="O24" s="3"/>
    </row>
    <row r="25" spans="1:15" ht="15.75" x14ac:dyDescent="0.25">
      <c r="A25" s="16"/>
      <c r="B25" s="16"/>
      <c r="D25" s="16"/>
      <c r="E25" s="17"/>
      <c r="I25" s="5"/>
      <c r="L25" s="3"/>
      <c r="O25" s="3"/>
    </row>
    <row r="26" spans="1:15" ht="15.75" x14ac:dyDescent="0.25">
      <c r="A26" s="16" t="s">
        <v>37</v>
      </c>
      <c r="B26" s="13"/>
      <c r="C26" s="38">
        <v>5671536.3300000001</v>
      </c>
      <c r="D26" s="19"/>
      <c r="E26" s="20">
        <v>5234262.84</v>
      </c>
    </row>
    <row r="27" spans="1:15" ht="15.75" x14ac:dyDescent="0.25">
      <c r="A27" s="16" t="s">
        <v>38</v>
      </c>
      <c r="B27" s="13"/>
      <c r="C27" s="18">
        <v>478188.05</v>
      </c>
      <c r="D27" s="19"/>
      <c r="E27" s="20">
        <v>3516356.51</v>
      </c>
    </row>
    <row r="28" spans="1:15" ht="15.75" x14ac:dyDescent="0.25">
      <c r="A28" s="16" t="s">
        <v>39</v>
      </c>
      <c r="B28" s="13"/>
      <c r="C28" s="39">
        <v>60044531.130000003</v>
      </c>
      <c r="D28" s="19"/>
      <c r="E28" s="40">
        <v>43966166.090000004</v>
      </c>
    </row>
    <row r="29" spans="1:15" ht="15.75" x14ac:dyDescent="0.25">
      <c r="A29" s="13" t="s">
        <v>9</v>
      </c>
      <c r="B29" s="13"/>
      <c r="C29" s="28">
        <f>SUM(C26:C28)</f>
        <v>66194255.510000005</v>
      </c>
      <c r="D29" s="34"/>
      <c r="E29" s="29">
        <f>SUM(E26:E28)</f>
        <v>52716785.440000005</v>
      </c>
    </row>
    <row r="30" spans="1:15" ht="15.75" x14ac:dyDescent="0.25">
      <c r="A30" s="13"/>
      <c r="B30" s="13"/>
      <c r="C30" s="28"/>
      <c r="D30" s="34"/>
      <c r="E30" s="29"/>
    </row>
    <row r="31" spans="1:15" ht="15.75" x14ac:dyDescent="0.25">
      <c r="A31" s="37" t="s">
        <v>10</v>
      </c>
      <c r="B31" s="13"/>
      <c r="C31" s="28"/>
      <c r="D31" s="34"/>
      <c r="E31" s="29"/>
    </row>
    <row r="32" spans="1:15" ht="15.75" x14ac:dyDescent="0.25">
      <c r="A32" s="16" t="s">
        <v>11</v>
      </c>
      <c r="B32" s="13"/>
      <c r="C32" s="41">
        <v>0</v>
      </c>
      <c r="D32" s="34"/>
      <c r="E32" s="42">
        <v>0</v>
      </c>
    </row>
    <row r="33" spans="1:15" ht="15.75" x14ac:dyDescent="0.25">
      <c r="A33" s="13" t="s">
        <v>12</v>
      </c>
      <c r="B33" s="13"/>
      <c r="C33" s="28">
        <v>0</v>
      </c>
      <c r="D33" s="34"/>
      <c r="E33" s="29">
        <v>0</v>
      </c>
    </row>
    <row r="34" spans="1:15" ht="15.75" x14ac:dyDescent="0.25">
      <c r="A34" s="16"/>
      <c r="B34" s="16"/>
      <c r="C34" s="19"/>
      <c r="D34" s="19"/>
      <c r="E34" s="30"/>
    </row>
    <row r="35" spans="1:15" ht="15.75" x14ac:dyDescent="0.25">
      <c r="A35" s="13" t="s">
        <v>13</v>
      </c>
      <c r="B35" s="13"/>
      <c r="C35" s="23"/>
      <c r="D35" s="23"/>
      <c r="E35" s="24"/>
      <c r="K35" s="5"/>
      <c r="L35" s="3"/>
      <c r="O35" s="3"/>
    </row>
    <row r="36" spans="1:15" ht="15.75" x14ac:dyDescent="0.25">
      <c r="A36" s="16" t="s">
        <v>14</v>
      </c>
      <c r="B36" s="16"/>
      <c r="C36" s="1">
        <v>-3971858.92</v>
      </c>
      <c r="D36" s="34"/>
      <c r="E36" s="1">
        <v>-3370032.8</v>
      </c>
      <c r="K36" s="5"/>
      <c r="L36" s="3"/>
      <c r="O36" s="3"/>
    </row>
    <row r="37" spans="1:15" ht="15.75" x14ac:dyDescent="0.25">
      <c r="A37" s="16" t="s">
        <v>15</v>
      </c>
      <c r="B37" s="16"/>
      <c r="C37" s="18">
        <v>9450837.6500000004</v>
      </c>
      <c r="D37" s="34"/>
      <c r="E37" s="20">
        <v>0</v>
      </c>
      <c r="I37" s="36"/>
      <c r="K37" s="5"/>
      <c r="L37" s="3"/>
      <c r="O37" s="3"/>
    </row>
    <row r="38" spans="1:15" ht="15.75" x14ac:dyDescent="0.25">
      <c r="A38" s="16" t="s">
        <v>16</v>
      </c>
      <c r="B38" s="16"/>
      <c r="C38" s="18">
        <v>175939913.22999999</v>
      </c>
      <c r="D38" s="43"/>
      <c r="E38" s="20">
        <v>192048855.97</v>
      </c>
      <c r="G38" s="44"/>
      <c r="H38" s="44"/>
      <c r="I38" s="44"/>
      <c r="K38" s="5"/>
      <c r="L38" s="3"/>
      <c r="O38" s="3"/>
    </row>
    <row r="39" spans="1:15" ht="15.75" x14ac:dyDescent="0.25">
      <c r="A39" s="16" t="s">
        <v>17</v>
      </c>
      <c r="B39" s="16"/>
      <c r="C39" s="45">
        <f>+'[1]ESTADO DE RESULTADOS'!$C$28</f>
        <v>47941973.390000015</v>
      </c>
      <c r="D39" s="43"/>
      <c r="E39" s="46">
        <v>5474871.8499999996</v>
      </c>
      <c r="G39" s="36"/>
      <c r="H39" s="36"/>
      <c r="I39" s="36"/>
      <c r="K39" s="5"/>
      <c r="L39" s="3"/>
      <c r="O39" s="3"/>
    </row>
    <row r="40" spans="1:15" ht="15.75" x14ac:dyDescent="0.25">
      <c r="A40" s="13" t="s">
        <v>18</v>
      </c>
      <c r="B40" s="13"/>
      <c r="C40" s="28">
        <f>SUM(C36:C39)</f>
        <v>229360865.34999999</v>
      </c>
      <c r="D40" s="34"/>
      <c r="E40" s="29">
        <f>SUM(E36:E39)</f>
        <v>194153695.01999998</v>
      </c>
      <c r="G40" s="44"/>
      <c r="H40" s="44"/>
      <c r="I40" s="44"/>
      <c r="K40" s="5"/>
      <c r="L40" s="3"/>
      <c r="O40" s="3"/>
    </row>
    <row r="41" spans="1:15" ht="15.75" x14ac:dyDescent="0.25">
      <c r="A41" s="13"/>
      <c r="B41" s="13"/>
      <c r="C41" s="28"/>
      <c r="D41" s="34"/>
      <c r="E41" s="29"/>
      <c r="K41" s="5"/>
      <c r="L41" s="3"/>
      <c r="O41" s="3"/>
    </row>
    <row r="42" spans="1:15" ht="16.5" thickBot="1" x14ac:dyDescent="0.3">
      <c r="A42" s="13" t="s">
        <v>19</v>
      </c>
      <c r="B42" s="13"/>
      <c r="C42" s="33">
        <f>+C29+C40</f>
        <v>295555120.86000001</v>
      </c>
      <c r="D42" s="34"/>
      <c r="E42" s="35">
        <f>+E29+E40</f>
        <v>246870480.45999998</v>
      </c>
      <c r="K42" s="5"/>
      <c r="L42" s="3"/>
      <c r="O42" s="3"/>
    </row>
    <row r="43" spans="1:15" ht="15.75" thickTop="1" x14ac:dyDescent="0.2">
      <c r="C43" s="27"/>
      <c r="D43" s="27"/>
      <c r="E43" s="47"/>
      <c r="K43" s="5"/>
      <c r="L43" s="3"/>
      <c r="O43" s="3"/>
    </row>
    <row r="44" spans="1:15" ht="15.75" x14ac:dyDescent="0.25">
      <c r="A44" s="64"/>
      <c r="B44" s="64"/>
      <c r="C44" s="65"/>
      <c r="D44" s="48"/>
      <c r="E44" s="49"/>
      <c r="K44" s="5"/>
      <c r="L44" s="3"/>
      <c r="O44" s="3"/>
    </row>
    <row r="45" spans="1:15" ht="15.75" x14ac:dyDescent="0.25">
      <c r="A45" s="64"/>
      <c r="B45" s="64"/>
      <c r="C45" s="65"/>
      <c r="D45" s="48"/>
      <c r="E45" s="49"/>
      <c r="K45" s="5"/>
      <c r="L45" s="3"/>
      <c r="O45" s="3"/>
    </row>
    <row r="46" spans="1:15" ht="15.75" x14ac:dyDescent="0.25">
      <c r="A46" s="12" t="s">
        <v>20</v>
      </c>
      <c r="B46" s="125" t="s">
        <v>20</v>
      </c>
      <c r="C46" s="125"/>
      <c r="D46" s="125" t="s">
        <v>20</v>
      </c>
      <c r="E46" s="125"/>
      <c r="F46" s="13"/>
      <c r="K46" s="5"/>
      <c r="L46" s="3"/>
      <c r="O46" s="3"/>
    </row>
    <row r="47" spans="1:15" ht="15.75" x14ac:dyDescent="0.25">
      <c r="A47" s="12"/>
      <c r="B47" s="12"/>
      <c r="C47" s="12"/>
      <c r="D47" s="12"/>
      <c r="E47" s="50"/>
      <c r="F47" s="13"/>
      <c r="K47" s="5"/>
      <c r="L47" s="3"/>
      <c r="O47" s="3"/>
    </row>
    <row r="48" spans="1:15" ht="15.75" x14ac:dyDescent="0.25">
      <c r="A48" s="12"/>
      <c r="B48" s="12"/>
      <c r="C48" s="10"/>
      <c r="D48" s="10"/>
      <c r="E48" s="11"/>
      <c r="K48" s="5"/>
      <c r="L48" s="3"/>
      <c r="O48" s="3"/>
    </row>
    <row r="49" spans="1:10" ht="15.75" x14ac:dyDescent="0.25">
      <c r="A49" s="51"/>
      <c r="B49" s="51"/>
      <c r="C49" s="16"/>
      <c r="D49" s="16"/>
      <c r="E49" s="17"/>
    </row>
    <row r="50" spans="1:10" ht="15.75" x14ac:dyDescent="0.25">
      <c r="A50" s="51"/>
      <c r="B50" s="51"/>
    </row>
    <row r="51" spans="1:10" ht="15.75" x14ac:dyDescent="0.25">
      <c r="A51" s="53" t="s">
        <v>21</v>
      </c>
      <c r="B51" s="126" t="s">
        <v>22</v>
      </c>
      <c r="C51" s="126"/>
      <c r="D51" s="13"/>
      <c r="E51" s="54" t="s">
        <v>23</v>
      </c>
    </row>
    <row r="52" spans="1:10" ht="15.75" x14ac:dyDescent="0.25">
      <c r="A52" s="53" t="s">
        <v>24</v>
      </c>
      <c r="B52" s="126" t="s">
        <v>25</v>
      </c>
      <c r="C52" s="126"/>
      <c r="E52" s="55" t="s">
        <v>26</v>
      </c>
      <c r="F52" s="13"/>
    </row>
    <row r="53" spans="1:10" ht="15.75" x14ac:dyDescent="0.25">
      <c r="A53" s="53"/>
      <c r="B53" s="53"/>
      <c r="C53" s="53"/>
      <c r="D53" s="53"/>
      <c r="E53" s="54"/>
      <c r="F53" s="13"/>
    </row>
    <row r="54" spans="1:10" ht="15.75" thickBot="1" x14ac:dyDescent="0.25">
      <c r="A54" s="56"/>
      <c r="B54" s="56"/>
      <c r="C54" s="56"/>
      <c r="D54" s="56"/>
      <c r="E54" s="57"/>
      <c r="J54" s="58"/>
    </row>
    <row r="55" spans="1:10" ht="16.5" thickTop="1" x14ac:dyDescent="0.25">
      <c r="A55" s="59" t="s">
        <v>27</v>
      </c>
      <c r="B55" s="60"/>
      <c r="C55" s="60"/>
      <c r="D55" s="123" t="s">
        <v>28</v>
      </c>
      <c r="E55" s="123"/>
      <c r="F55" s="61"/>
      <c r="I55" s="62"/>
      <c r="J55" s="58"/>
    </row>
    <row r="56" spans="1:10" ht="15.75" x14ac:dyDescent="0.25">
      <c r="A56" s="59" t="s">
        <v>29</v>
      </c>
      <c r="B56" s="60"/>
      <c r="C56" s="60"/>
      <c r="D56" s="60"/>
      <c r="E56" s="63"/>
      <c r="F56" s="60"/>
      <c r="G56" s="62"/>
      <c r="J56" s="58"/>
    </row>
    <row r="61" spans="1:10" x14ac:dyDescent="0.2">
      <c r="C61" s="27"/>
      <c r="D61" s="27"/>
      <c r="E61" s="47"/>
    </row>
    <row r="62" spans="1:10" x14ac:dyDescent="0.2">
      <c r="C62" s="27"/>
      <c r="D62" s="27"/>
      <c r="E62" s="47"/>
    </row>
    <row r="63" spans="1:10" x14ac:dyDescent="0.2">
      <c r="C63" s="27"/>
      <c r="D63" s="27"/>
      <c r="E63" s="47"/>
    </row>
    <row r="64" spans="1:10" x14ac:dyDescent="0.2">
      <c r="C64" s="27"/>
      <c r="D64" s="27"/>
      <c r="E64" s="47"/>
    </row>
    <row r="65" spans="3:5" x14ac:dyDescent="0.2">
      <c r="C65" s="27"/>
      <c r="D65" s="27"/>
      <c r="E65" s="47"/>
    </row>
    <row r="66" spans="3:5" x14ac:dyDescent="0.2">
      <c r="C66" s="27"/>
      <c r="D66" s="27"/>
      <c r="E66" s="47"/>
    </row>
    <row r="67" spans="3:5" x14ac:dyDescent="0.2">
      <c r="C67" s="27"/>
      <c r="D67" s="27"/>
      <c r="E67" s="47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0.54" bottom="0.3" header="0.15748031496062992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4"/>
  <sheetViews>
    <sheetView zoomScaleNormal="100" workbookViewId="0">
      <selection activeCell="B162" sqref="B162"/>
    </sheetView>
  </sheetViews>
  <sheetFormatPr baseColWidth="10" defaultRowHeight="15.75" x14ac:dyDescent="0.25"/>
  <cols>
    <col min="1" max="1" width="109.28515625" style="16" customWidth="1"/>
    <col min="2" max="2" width="29.7109375" style="16" bestFit="1" customWidth="1"/>
    <col min="3" max="3" width="3.28515625" style="69" customWidth="1"/>
    <col min="4" max="4" width="31.5703125" style="16" bestFit="1" customWidth="1"/>
    <col min="5" max="5" width="18.85546875" style="16" customWidth="1"/>
    <col min="6" max="7" width="11.42578125" style="16"/>
    <col min="8" max="9" width="11.5703125" style="16" bestFit="1" customWidth="1"/>
    <col min="10" max="10" width="11.42578125" style="16"/>
    <col min="11" max="11" width="11.5703125" style="16" bestFit="1" customWidth="1"/>
    <col min="12" max="16384" width="11.42578125" style="16"/>
  </cols>
  <sheetData>
    <row r="1" spans="1:16" s="3" customFormat="1" ht="66" customHeight="1" thickBot="1" x14ac:dyDescent="0.3">
      <c r="A1" s="127" t="s">
        <v>147</v>
      </c>
      <c r="B1" s="128"/>
      <c r="C1" s="128"/>
      <c r="D1" s="129"/>
      <c r="E1" s="68"/>
      <c r="F1" s="68"/>
      <c r="G1" s="2"/>
      <c r="H1" s="2"/>
      <c r="I1" s="2"/>
      <c r="M1" s="4"/>
      <c r="P1" s="5"/>
    </row>
    <row r="2" spans="1:16" x14ac:dyDescent="0.25">
      <c r="A2" s="70"/>
      <c r="B2" s="71"/>
      <c r="C2" s="71"/>
      <c r="D2" s="72"/>
    </row>
    <row r="3" spans="1:16" x14ac:dyDescent="0.25">
      <c r="A3" s="70"/>
      <c r="B3" s="71"/>
      <c r="C3" s="71"/>
      <c r="D3" s="72"/>
    </row>
    <row r="4" spans="1:16" x14ac:dyDescent="0.25">
      <c r="A4" s="70"/>
      <c r="B4" s="71"/>
      <c r="C4" s="71"/>
      <c r="D4" s="72"/>
    </row>
    <row r="5" spans="1:16" x14ac:dyDescent="0.25">
      <c r="A5" s="73" t="s">
        <v>41</v>
      </c>
      <c r="B5" s="71"/>
      <c r="C5" s="71"/>
      <c r="D5" s="72"/>
    </row>
    <row r="6" spans="1:16" x14ac:dyDescent="0.25">
      <c r="A6" s="73" t="s">
        <v>1</v>
      </c>
      <c r="B6" s="71"/>
      <c r="C6" s="71"/>
      <c r="D6" s="72"/>
    </row>
    <row r="7" spans="1:16" x14ac:dyDescent="0.25">
      <c r="A7" s="70"/>
      <c r="B7" s="71"/>
      <c r="C7" s="71"/>
      <c r="D7" s="72"/>
    </row>
    <row r="8" spans="1:16" x14ac:dyDescent="0.25">
      <c r="A8" s="136" t="s">
        <v>42</v>
      </c>
      <c r="B8" s="137"/>
      <c r="C8" s="137"/>
      <c r="D8" s="138"/>
    </row>
    <row r="9" spans="1:16" ht="31.5" customHeight="1" x14ac:dyDescent="0.25">
      <c r="A9" s="130" t="s">
        <v>138</v>
      </c>
      <c r="B9" s="131"/>
      <c r="C9" s="131"/>
      <c r="D9" s="132"/>
    </row>
    <row r="10" spans="1:16" x14ac:dyDescent="0.25">
      <c r="A10" s="73" t="s">
        <v>43</v>
      </c>
      <c r="B10" s="74">
        <v>2022</v>
      </c>
      <c r="C10" s="74"/>
      <c r="D10" s="75">
        <v>2021</v>
      </c>
    </row>
    <row r="11" spans="1:16" x14ac:dyDescent="0.25">
      <c r="A11" s="70" t="s">
        <v>44</v>
      </c>
      <c r="B11" s="76">
        <v>50000</v>
      </c>
      <c r="C11" s="76"/>
      <c r="D11" s="77">
        <v>50000</v>
      </c>
    </row>
    <row r="12" spans="1:16" x14ac:dyDescent="0.25">
      <c r="A12" s="70" t="s">
        <v>45</v>
      </c>
      <c r="B12" s="76">
        <v>11962649.029999999</v>
      </c>
      <c r="C12" s="76"/>
      <c r="D12" s="77">
        <v>4664422.43</v>
      </c>
    </row>
    <row r="13" spans="1:16" x14ac:dyDescent="0.25">
      <c r="A13" s="70" t="s">
        <v>46</v>
      </c>
      <c r="B13" s="76">
        <v>862485.12</v>
      </c>
      <c r="C13" s="76"/>
      <c r="D13" s="77">
        <v>468739.38</v>
      </c>
    </row>
    <row r="14" spans="1:16" x14ac:dyDescent="0.25">
      <c r="A14" s="70" t="s">
        <v>47</v>
      </c>
      <c r="B14" s="76">
        <v>24175</v>
      </c>
      <c r="C14" s="76"/>
      <c r="D14" s="77">
        <v>165631.53</v>
      </c>
    </row>
    <row r="15" spans="1:16" x14ac:dyDescent="0.25">
      <c r="A15" s="70" t="s">
        <v>48</v>
      </c>
      <c r="B15" s="78">
        <v>1076750</v>
      </c>
      <c r="C15" s="76"/>
      <c r="D15" s="79">
        <v>621930</v>
      </c>
    </row>
    <row r="16" spans="1:16" x14ac:dyDescent="0.25">
      <c r="A16" s="70" t="s">
        <v>49</v>
      </c>
      <c r="B16" s="80">
        <f>SUM(B11:B15)</f>
        <v>13976059.149999999</v>
      </c>
      <c r="C16" s="80"/>
      <c r="D16" s="81">
        <f>SUM(D11:D15)</f>
        <v>5970723.3399999999</v>
      </c>
    </row>
    <row r="17" spans="1:6" x14ac:dyDescent="0.25">
      <c r="A17" s="70"/>
      <c r="B17" s="71"/>
      <c r="C17" s="71"/>
      <c r="D17" s="72"/>
    </row>
    <row r="18" spans="1:6" x14ac:dyDescent="0.25">
      <c r="A18" s="70"/>
      <c r="B18" s="71"/>
      <c r="C18" s="71"/>
      <c r="D18" s="72"/>
    </row>
    <row r="19" spans="1:6" x14ac:dyDescent="0.25">
      <c r="A19" s="73" t="s">
        <v>50</v>
      </c>
      <c r="B19" s="71"/>
      <c r="C19" s="71"/>
      <c r="D19" s="72"/>
    </row>
    <row r="20" spans="1:6" ht="38.25" customHeight="1" x14ac:dyDescent="0.25">
      <c r="A20" s="130" t="s">
        <v>148</v>
      </c>
      <c r="B20" s="131"/>
      <c r="C20" s="131"/>
      <c r="D20" s="132"/>
      <c r="E20" s="66"/>
      <c r="F20" s="66"/>
    </row>
    <row r="21" spans="1:6" x14ac:dyDescent="0.25">
      <c r="A21" s="70"/>
      <c r="B21" s="71"/>
      <c r="C21" s="71"/>
      <c r="D21" s="72"/>
    </row>
    <row r="22" spans="1:6" x14ac:dyDescent="0.25">
      <c r="A22" s="73" t="s">
        <v>43</v>
      </c>
      <c r="B22" s="82">
        <v>2022</v>
      </c>
      <c r="C22" s="83"/>
      <c r="D22" s="84">
        <v>2021</v>
      </c>
    </row>
    <row r="23" spans="1:6" x14ac:dyDescent="0.25">
      <c r="A23" s="70" t="s">
        <v>51</v>
      </c>
      <c r="B23" s="85" t="s">
        <v>52</v>
      </c>
      <c r="C23" s="86"/>
      <c r="D23" s="87" t="s">
        <v>53</v>
      </c>
      <c r="F23" s="67"/>
    </row>
    <row r="24" spans="1:6" x14ac:dyDescent="0.25">
      <c r="A24" s="70"/>
      <c r="B24" s="88" t="s">
        <v>146</v>
      </c>
      <c r="C24" s="89"/>
      <c r="D24" s="90" t="s">
        <v>54</v>
      </c>
      <c r="F24" s="67"/>
    </row>
    <row r="25" spans="1:6" x14ac:dyDescent="0.25">
      <c r="A25" s="70"/>
      <c r="B25" s="86"/>
      <c r="C25" s="86"/>
      <c r="D25" s="91"/>
      <c r="E25" s="67"/>
      <c r="F25" s="67"/>
    </row>
    <row r="26" spans="1:6" ht="31.5" customHeight="1" x14ac:dyDescent="0.25">
      <c r="A26" s="130" t="s">
        <v>55</v>
      </c>
      <c r="B26" s="131"/>
      <c r="C26" s="131"/>
      <c r="D26" s="132"/>
    </row>
    <row r="27" spans="1:6" x14ac:dyDescent="0.25">
      <c r="A27" s="70"/>
      <c r="B27" s="71"/>
      <c r="C27" s="71"/>
      <c r="D27" s="72"/>
    </row>
    <row r="28" spans="1:6" x14ac:dyDescent="0.25">
      <c r="A28" s="73" t="s">
        <v>56</v>
      </c>
      <c r="B28" s="71"/>
      <c r="C28" s="71"/>
      <c r="D28" s="72"/>
    </row>
    <row r="29" spans="1:6" x14ac:dyDescent="0.25">
      <c r="A29" s="133" t="s">
        <v>139</v>
      </c>
      <c r="B29" s="134"/>
      <c r="C29" s="134"/>
      <c r="D29" s="135"/>
    </row>
    <row r="30" spans="1:6" x14ac:dyDescent="0.25">
      <c r="A30" s="70"/>
      <c r="B30" s="71"/>
      <c r="C30" s="71"/>
      <c r="D30" s="72"/>
    </row>
    <row r="31" spans="1:6" x14ac:dyDescent="0.25">
      <c r="A31" s="73" t="s">
        <v>43</v>
      </c>
      <c r="B31" s="74">
        <v>2022</v>
      </c>
      <c r="C31" s="92"/>
      <c r="D31" s="75">
        <v>2021</v>
      </c>
    </row>
    <row r="32" spans="1:6" x14ac:dyDescent="0.25">
      <c r="A32" s="70" t="s">
        <v>57</v>
      </c>
      <c r="B32" s="93">
        <v>117581299.62</v>
      </c>
      <c r="C32" s="94"/>
      <c r="D32" s="95">
        <v>90920174.810000002</v>
      </c>
    </row>
    <row r="33" spans="1:5" x14ac:dyDescent="0.25">
      <c r="A33" s="70" t="s">
        <v>58</v>
      </c>
      <c r="B33" s="96">
        <v>117581299.62</v>
      </c>
      <c r="C33" s="94"/>
      <c r="D33" s="97">
        <v>90920174.810000002</v>
      </c>
    </row>
    <row r="34" spans="1:5" x14ac:dyDescent="0.25">
      <c r="A34" s="70"/>
      <c r="B34" s="71"/>
      <c r="C34" s="71"/>
      <c r="D34" s="72"/>
    </row>
    <row r="35" spans="1:5" x14ac:dyDescent="0.25">
      <c r="A35" s="70"/>
      <c r="B35" s="71"/>
      <c r="C35" s="71"/>
      <c r="D35" s="72"/>
    </row>
    <row r="36" spans="1:5" x14ac:dyDescent="0.25">
      <c r="A36" s="136" t="s">
        <v>59</v>
      </c>
      <c r="B36" s="137"/>
      <c r="C36" s="137"/>
      <c r="D36" s="138"/>
    </row>
    <row r="37" spans="1:5" x14ac:dyDescent="0.25">
      <c r="A37" s="70" t="s">
        <v>60</v>
      </c>
      <c r="B37" s="71"/>
      <c r="C37" s="71"/>
      <c r="D37" s="72"/>
    </row>
    <row r="38" spans="1:5" x14ac:dyDescent="0.25">
      <c r="A38" s="70"/>
      <c r="B38" s="71"/>
      <c r="C38" s="71"/>
      <c r="D38" s="72"/>
    </row>
    <row r="39" spans="1:5" x14ac:dyDescent="0.25">
      <c r="A39" s="136" t="s">
        <v>61</v>
      </c>
      <c r="B39" s="137"/>
      <c r="C39" s="137"/>
      <c r="D39" s="138"/>
    </row>
    <row r="40" spans="1:5" x14ac:dyDescent="0.25">
      <c r="A40" s="70"/>
      <c r="B40" s="71"/>
      <c r="C40" s="71"/>
      <c r="D40" s="72"/>
    </row>
    <row r="41" spans="1:5" ht="31.5" customHeight="1" x14ac:dyDescent="0.25">
      <c r="A41" s="130" t="s">
        <v>62</v>
      </c>
      <c r="B41" s="131"/>
      <c r="C41" s="131"/>
      <c r="D41" s="132"/>
    </row>
    <row r="42" spans="1:5" ht="19.5" customHeight="1" x14ac:dyDescent="0.25">
      <c r="A42" s="98"/>
      <c r="B42" s="99"/>
      <c r="C42" s="99"/>
      <c r="D42" s="100"/>
    </row>
    <row r="43" spans="1:5" x14ac:dyDescent="0.25">
      <c r="A43" s="73" t="s">
        <v>43</v>
      </c>
      <c r="B43" s="74">
        <v>2022</v>
      </c>
      <c r="C43" s="74"/>
      <c r="D43" s="75">
        <v>2021</v>
      </c>
    </row>
    <row r="44" spans="1:5" x14ac:dyDescent="0.25">
      <c r="A44" s="70" t="s">
        <v>63</v>
      </c>
      <c r="B44" s="94">
        <v>0</v>
      </c>
      <c r="C44" s="94"/>
      <c r="D44" s="101">
        <v>606</v>
      </c>
    </row>
    <row r="45" spans="1:5" x14ac:dyDescent="0.25">
      <c r="A45" s="70" t="s">
        <v>64</v>
      </c>
      <c r="B45" s="120">
        <v>1350.12</v>
      </c>
      <c r="C45" s="94"/>
      <c r="D45" s="101">
        <v>0</v>
      </c>
    </row>
    <row r="46" spans="1:5" x14ac:dyDescent="0.25">
      <c r="A46" s="70" t="s">
        <v>65</v>
      </c>
      <c r="B46" s="121">
        <v>6709.2</v>
      </c>
      <c r="C46" s="94"/>
      <c r="D46" s="95">
        <v>0</v>
      </c>
    </row>
    <row r="47" spans="1:5" x14ac:dyDescent="0.25">
      <c r="A47" s="70" t="s">
        <v>67</v>
      </c>
      <c r="B47" s="122">
        <f>SUM(B44:B46)</f>
        <v>8059.32</v>
      </c>
      <c r="C47" s="94"/>
      <c r="D47" s="97">
        <f>SUM(D44:D46)</f>
        <v>606</v>
      </c>
      <c r="E47" s="38"/>
    </row>
    <row r="48" spans="1:5" x14ac:dyDescent="0.25">
      <c r="A48" s="70"/>
      <c r="B48" s="71"/>
      <c r="C48" s="71"/>
      <c r="D48" s="72"/>
    </row>
    <row r="49" spans="1:9" x14ac:dyDescent="0.25">
      <c r="A49" s="70" t="s">
        <v>68</v>
      </c>
      <c r="B49" s="71"/>
      <c r="C49" s="71"/>
      <c r="D49" s="72"/>
    </row>
    <row r="50" spans="1:9" x14ac:dyDescent="0.25">
      <c r="A50" s="130" t="s">
        <v>149</v>
      </c>
      <c r="B50" s="134"/>
      <c r="C50" s="134"/>
      <c r="D50" s="135"/>
    </row>
    <row r="51" spans="1:9" x14ac:dyDescent="0.25">
      <c r="A51" s="98"/>
      <c r="B51" s="102"/>
      <c r="C51" s="102"/>
      <c r="D51" s="103"/>
    </row>
    <row r="52" spans="1:9" x14ac:dyDescent="0.25">
      <c r="A52" s="73" t="s">
        <v>43</v>
      </c>
      <c r="B52" s="74">
        <v>2022</v>
      </c>
      <c r="C52" s="74"/>
      <c r="D52" s="75">
        <v>2021</v>
      </c>
    </row>
    <row r="53" spans="1:9" x14ac:dyDescent="0.25">
      <c r="A53" s="70" t="s">
        <v>69</v>
      </c>
      <c r="B53" s="104">
        <v>0</v>
      </c>
      <c r="C53" s="71"/>
      <c r="D53" s="79">
        <v>11980.26</v>
      </c>
    </row>
    <row r="54" spans="1:9" x14ac:dyDescent="0.25">
      <c r="A54" s="70" t="s">
        <v>70</v>
      </c>
      <c r="B54" s="105">
        <v>0</v>
      </c>
      <c r="C54" s="71"/>
      <c r="D54" s="81">
        <v>11980.26</v>
      </c>
    </row>
    <row r="55" spans="1:9" x14ac:dyDescent="0.25">
      <c r="A55" s="70"/>
      <c r="B55" s="71"/>
      <c r="C55" s="71"/>
      <c r="D55" s="72"/>
    </row>
    <row r="56" spans="1:9" x14ac:dyDescent="0.25">
      <c r="A56" s="136" t="s">
        <v>71</v>
      </c>
      <c r="B56" s="137"/>
      <c r="C56" s="137"/>
      <c r="D56" s="138"/>
    </row>
    <row r="57" spans="1:9" x14ac:dyDescent="0.25">
      <c r="A57" s="133" t="s">
        <v>72</v>
      </c>
      <c r="B57" s="134"/>
      <c r="C57" s="134"/>
      <c r="D57" s="135"/>
    </row>
    <row r="58" spans="1:9" x14ac:dyDescent="0.25">
      <c r="A58" s="70"/>
      <c r="B58" s="71"/>
      <c r="C58" s="71"/>
      <c r="D58" s="72"/>
    </row>
    <row r="59" spans="1:9" x14ac:dyDescent="0.25">
      <c r="A59" s="70" t="s">
        <v>43</v>
      </c>
      <c r="B59" s="74">
        <v>2022</v>
      </c>
      <c r="C59" s="74"/>
      <c r="D59" s="75">
        <v>2021</v>
      </c>
      <c r="I59" s="16" t="s">
        <v>66</v>
      </c>
    </row>
    <row r="60" spans="1:9" x14ac:dyDescent="0.25">
      <c r="A60" s="70" t="s">
        <v>73</v>
      </c>
      <c r="B60" s="94">
        <v>428542.02</v>
      </c>
      <c r="C60" s="94"/>
      <c r="D60" s="101">
        <v>281762.27</v>
      </c>
    </row>
    <row r="61" spans="1:9" x14ac:dyDescent="0.25">
      <c r="A61" s="70" t="s">
        <v>74</v>
      </c>
      <c r="B61" s="93">
        <v>491566.47</v>
      </c>
      <c r="C61" s="94"/>
      <c r="D61" s="95">
        <v>308104.33</v>
      </c>
    </row>
    <row r="62" spans="1:9" x14ac:dyDescent="0.25">
      <c r="A62" s="70" t="s">
        <v>75</v>
      </c>
      <c r="B62" s="96">
        <f>SUM(B60:B61)</f>
        <v>920108.49</v>
      </c>
      <c r="C62" s="96"/>
      <c r="D62" s="97">
        <f>SUM(D60:D61)</f>
        <v>589866.60000000009</v>
      </c>
    </row>
    <row r="63" spans="1:9" x14ac:dyDescent="0.25">
      <c r="A63" s="70" t="s">
        <v>76</v>
      </c>
      <c r="B63" s="71"/>
      <c r="C63" s="71"/>
      <c r="D63" s="72"/>
    </row>
    <row r="64" spans="1:9" x14ac:dyDescent="0.25">
      <c r="A64" s="136" t="s">
        <v>77</v>
      </c>
      <c r="B64" s="137"/>
      <c r="C64" s="137"/>
      <c r="D64" s="138"/>
    </row>
    <row r="65" spans="1:4" x14ac:dyDescent="0.25">
      <c r="A65" s="133" t="s">
        <v>140</v>
      </c>
      <c r="B65" s="134"/>
      <c r="C65" s="134"/>
      <c r="D65" s="135"/>
    </row>
    <row r="66" spans="1:4" x14ac:dyDescent="0.25">
      <c r="A66" s="73" t="s">
        <v>43</v>
      </c>
      <c r="B66" s="74">
        <v>2022</v>
      </c>
      <c r="C66" s="74"/>
      <c r="D66" s="75">
        <v>2021</v>
      </c>
    </row>
    <row r="67" spans="1:4" x14ac:dyDescent="0.25">
      <c r="A67" s="70" t="s">
        <v>78</v>
      </c>
      <c r="B67" s="76">
        <v>926458.76</v>
      </c>
      <c r="C67" s="76"/>
      <c r="D67" s="77">
        <v>874604.53</v>
      </c>
    </row>
    <row r="68" spans="1:4" x14ac:dyDescent="0.25">
      <c r="A68" s="70" t="s">
        <v>79</v>
      </c>
      <c r="B68" s="78">
        <v>628573.75</v>
      </c>
      <c r="C68" s="76"/>
      <c r="D68" s="79">
        <v>488989.58</v>
      </c>
    </row>
    <row r="69" spans="1:4" x14ac:dyDescent="0.25">
      <c r="A69" s="70" t="s">
        <v>80</v>
      </c>
      <c r="B69" s="80">
        <f>SUM(B67:B68)</f>
        <v>1555032.51</v>
      </c>
      <c r="C69" s="80"/>
      <c r="D69" s="81">
        <f>SUM(D67:D68)</f>
        <v>1363594.11</v>
      </c>
    </row>
    <row r="70" spans="1:4" x14ac:dyDescent="0.25">
      <c r="A70" s="70"/>
      <c r="B70" s="71"/>
      <c r="C70" s="71"/>
      <c r="D70" s="72"/>
    </row>
    <row r="71" spans="1:4" x14ac:dyDescent="0.25">
      <c r="A71" s="136" t="s">
        <v>81</v>
      </c>
      <c r="B71" s="137"/>
      <c r="C71" s="137"/>
      <c r="D71" s="138"/>
    </row>
    <row r="72" spans="1:4" x14ac:dyDescent="0.25">
      <c r="A72" s="70" t="s">
        <v>141</v>
      </c>
      <c r="B72" s="71"/>
      <c r="C72" s="71"/>
      <c r="D72" s="72"/>
    </row>
    <row r="73" spans="1:4" x14ac:dyDescent="0.25">
      <c r="A73" s="70"/>
      <c r="B73" s="71"/>
      <c r="C73" s="71"/>
      <c r="D73" s="72"/>
    </row>
    <row r="74" spans="1:4" x14ac:dyDescent="0.25">
      <c r="A74" s="73" t="s">
        <v>43</v>
      </c>
      <c r="B74" s="74">
        <v>2022</v>
      </c>
      <c r="C74" s="74"/>
      <c r="D74" s="75">
        <v>2021</v>
      </c>
    </row>
    <row r="75" spans="1:4" x14ac:dyDescent="0.25">
      <c r="A75" s="70" t="s">
        <v>82</v>
      </c>
      <c r="B75" s="76">
        <v>35297293.880000003</v>
      </c>
      <c r="C75" s="76"/>
      <c r="D75" s="77">
        <v>35297293.880000003</v>
      </c>
    </row>
    <row r="76" spans="1:4" x14ac:dyDescent="0.25">
      <c r="A76" s="70" t="s">
        <v>83</v>
      </c>
      <c r="B76" s="76">
        <v>87017827.489999995</v>
      </c>
      <c r="C76" s="76"/>
      <c r="D76" s="77">
        <v>87017827.489999995</v>
      </c>
    </row>
    <row r="77" spans="1:4" x14ac:dyDescent="0.25">
      <c r="A77" s="70" t="s">
        <v>84</v>
      </c>
      <c r="B77" s="76">
        <v>20347852.829999998</v>
      </c>
      <c r="C77" s="76"/>
      <c r="D77" s="77">
        <v>20246433.609999999</v>
      </c>
    </row>
    <row r="78" spans="1:4" x14ac:dyDescent="0.25">
      <c r="A78" s="70" t="s">
        <v>85</v>
      </c>
      <c r="B78" s="76">
        <v>7764883.5</v>
      </c>
      <c r="C78" s="76"/>
      <c r="D78" s="77">
        <v>7764883.46</v>
      </c>
    </row>
    <row r="79" spans="1:4" x14ac:dyDescent="0.25">
      <c r="A79" s="70" t="s">
        <v>86</v>
      </c>
      <c r="B79" s="76">
        <v>12741241.890000001</v>
      </c>
      <c r="C79" s="76"/>
      <c r="D79" s="77">
        <v>12741241.880000001</v>
      </c>
    </row>
    <row r="80" spans="1:4" x14ac:dyDescent="0.25">
      <c r="A80" s="70" t="s">
        <v>87</v>
      </c>
      <c r="B80" s="76">
        <v>388571.36</v>
      </c>
      <c r="C80" s="76"/>
      <c r="D80" s="77">
        <v>388571.36</v>
      </c>
    </row>
    <row r="81" spans="1:10" x14ac:dyDescent="0.25">
      <c r="A81" s="70" t="s">
        <v>88</v>
      </c>
      <c r="B81" s="76">
        <v>4182679.03</v>
      </c>
      <c r="C81" s="76"/>
      <c r="D81" s="77">
        <v>4182679.01</v>
      </c>
    </row>
    <row r="82" spans="1:10" x14ac:dyDescent="0.25">
      <c r="A82" s="70" t="s">
        <v>89</v>
      </c>
      <c r="B82" s="76">
        <v>3832335.48</v>
      </c>
      <c r="C82" s="76"/>
      <c r="D82" s="77">
        <v>3799590.48</v>
      </c>
    </row>
    <row r="83" spans="1:10" x14ac:dyDescent="0.25">
      <c r="A83" s="70" t="s">
        <v>90</v>
      </c>
      <c r="B83" s="76">
        <v>203726.58</v>
      </c>
      <c r="C83" s="76"/>
      <c r="D83" s="77">
        <v>203726.58</v>
      </c>
    </row>
    <row r="84" spans="1:10" x14ac:dyDescent="0.25">
      <c r="A84" s="70" t="s">
        <v>91</v>
      </c>
      <c r="B84" s="76">
        <v>613603.94999999995</v>
      </c>
      <c r="C84" s="76"/>
      <c r="D84" s="77">
        <v>613603.94999999995</v>
      </c>
    </row>
    <row r="85" spans="1:10" x14ac:dyDescent="0.25">
      <c r="A85" s="70" t="s">
        <v>92</v>
      </c>
      <c r="B85" s="76">
        <v>81089.600000000006</v>
      </c>
      <c r="C85" s="76"/>
      <c r="D85" s="77">
        <v>81089.600000000006</v>
      </c>
    </row>
    <row r="86" spans="1:10" x14ac:dyDescent="0.25">
      <c r="A86" s="70" t="s">
        <v>93</v>
      </c>
      <c r="B86" s="78">
        <v>2618721.61</v>
      </c>
      <c r="C86" s="76"/>
      <c r="D86" s="79">
        <v>2618721.61</v>
      </c>
    </row>
    <row r="87" spans="1:10" x14ac:dyDescent="0.25">
      <c r="A87" s="70" t="s">
        <v>94</v>
      </c>
      <c r="B87" s="80">
        <f>SUM(B75:B86)</f>
        <v>175089827.19999999</v>
      </c>
      <c r="C87" s="80"/>
      <c r="D87" s="81">
        <f>SUM(D75:D86)</f>
        <v>174955662.91000003</v>
      </c>
    </row>
    <row r="88" spans="1:10" x14ac:dyDescent="0.25">
      <c r="A88" s="70" t="s">
        <v>95</v>
      </c>
      <c r="B88" s="106">
        <v>-73395251.829999998</v>
      </c>
      <c r="C88" s="76"/>
      <c r="D88" s="107">
        <v>-69333002.799999997</v>
      </c>
    </row>
    <row r="89" spans="1:10" ht="16.5" thickBot="1" x14ac:dyDescent="0.3">
      <c r="A89" s="108" t="s">
        <v>96</v>
      </c>
      <c r="B89" s="109">
        <f>SUM(B87:B88)</f>
        <v>101694575.36999999</v>
      </c>
      <c r="C89" s="109"/>
      <c r="D89" s="110">
        <f>SUM(D87:D88)</f>
        <v>105622660.11000003</v>
      </c>
    </row>
    <row r="90" spans="1:10" x14ac:dyDescent="0.25">
      <c r="A90" s="111"/>
      <c r="B90" s="112"/>
      <c r="C90" s="112"/>
      <c r="D90" s="113"/>
    </row>
    <row r="91" spans="1:10" x14ac:dyDescent="0.25">
      <c r="A91" s="136" t="s">
        <v>97</v>
      </c>
      <c r="B91" s="137"/>
      <c r="C91" s="137"/>
      <c r="D91" s="138"/>
    </row>
    <row r="92" spans="1:10" x14ac:dyDescent="0.25">
      <c r="A92" s="114"/>
      <c r="B92" s="115"/>
      <c r="C92" s="115"/>
      <c r="D92" s="116"/>
    </row>
    <row r="93" spans="1:10" x14ac:dyDescent="0.25">
      <c r="A93" s="133" t="s">
        <v>142</v>
      </c>
      <c r="B93" s="134"/>
      <c r="C93" s="134"/>
      <c r="D93" s="135"/>
    </row>
    <row r="94" spans="1:10" x14ac:dyDescent="0.25">
      <c r="A94" s="73" t="s">
        <v>43</v>
      </c>
      <c r="B94" s="74">
        <v>2022</v>
      </c>
      <c r="C94" s="74"/>
      <c r="D94" s="75">
        <v>2021</v>
      </c>
      <c r="J94" s="16" t="s">
        <v>98</v>
      </c>
    </row>
    <row r="95" spans="1:10" x14ac:dyDescent="0.25">
      <c r="A95" s="70" t="s">
        <v>99</v>
      </c>
      <c r="B95" s="76">
        <v>9740252.3000000007</v>
      </c>
      <c r="C95" s="76"/>
      <c r="D95" s="77">
        <v>9740261.3000000007</v>
      </c>
    </row>
    <row r="96" spans="1:10" x14ac:dyDescent="0.25">
      <c r="A96" s="70" t="s">
        <v>100</v>
      </c>
      <c r="B96" s="78">
        <v>39233391.789999999</v>
      </c>
      <c r="C96" s="76"/>
      <c r="D96" s="79">
        <v>39303872.149999999</v>
      </c>
    </row>
    <row r="97" spans="1:4" x14ac:dyDescent="0.25">
      <c r="A97" s="70" t="s">
        <v>101</v>
      </c>
      <c r="B97" s="80">
        <f>SUM(B95:B96)</f>
        <v>48973644.090000004</v>
      </c>
      <c r="C97" s="80"/>
      <c r="D97" s="81">
        <f>SUM(D95:D96)</f>
        <v>49044133.450000003</v>
      </c>
    </row>
    <row r="98" spans="1:4" x14ac:dyDescent="0.25">
      <c r="A98" s="70" t="s">
        <v>102</v>
      </c>
      <c r="B98" s="106">
        <v>-9740252.3000000007</v>
      </c>
      <c r="C98" s="76"/>
      <c r="D98" s="107">
        <v>-9691506.5</v>
      </c>
    </row>
    <row r="99" spans="1:4" x14ac:dyDescent="0.25">
      <c r="A99" s="70" t="s">
        <v>96</v>
      </c>
      <c r="B99" s="80">
        <f>SUM(B97:B98)</f>
        <v>39233391.790000007</v>
      </c>
      <c r="C99" s="80"/>
      <c r="D99" s="81">
        <f>SUM(D97:D98)</f>
        <v>39352626.950000003</v>
      </c>
    </row>
    <row r="100" spans="1:4" x14ac:dyDescent="0.25">
      <c r="A100" s="70"/>
      <c r="B100" s="71"/>
      <c r="C100" s="71"/>
      <c r="D100" s="72"/>
    </row>
    <row r="101" spans="1:4" x14ac:dyDescent="0.25">
      <c r="A101" s="136" t="s">
        <v>103</v>
      </c>
      <c r="B101" s="137"/>
      <c r="C101" s="137"/>
      <c r="D101" s="138"/>
    </row>
    <row r="102" spans="1:4" x14ac:dyDescent="0.25">
      <c r="A102" s="133" t="s">
        <v>143</v>
      </c>
      <c r="B102" s="134"/>
      <c r="C102" s="134"/>
      <c r="D102" s="135"/>
    </row>
    <row r="103" spans="1:4" x14ac:dyDescent="0.25">
      <c r="A103" s="70"/>
      <c r="B103" s="71"/>
      <c r="C103" s="71"/>
      <c r="D103" s="72"/>
    </row>
    <row r="104" spans="1:4" x14ac:dyDescent="0.25">
      <c r="A104" s="73" t="s">
        <v>43</v>
      </c>
      <c r="B104" s="74">
        <v>2022</v>
      </c>
      <c r="C104" s="74"/>
      <c r="D104" s="75">
        <v>2021</v>
      </c>
    </row>
    <row r="105" spans="1:4" x14ac:dyDescent="0.25">
      <c r="A105" s="70" t="s">
        <v>104</v>
      </c>
      <c r="B105" s="76">
        <v>16712234.720000001</v>
      </c>
      <c r="C105" s="76"/>
      <c r="D105" s="117">
        <v>0</v>
      </c>
    </row>
    <row r="106" spans="1:4" x14ac:dyDescent="0.25">
      <c r="A106" s="70" t="s">
        <v>105</v>
      </c>
      <c r="B106" s="78">
        <v>2637592.9700000002</v>
      </c>
      <c r="C106" s="76"/>
      <c r="D106" s="79">
        <v>2637592.9700000002</v>
      </c>
    </row>
    <row r="107" spans="1:4" x14ac:dyDescent="0.25">
      <c r="A107" s="73" t="s">
        <v>106</v>
      </c>
      <c r="B107" s="80">
        <f>SUM(B105:B106)</f>
        <v>19349827.690000001</v>
      </c>
      <c r="C107" s="80"/>
      <c r="D107" s="81">
        <f>SUM(D105:D106)</f>
        <v>2637592.9700000002</v>
      </c>
    </row>
    <row r="108" spans="1:4" x14ac:dyDescent="0.25">
      <c r="A108" s="70"/>
      <c r="B108" s="71"/>
      <c r="C108" s="71"/>
      <c r="D108" s="72"/>
    </row>
    <row r="109" spans="1:4" x14ac:dyDescent="0.25">
      <c r="A109" s="70"/>
      <c r="B109" s="71"/>
      <c r="C109" s="71"/>
      <c r="D109" s="72"/>
    </row>
    <row r="110" spans="1:4" x14ac:dyDescent="0.25">
      <c r="A110" s="73" t="s">
        <v>107</v>
      </c>
      <c r="B110" s="71"/>
      <c r="C110" s="71"/>
      <c r="D110" s="72"/>
    </row>
    <row r="111" spans="1:4" x14ac:dyDescent="0.25">
      <c r="A111" s="136" t="s">
        <v>108</v>
      </c>
      <c r="B111" s="137"/>
      <c r="C111" s="137"/>
      <c r="D111" s="138"/>
    </row>
    <row r="112" spans="1:4" x14ac:dyDescent="0.25">
      <c r="A112" s="133" t="s">
        <v>144</v>
      </c>
      <c r="B112" s="134"/>
      <c r="C112" s="134"/>
      <c r="D112" s="135"/>
    </row>
    <row r="113" spans="1:4" x14ac:dyDescent="0.25">
      <c r="A113" s="70"/>
      <c r="B113" s="71"/>
      <c r="C113" s="71"/>
      <c r="D113" s="72"/>
    </row>
    <row r="114" spans="1:4" x14ac:dyDescent="0.25">
      <c r="A114" s="114" t="s">
        <v>43</v>
      </c>
      <c r="B114" s="74">
        <v>2022</v>
      </c>
      <c r="C114" s="74" t="s">
        <v>109</v>
      </c>
      <c r="D114" s="75">
        <v>2021</v>
      </c>
    </row>
    <row r="115" spans="1:4" x14ac:dyDescent="0.25">
      <c r="A115" s="70" t="s">
        <v>110</v>
      </c>
      <c r="B115" s="76">
        <v>76152.399999999994</v>
      </c>
      <c r="C115" s="76"/>
      <c r="D115" s="77">
        <v>96189.34</v>
      </c>
    </row>
    <row r="116" spans="1:4" x14ac:dyDescent="0.25">
      <c r="A116" s="70" t="s">
        <v>111</v>
      </c>
      <c r="B116" s="76">
        <v>125526.21</v>
      </c>
      <c r="C116" s="76"/>
      <c r="D116" s="77">
        <v>90634.61</v>
      </c>
    </row>
    <row r="117" spans="1:4" x14ac:dyDescent="0.25">
      <c r="A117" s="70" t="s">
        <v>112</v>
      </c>
      <c r="B117" s="76">
        <v>5379105.8899999997</v>
      </c>
      <c r="C117" s="76"/>
      <c r="D117" s="77">
        <v>4971244.2</v>
      </c>
    </row>
    <row r="118" spans="1:4" x14ac:dyDescent="0.25">
      <c r="A118" s="70" t="s">
        <v>113</v>
      </c>
      <c r="B118" s="76">
        <v>43467.81</v>
      </c>
      <c r="C118" s="76"/>
      <c r="D118" s="77">
        <v>16495.7</v>
      </c>
    </row>
    <row r="119" spans="1:4" x14ac:dyDescent="0.25">
      <c r="A119" s="70" t="s">
        <v>114</v>
      </c>
      <c r="B119" s="76">
        <v>39230.26</v>
      </c>
      <c r="C119" s="76"/>
      <c r="D119" s="77">
        <v>59698.99</v>
      </c>
    </row>
    <row r="120" spans="1:4" x14ac:dyDescent="0.25">
      <c r="A120" s="70" t="s">
        <v>115</v>
      </c>
      <c r="B120" s="76">
        <v>4142.6099999999997</v>
      </c>
      <c r="C120" s="76"/>
      <c r="D120" s="77">
        <v>0</v>
      </c>
    </row>
    <row r="121" spans="1:4" x14ac:dyDescent="0.25">
      <c r="A121" s="70" t="s">
        <v>116</v>
      </c>
      <c r="B121" s="78">
        <v>3911.15</v>
      </c>
      <c r="C121" s="76"/>
      <c r="D121" s="79">
        <v>0</v>
      </c>
    </row>
    <row r="122" spans="1:4" x14ac:dyDescent="0.25">
      <c r="A122" s="70" t="s">
        <v>117</v>
      </c>
      <c r="B122" s="80">
        <f>SUM(B115:B121)</f>
        <v>5671536.3300000001</v>
      </c>
      <c r="C122" s="80"/>
      <c r="D122" s="81">
        <f>SUM(D115:D121)</f>
        <v>5234262.8400000008</v>
      </c>
    </row>
    <row r="123" spans="1:4" x14ac:dyDescent="0.25">
      <c r="A123" s="70"/>
      <c r="B123" s="80"/>
      <c r="C123" s="80"/>
      <c r="D123" s="81"/>
    </row>
    <row r="124" spans="1:4" x14ac:dyDescent="0.25">
      <c r="A124" s="70"/>
      <c r="B124" s="80"/>
      <c r="C124" s="80"/>
      <c r="D124" s="81"/>
    </row>
    <row r="125" spans="1:4" x14ac:dyDescent="0.25">
      <c r="A125" s="136" t="s">
        <v>118</v>
      </c>
      <c r="B125" s="137"/>
      <c r="C125" s="137"/>
      <c r="D125" s="138"/>
    </row>
    <row r="126" spans="1:4" x14ac:dyDescent="0.25">
      <c r="A126" s="133" t="s">
        <v>145</v>
      </c>
      <c r="B126" s="134"/>
      <c r="C126" s="134"/>
      <c r="D126" s="135"/>
    </row>
    <row r="127" spans="1:4" x14ac:dyDescent="0.25">
      <c r="A127" s="73" t="s">
        <v>43</v>
      </c>
      <c r="B127" s="74">
        <v>2022</v>
      </c>
      <c r="C127" s="74" t="s">
        <v>109</v>
      </c>
      <c r="D127" s="75">
        <v>2021</v>
      </c>
    </row>
    <row r="128" spans="1:4" x14ac:dyDescent="0.25">
      <c r="A128" s="70" t="s">
        <v>119</v>
      </c>
      <c r="B128" s="118">
        <v>0</v>
      </c>
      <c r="C128" s="71"/>
      <c r="D128" s="77">
        <v>11060</v>
      </c>
    </row>
    <row r="129" spans="1:4" x14ac:dyDescent="0.25">
      <c r="A129" s="70" t="s">
        <v>120</v>
      </c>
      <c r="B129" s="78">
        <v>478188.05</v>
      </c>
      <c r="C129" s="76"/>
      <c r="D129" s="79">
        <v>3505296.51</v>
      </c>
    </row>
    <row r="130" spans="1:4" x14ac:dyDescent="0.25">
      <c r="A130" s="70" t="s">
        <v>121</v>
      </c>
      <c r="B130" s="80">
        <f>SUM(B128:B129)</f>
        <v>478188.05</v>
      </c>
      <c r="C130" s="80"/>
      <c r="D130" s="81">
        <f>SUM(D128:D129)</f>
        <v>3516356.51</v>
      </c>
    </row>
    <row r="131" spans="1:4" x14ac:dyDescent="0.25">
      <c r="A131" s="70"/>
      <c r="B131" s="71"/>
      <c r="C131" s="71"/>
      <c r="D131" s="72"/>
    </row>
    <row r="132" spans="1:4" x14ac:dyDescent="0.25">
      <c r="A132" s="136" t="s">
        <v>122</v>
      </c>
      <c r="B132" s="137"/>
      <c r="C132" s="137"/>
      <c r="D132" s="138"/>
    </row>
    <row r="133" spans="1:4" x14ac:dyDescent="0.25">
      <c r="A133" s="133" t="s">
        <v>123</v>
      </c>
      <c r="B133" s="134"/>
      <c r="C133" s="134"/>
      <c r="D133" s="135"/>
    </row>
    <row r="134" spans="1:4" x14ac:dyDescent="0.25">
      <c r="A134" s="73" t="s">
        <v>43</v>
      </c>
      <c r="B134" s="74">
        <v>2022</v>
      </c>
      <c r="C134" s="74" t="s">
        <v>109</v>
      </c>
      <c r="D134" s="75">
        <v>2021</v>
      </c>
    </row>
    <row r="135" spans="1:4" x14ac:dyDescent="0.25">
      <c r="A135" s="70" t="s">
        <v>124</v>
      </c>
      <c r="B135" s="76">
        <v>675.06</v>
      </c>
      <c r="C135" s="76"/>
      <c r="D135" s="77">
        <v>595.05999999999995</v>
      </c>
    </row>
    <row r="136" spans="1:4" x14ac:dyDescent="0.25">
      <c r="A136" s="70" t="s">
        <v>125</v>
      </c>
      <c r="B136" s="76">
        <v>9204462.0700000003</v>
      </c>
      <c r="C136" s="76"/>
      <c r="D136" s="77">
        <v>8361893.8200000003</v>
      </c>
    </row>
    <row r="137" spans="1:4" x14ac:dyDescent="0.25">
      <c r="A137" s="70" t="s">
        <v>126</v>
      </c>
      <c r="B137" s="76">
        <v>9324019.1099999994</v>
      </c>
      <c r="C137" s="76"/>
      <c r="D137" s="77">
        <v>8548160.4800000004</v>
      </c>
    </row>
    <row r="138" spans="1:4" x14ac:dyDescent="0.25">
      <c r="A138" s="70" t="s">
        <v>127</v>
      </c>
      <c r="B138" s="76">
        <v>18304935.850000001</v>
      </c>
      <c r="C138" s="76"/>
      <c r="D138" s="77">
        <v>16723787.609999999</v>
      </c>
    </row>
    <row r="139" spans="1:4" x14ac:dyDescent="0.25">
      <c r="A139" s="70" t="s">
        <v>128</v>
      </c>
      <c r="B139" s="76">
        <v>22133689.039999999</v>
      </c>
      <c r="C139" s="76"/>
      <c r="D139" s="77">
        <v>9715799.1199999992</v>
      </c>
    </row>
    <row r="140" spans="1:4" x14ac:dyDescent="0.25">
      <c r="A140" s="70" t="s">
        <v>129</v>
      </c>
      <c r="B140" s="78">
        <v>1076750</v>
      </c>
      <c r="C140" s="76"/>
      <c r="D140" s="79">
        <v>615930</v>
      </c>
    </row>
    <row r="141" spans="1:4" x14ac:dyDescent="0.25">
      <c r="A141" s="73" t="s">
        <v>130</v>
      </c>
      <c r="B141" s="80">
        <f>SUM(B135:B140)</f>
        <v>60044531.130000003</v>
      </c>
      <c r="C141" s="80"/>
      <c r="D141" s="81">
        <f>SUM(D135:D140)</f>
        <v>43966166.089999996</v>
      </c>
    </row>
    <row r="142" spans="1:4" x14ac:dyDescent="0.25">
      <c r="A142" s="70"/>
      <c r="B142" s="71"/>
      <c r="C142" s="71"/>
      <c r="D142" s="72"/>
    </row>
    <row r="143" spans="1:4" x14ac:dyDescent="0.25">
      <c r="A143" s="70"/>
      <c r="B143" s="71"/>
      <c r="C143" s="71"/>
      <c r="D143" s="72"/>
    </row>
    <row r="144" spans="1:4" x14ac:dyDescent="0.25">
      <c r="A144" s="73" t="s">
        <v>133</v>
      </c>
      <c r="B144" s="71"/>
      <c r="C144" s="71"/>
      <c r="D144" s="72"/>
    </row>
    <row r="145" spans="1:4" x14ac:dyDescent="0.25">
      <c r="A145" s="73"/>
      <c r="B145" s="71"/>
      <c r="C145" s="71"/>
      <c r="D145" s="72"/>
    </row>
    <row r="146" spans="1:4" x14ac:dyDescent="0.25">
      <c r="A146" s="136" t="s">
        <v>131</v>
      </c>
      <c r="B146" s="137"/>
      <c r="C146" s="137"/>
      <c r="D146" s="138"/>
    </row>
    <row r="147" spans="1:4" x14ac:dyDescent="0.25">
      <c r="A147" s="114"/>
      <c r="B147" s="115"/>
      <c r="C147" s="115"/>
      <c r="D147" s="116"/>
    </row>
    <row r="148" spans="1:4" x14ac:dyDescent="0.25">
      <c r="A148" s="133" t="s">
        <v>132</v>
      </c>
      <c r="B148" s="134"/>
      <c r="C148" s="134"/>
      <c r="D148" s="135"/>
    </row>
    <row r="149" spans="1:4" x14ac:dyDescent="0.25">
      <c r="A149" s="73" t="s">
        <v>133</v>
      </c>
      <c r="B149" s="71"/>
      <c r="C149" s="71"/>
      <c r="D149" s="72"/>
    </row>
    <row r="150" spans="1:4" x14ac:dyDescent="0.25">
      <c r="A150" s="73" t="s">
        <v>134</v>
      </c>
      <c r="B150" s="74">
        <v>2022</v>
      </c>
      <c r="C150" s="74"/>
      <c r="D150" s="75">
        <v>2021</v>
      </c>
    </row>
    <row r="151" spans="1:4" x14ac:dyDescent="0.25">
      <c r="A151" s="70" t="s">
        <v>135</v>
      </c>
      <c r="B151" s="76">
        <v>9450837.6500000004</v>
      </c>
      <c r="C151" s="76"/>
      <c r="D151" s="77">
        <v>0</v>
      </c>
    </row>
    <row r="152" spans="1:4" x14ac:dyDescent="0.25">
      <c r="A152" s="70" t="s">
        <v>17</v>
      </c>
      <c r="B152" s="76">
        <v>47941973.390000001</v>
      </c>
      <c r="C152" s="76"/>
      <c r="D152" s="77">
        <v>5474871.8499999996</v>
      </c>
    </row>
    <row r="153" spans="1:4" x14ac:dyDescent="0.25">
      <c r="A153" s="70" t="s">
        <v>136</v>
      </c>
      <c r="B153" s="78">
        <v>171968054.31</v>
      </c>
      <c r="C153" s="76"/>
      <c r="D153" s="79">
        <v>188678823.16999999</v>
      </c>
    </row>
    <row r="154" spans="1:4" ht="16.5" thickBot="1" x14ac:dyDescent="0.3">
      <c r="A154" s="119" t="s">
        <v>137</v>
      </c>
      <c r="B154" s="109">
        <f>SUM(B151:B153)</f>
        <v>229360865.34999999</v>
      </c>
      <c r="C154" s="109"/>
      <c r="D154" s="110">
        <f>SUM(D151:D153)</f>
        <v>194153695.01999998</v>
      </c>
    </row>
  </sheetData>
  <mergeCells count="27">
    <mergeCell ref="A91:D91"/>
    <mergeCell ref="A148:D148"/>
    <mergeCell ref="A132:D132"/>
    <mergeCell ref="A133:D133"/>
    <mergeCell ref="A146:D146"/>
    <mergeCell ref="A101:D101"/>
    <mergeCell ref="A102:D102"/>
    <mergeCell ref="A111:D111"/>
    <mergeCell ref="A112:D112"/>
    <mergeCell ref="A125:D125"/>
    <mergeCell ref="A126:D126"/>
    <mergeCell ref="A1:D1"/>
    <mergeCell ref="A41:D41"/>
    <mergeCell ref="A29:D29"/>
    <mergeCell ref="A26:D26"/>
    <mergeCell ref="A93:D93"/>
    <mergeCell ref="A20:D20"/>
    <mergeCell ref="A8:D8"/>
    <mergeCell ref="A36:D36"/>
    <mergeCell ref="A39:D39"/>
    <mergeCell ref="A50:D50"/>
    <mergeCell ref="A56:D56"/>
    <mergeCell ref="A9:D9"/>
    <mergeCell ref="A57:D57"/>
    <mergeCell ref="A64:D64"/>
    <mergeCell ref="A65:D65"/>
    <mergeCell ref="A71:D71"/>
  </mergeCells>
  <pageMargins left="0.7" right="0.7" top="0.75" bottom="0.75" header="0.3" footer="0.3"/>
  <pageSetup paperSize="9" scale="49" orientation="portrait" r:id="rId1"/>
  <rowBreaks count="1" manualBreakCount="1">
    <brk id="89" max="3" man="1"/>
  </rowBreaks>
  <colBreaks count="1" manualBreakCount="1">
    <brk id="4" max="15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www.w3.org/XML/1998/namespace"/>
    <ds:schemaRef ds:uri="966e0af8-eb04-4871-9ba3-4bac4d7ba408"/>
    <ds:schemaRef ds:uri="28489dc2-50cf-493e-a704-cb1420394a7d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BALANCE GENERAL</vt:lpstr>
      <vt:lpstr>NOTAS</vt:lpstr>
      <vt:lpstr>NOTAS!_Toc155686869</vt:lpstr>
      <vt:lpstr>NOTAS!_Toc208202813</vt:lpstr>
      <vt:lpstr>'BALANCE GENERAL'!Área_de_impresión</vt:lpstr>
      <vt:lpstr>NOTAS!Área_de_impresión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Graciela Herrera</cp:lastModifiedBy>
  <cp:revision/>
  <cp:lastPrinted>2022-08-18T19:47:43Z</cp:lastPrinted>
  <dcterms:created xsi:type="dcterms:W3CDTF">1996-11-27T10:00:04Z</dcterms:created>
  <dcterms:modified xsi:type="dcterms:W3CDTF">2022-08-18T20:32:05Z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