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Mensual/2022/"/>
    </mc:Choice>
  </mc:AlternateContent>
  <xr:revisionPtr revIDLastSave="2" documentId="8_{8AE27F3D-EA57-4F1A-950C-58942680A6A4}" xr6:coauthVersionLast="47" xr6:coauthVersionMax="47" xr10:uidLastSave="{68BE7D85-FA8B-4C20-AD67-CFA70C10555F}"/>
  <bookViews>
    <workbookView xWindow="-120" yWindow="-120" windowWidth="29040" windowHeight="15840" xr2:uid="{20B93F94-E447-496B-B10B-7A6E76DD3DE9}"/>
  </bookViews>
  <sheets>
    <sheet name="RM Octubre 2022" sheetId="1" r:id="rId1"/>
  </sheets>
  <externalReferences>
    <externalReference r:id="rId2"/>
    <externalReference r:id="rId3"/>
  </externalReferences>
  <definedNames>
    <definedName name="_xlnm.Print_Area" localSheetId="0">'RM Octubre 2022'!$A$1:$H$136</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1" i="1" l="1"/>
  <c r="J80" i="1"/>
  <c r="J78" i="1"/>
  <c r="J77" i="1"/>
  <c r="J76" i="1"/>
  <c r="J75" i="1"/>
  <c r="J74" i="1"/>
  <c r="J73" i="1"/>
  <c r="J72" i="1"/>
  <c r="J71" i="1"/>
  <c r="J70" i="1"/>
  <c r="J69" i="1"/>
  <c r="J68" i="1"/>
  <c r="J67" i="1"/>
  <c r="J66" i="1"/>
  <c r="J65" i="1"/>
  <c r="J64" i="1"/>
  <c r="J41" i="1"/>
  <c r="J40" i="1"/>
  <c r="J22" i="1"/>
  <c r="J21" i="1"/>
  <c r="J7" i="1"/>
  <c r="J6" i="1"/>
  <c r="E4" i="1"/>
  <c r="D4" i="1"/>
  <c r="H3" i="1"/>
</calcChain>
</file>

<file path=xl/sharedStrings.xml><?xml version="1.0" encoding="utf-8"?>
<sst xmlns="http://schemas.openxmlformats.org/spreadsheetml/2006/main" count="152" uniqueCount="71">
  <si>
    <t>Superintendencia de Pensiones</t>
  </si>
  <si>
    <t>Participación</t>
  </si>
  <si>
    <t>Variación</t>
  </si>
  <si>
    <t>Absoluta</t>
  </si>
  <si>
    <t>Relativa</t>
  </si>
  <si>
    <r>
      <rPr>
        <b/>
        <sz val="18"/>
        <color theme="0"/>
        <rFont val="Avenir LT Std 55 Roman"/>
        <family val="2"/>
      </rPr>
      <t>*</t>
    </r>
    <r>
      <rPr>
        <b/>
        <sz val="12.5"/>
        <color theme="0"/>
        <rFont val="Avenir LT Std 55 Roman"/>
        <family val="2"/>
      </rPr>
      <t>Afiliados</t>
    </r>
    <r>
      <rPr>
        <b/>
        <vertAlign val="superscript"/>
        <sz val="12.5"/>
        <color theme="0"/>
        <rFont val="Avenir LT Std 55 Roman"/>
        <family val="2"/>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</si>
  <si>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</si>
  <si>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</si>
  <si>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</si>
  <si>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</si>
  <si>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</si>
  <si>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</si>
  <si>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</si>
  <si>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</si>
  <si>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</si>
  <si>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</si>
  <si>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</si>
  <si>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</si>
  <si>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</si>
  <si>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</si>
  <si>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color theme="0"/>
        <rFont val="Avenir LT Std 55 Roman"/>
        <family val="2"/>
      </rPr>
      <t>2</t>
    </r>
  </si>
  <si>
    <r>
      <t>Sin individualizar</t>
    </r>
    <r>
      <rPr>
        <b/>
        <i/>
        <vertAlign val="superscript"/>
        <sz val="12.5"/>
        <color theme="0"/>
        <rFont val="Avenir LT Std 55 Roman"/>
        <family val="2"/>
      </rPr>
      <t>3</t>
    </r>
  </si>
  <si>
    <r>
      <t>Densidad de cotizantes</t>
    </r>
    <r>
      <rPr>
        <b/>
        <vertAlign val="superscript"/>
        <sz val="12.5"/>
        <color theme="0"/>
        <rFont val="Avenir LT Std 55 Roman"/>
        <family val="2"/>
      </rPr>
      <t>4</t>
    </r>
  </si>
  <si>
    <t>n/a</t>
  </si>
  <si>
    <r>
      <t>Participación mercado potencial cotizantes</t>
    </r>
    <r>
      <rPr>
        <b/>
        <vertAlign val="superscript"/>
        <sz val="12.5"/>
        <color theme="0"/>
        <rFont val="Avenir LT Std 55 Roman"/>
        <family val="2"/>
      </rPr>
      <t>5</t>
    </r>
  </si>
  <si>
    <r>
      <t>Recaudación mensual individualizada</t>
    </r>
    <r>
      <rPr>
        <b/>
        <vertAlign val="superscript"/>
        <sz val="12.5"/>
        <color theme="0"/>
        <rFont val="Avenir LT Std 55 Roman"/>
        <family val="2"/>
      </rPr>
      <t xml:space="preserve"> </t>
    </r>
    <r>
      <rPr>
        <b/>
        <sz val="12.5"/>
        <color theme="0"/>
        <rFont val="Avenir LT Std 55 Roman"/>
        <family val="2"/>
      </rPr>
      <t>(RD$)</t>
    </r>
  </si>
  <si>
    <t>Subtotal Aportes CCI</t>
  </si>
  <si>
    <t>Fondo de Solidaridad Social</t>
  </si>
  <si>
    <t>Seguro de Discapacidad y Sobrevivencia</t>
  </si>
  <si>
    <r>
      <t>Comisión AFP</t>
    </r>
    <r>
      <rPr>
        <b/>
        <i/>
        <vertAlign val="superscript"/>
        <sz val="12.5"/>
        <color theme="0"/>
        <rFont val="Avenir LT Std 55 Roman"/>
        <family val="2"/>
      </rPr>
      <t>6</t>
    </r>
  </si>
  <si>
    <t>Intereses</t>
  </si>
  <si>
    <t>Recargos</t>
  </si>
  <si>
    <t>Operación DIDA</t>
  </si>
  <si>
    <t>Operación TSS</t>
  </si>
  <si>
    <t>Operación SIPEN</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</si>
  <si>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</si>
  <si>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</si>
  <si>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</si>
  <si>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</si>
  <si>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</si>
  <si>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</si>
  <si>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</si>
  <si>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</si>
  <si>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</si>
  <si>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b/>
        <i/>
        <vertAlign val="superscript"/>
        <sz val="12.5"/>
        <color theme="0"/>
        <rFont val="Avenir LT Std 55 Roman"/>
        <family val="2"/>
      </rPr>
      <t>7</t>
    </r>
  </si>
  <si>
    <r>
      <t>Planes Complementarios</t>
    </r>
    <r>
      <rPr>
        <b/>
        <vertAlign val="superscript"/>
        <sz val="12.5"/>
        <color theme="0"/>
        <rFont val="Avenir LT Std 55 Roman"/>
        <family val="2"/>
      </rPr>
      <t>8</t>
    </r>
  </si>
  <si>
    <r>
      <t>Rentabilidad de los fondos de pensiones</t>
    </r>
    <r>
      <rPr>
        <b/>
        <vertAlign val="superscript"/>
        <sz val="12.5"/>
        <color theme="0"/>
        <rFont val="Avenir LT Std 55 Roman"/>
        <family val="2"/>
      </rPr>
      <t>9</t>
    </r>
  </si>
  <si>
    <r>
      <t>Promedio</t>
    </r>
    <r>
      <rPr>
        <b/>
        <i/>
        <vertAlign val="superscript"/>
        <sz val="12.5"/>
        <color theme="0"/>
        <rFont val="Avenir LT Std 55 Roman"/>
        <family val="2"/>
      </rPr>
      <t>10</t>
    </r>
  </si>
  <si>
    <r>
      <t>INABIMA</t>
    </r>
    <r>
      <rPr>
        <i/>
        <vertAlign val="superscript"/>
        <sz val="12.5"/>
        <color theme="0"/>
        <rFont val="Avenir LT Std 55 Roman"/>
        <family val="2"/>
      </rPr>
      <t>11</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</si>
  <si>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</si>
  <si>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</si>
  <si>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</si>
  <si>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</si>
  <si>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</si>
  <si>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</si>
  <si>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</si>
  <si>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</si>
  <si>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</si>
  <si>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</si>
  <si>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t xml:space="preserve">1 </t>
    </r>
    <r>
      <rPr>
        <sz val="9"/>
        <rFont val="Avenir LT Std 55 Roman"/>
        <family val="2"/>
      </rPr>
      <t>Incluyen afiliados fallecidos y afiliados que han recibido algun tipo de beneficio.</t>
    </r>
  </si>
  <si>
    <r>
      <t>2</t>
    </r>
    <r>
      <rPr>
        <sz val="9"/>
        <rFont val="Avenir LT Std 55 Roman"/>
        <family val="2"/>
      </rPr>
      <t xml:space="preserve">La factura del Banco Central se paga en ocasiones fuera del período referido en la publicación, motivo por el cual se presentan cifras muy discordantes entre un mes y otro. </t>
    </r>
  </si>
  <si>
    <r>
      <t>3</t>
    </r>
    <r>
      <rPr>
        <sz val="9"/>
        <rFont val="Avenir LT Std 55 Roman"/>
        <family val="2"/>
      </rPr>
      <t>Se refiere a los afiliados y/o cotizantes que no han elegido su AFP.</t>
    </r>
  </si>
  <si>
    <r>
      <t>4</t>
    </r>
    <r>
      <rPr>
        <sz val="9"/>
        <rFont val="Avenir LT Std 55 Roman"/>
        <family val="2"/>
      </rPr>
      <t>Calculada sobre la base de afiliados acumulados.</t>
    </r>
  </si>
  <si>
    <t>5El mercado potencial usado para el año 2022 es de 2,859,490 según las estimaciones realizadas por la SIPEN a partir de la Encuesta Nacional Continua de Fuerza de Trabajo del Banco Central de la República Dominicana.</t>
  </si>
  <si>
    <r>
      <rPr>
        <vertAlign val="superscript"/>
        <sz val="9"/>
        <rFont val="Avenir LT Std 55 Roman"/>
        <family val="2"/>
      </rPr>
      <t>6</t>
    </r>
    <r>
      <rPr>
        <sz val="9"/>
        <rFont val="Avenir LT Std 55 Roman"/>
        <family val="2"/>
      </rPr>
      <t>Corresponde a facturas pagadas antes de la promulgación de la Ley 13-20 que modifica el esquema de comisiones de las AFP de la Ley 87-01.</t>
    </r>
  </si>
  <si>
    <r>
      <t>7</t>
    </r>
    <r>
      <rPr>
        <sz val="9"/>
        <rFont val="Avenir LT Std 55 Roman"/>
        <family val="2"/>
      </rPr>
      <t>Este monto expresado en pesos representa las inversiones del fondo de INABIMA en el Banco Central de la República Dominicana y en el Ministerio de Hacienda.</t>
    </r>
  </si>
  <si>
    <r>
      <t>8</t>
    </r>
    <r>
      <rPr>
        <sz val="9"/>
        <rFont val="Avenir LT Std 55 Roman"/>
        <family val="2"/>
      </rPr>
      <t>En diciembre de 2019, AFP Siembra cesó el contrato de administración del portafolio de inversiones con la Asociación de Administradora de Fondos de Jubilaciones, Inc., por lo que en lo adelante, el mismo será autogestionado.</t>
    </r>
  </si>
  <si>
    <r>
      <t>9</t>
    </r>
    <r>
      <rPr>
        <sz val="9"/>
        <rFont val="Avenir LT Std 55 Roman"/>
        <family val="2"/>
      </rPr>
      <t>Rentabilidad nominal de los últimos 12 meses.</t>
    </r>
  </si>
  <si>
    <r>
      <t>10</t>
    </r>
    <r>
      <rPr>
        <sz val="9"/>
        <rFont val="Avenir LT Std 55 Roman"/>
        <family val="2"/>
      </rPr>
      <t>Promedio ponderado sobre la base del patrimonio de los fondos de pensiones (no incluye Ministerio de Hacienda).</t>
    </r>
  </si>
  <si>
    <r>
      <t>11</t>
    </r>
    <r>
      <rPr>
        <sz val="9"/>
        <rFont val="Avenir LT Std 55 Roman"/>
        <family val="2"/>
      </rPr>
      <t>Las inversiones del fondo de pensiones del INABIMA se rigen de conformidad con lo establecido en la Ley 451-08 que modifica la Ley General de Educación No.66-97, y por tanto no están sujetas a la normativa de la CCRyLI.</t>
    </r>
  </si>
  <si>
    <t xml:space="preserve">  n/a =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</si>
</sst>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1" x14ac:knownFonts="1">
    <font>
      <sz val="10"/>
      <name val="Arial"/>
    </font>
    <font>
      <sz val="10"/>
      <name val="Arial"/>
      <family val="2"/>
    </font>
    <font>
      <b/>
      <sz val="16"/>
      <name val="Avenir LT Std 55 Roman"/>
      <family val="2"/>
    </font>
    <font>
      <b/>
      <sz val="16"/>
      <name val="Century Gothic"/>
      <family val="2"/>
    </font>
    <font>
      <b/>
      <sz val="18"/>
      <name val="Avenir LT Std 55 Roman"/>
      <family val="2"/>
    </font>
    <font>
      <b/>
      <sz val="14"/>
      <name val="Avenir LT Std 55 Roman"/>
      <family val="2"/>
    </font>
    <font>
      <b/>
      <sz val="14"/>
      <name val="Century Gothic"/>
      <family val="2"/>
    </font>
    <font>
      <b/>
      <sz val="12.5"/>
      <name val="Avenir LT Std 55 Roman"/>
      <family val="2"/>
    </font>
    <font>
      <b/>
      <u/>
      <sz val="12.5"/>
      <name val="Avenir LT Std 55 Roman"/>
      <family val="2"/>
    </font>
    <font>
      <sz val="10"/>
      <name val="Century Gothic"/>
      <family val="2"/>
    </font>
    <font>
      <sz val="12.5"/>
      <color theme="0"/>
      <name val="Avenir LT Std 55 Roman"/>
      <family val="2"/>
    </font>
    <font>
      <b/>
      <sz val="12.5"/>
      <color theme="0"/>
      <name val="Avenir LT Std 55 Roman"/>
      <family val="2"/>
    </font>
    <font>
      <b/>
      <sz val="18"/>
      <color theme="0"/>
      <name val="Avenir LT Std 55 Roman"/>
      <family val="2"/>
    </font>
    <font>
      <b/>
      <vertAlign val="superscript"/>
      <sz val="12.5"/>
      <color theme="0"/>
      <name val="Avenir LT Std 55 Roman"/>
      <family val="2"/>
    </font>
    <font>
      <b/>
      <i/>
      <sz val="12.5"/>
      <color theme="0"/>
      <name val="Avenir LT Std 55 Roman"/>
      <family val="2"/>
    </font>
    <font>
      <i/>
      <sz val="12.5"/>
      <color theme="0"/>
      <name val="Avenir LT Std 55 Roman"/>
      <family val="2"/>
    </font>
    <font>
      <sz val="12.5"/>
      <name val="Avenir LT Std 55 Roman"/>
      <family val="2"/>
    </font>
    <font>
      <b/>
      <sz val="10"/>
      <color rgb="FF000080"/>
      <name val="Century Gothic"/>
      <family val="2"/>
    </font>
    <font>
      <u/>
      <sz val="12.5"/>
      <name val="Avenir LT Std 55 Roman"/>
      <family val="2"/>
    </font>
    <font>
      <i/>
      <vertAlign val="superscript"/>
      <sz val="12.5"/>
      <color theme="0"/>
      <name val="Avenir LT Std 55 Roman"/>
      <family val="2"/>
    </font>
    <font>
      <b/>
      <i/>
      <vertAlign val="superscript"/>
      <sz val="12.5"/>
      <color theme="0"/>
      <name val="Avenir LT Std 55 Roman"/>
      <family val="2"/>
    </font>
    <font>
      <b/>
      <i/>
      <u/>
      <sz val="12.5"/>
      <color theme="0"/>
      <name val="Avenir LT Std 55 Roman"/>
      <family val="2"/>
    </font>
    <font>
      <sz val="12.5"/>
      <color indexed="10"/>
      <name val="Avenir LT Std 55 Roman"/>
      <family val="2"/>
    </font>
    <font>
      <sz val="9"/>
      <name val="Avenir LT Std 55 Roman"/>
      <family val="2"/>
    </font>
    <font>
      <sz val="8"/>
      <name val="Avenir LT Std 55 Roman"/>
      <family val="2"/>
    </font>
    <font>
      <vertAlign val="superscript"/>
      <sz val="9"/>
      <name val="Avenir LT Std 55 Roman"/>
      <family val="2"/>
    </font>
    <font>
      <sz val="7.5"/>
      <name val="Century Gothic"/>
      <family val="2"/>
    </font>
    <font>
      <vertAlign val="superscript"/>
      <sz val="7.5"/>
      <name val="Century Gothic"/>
      <family val="2"/>
    </font>
    <font>
      <sz val="8"/>
      <name val="Arial"/>
      <family val="2"/>
    </font>
    <font>
      <sz val="10"/>
      <name val="Avenir LT Std 55 Roman"/>
      <family val="2"/>
    </font>
    <font>
      <sz val="11"/>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bgColor indexed="64"/>
      </patternFill>
    </fill>
  </fills>
  <borders count="11">
    <border>
      <left/>
      <right/>
      <top/>
      <bottom/>
      <diagonal/>
    </border>
    <border>
      <left style="thick">
        <color theme="0"/>
      </left>
      <right style="thick">
        <color theme="0"/>
      </right>
      <top/>
      <bottom/>
      <diagonal/>
    </border>
    <border>
      <left/>
      <right/>
      <top/>
      <bottom style="thick">
        <color theme="0"/>
      </bottom>
      <diagonal/>
    </border>
    <border>
      <left style="thick">
        <color theme="0"/>
      </left>
      <right/>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top style="thick">
        <color theme="0"/>
      </top>
      <bottom/>
      <diagonal/>
    </border>
    <border>
      <left style="thick">
        <color theme="0"/>
      </left>
      <right style="thick">
        <color theme="0"/>
      </right>
      <top/>
      <bottom style="thick">
        <color theme="0"/>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s>
  <cellStyleXfs count="7">
    <xf numFmtId="0" fontId="0"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1" fillId="0" borderId="0" xfId="2"/>
    <xf numFmtId="0" fontId="2" fillId="0" borderId="0" xfId="3" applyFont="1" applyAlignment="1">
      <alignment vertical="center"/>
    </xf>
    <xf numFmtId="0" fontId="3" fillId="0" borderId="0" xfId="3" applyFont="1" applyAlignment="1">
      <alignment vertical="center"/>
    </xf>
    <xf numFmtId="0" fontId="4" fillId="0" borderId="0" xfId="3" applyFont="1" applyAlignment="1">
      <alignment horizontal="right" vertical="center"/>
    </xf>
    <xf numFmtId="0" fontId="5" fillId="0" borderId="0" xfId="3" applyFont="1"/>
    <xf numFmtId="0" fontId="6" fillId="0" borderId="0" xfId="3" applyFont="1"/>
    <xf numFmtId="0" fontId="4" fillId="0" borderId="0" xfId="3" applyFont="1" applyAlignment="1">
      <alignment horizontal="right"/>
    </xf>
    <xf numFmtId="0" fontId="9" fillId="0" borderId="0" xfId="3" applyFont="1"/>
    <xf numFmtId="0" fontId="7" fillId="2" borderId="4" xfId="3" applyFont="1" applyFill="1" applyBorder="1" applyAlignment="1">
      <alignment horizontal="center"/>
    </xf>
    <xf numFmtId="164" fontId="7" fillId="2" borderId="5" xfId="3" applyNumberFormat="1" applyFont="1" applyFill="1" applyBorder="1" applyAlignment="1">
      <alignment horizontal="center"/>
    </xf>
    <xf numFmtId="0" fontId="10" fillId="3" borderId="0" xfId="2" applyFont="1" applyFill="1"/>
    <xf numFmtId="0" fontId="11" fillId="3" borderId="0" xfId="3" applyFont="1" applyFill="1"/>
    <xf numFmtId="0" fontId="11" fillId="3" borderId="0" xfId="3" applyFont="1" applyFill="1" applyAlignment="1">
      <alignment horizontal="right"/>
    </xf>
    <xf numFmtId="3" fontId="8" fillId="2" borderId="6" xfId="3" applyNumberFormat="1" applyFont="1" applyFill="1" applyBorder="1" applyAlignment="1">
      <alignment horizontal="center"/>
    </xf>
    <xf numFmtId="3" fontId="8" fillId="2" borderId="4" xfId="3" applyNumberFormat="1" applyFont="1" applyFill="1" applyBorder="1" applyAlignment="1">
      <alignment horizontal="center"/>
    </xf>
    <xf numFmtId="164" fontId="8" fillId="2" borderId="6" xfId="4" applyNumberFormat="1" applyFont="1" applyFill="1" applyBorder="1" applyAlignment="1">
      <alignment horizontal="center"/>
    </xf>
    <xf numFmtId="164" fontId="8" fillId="2" borderId="0" xfId="4" applyNumberFormat="1" applyFont="1" applyFill="1" applyBorder="1" applyAlignment="1">
      <alignment horizontal="center"/>
    </xf>
    <xf numFmtId="3" fontId="1" fillId="0" borderId="0" xfId="2" applyNumberFormat="1"/>
    <xf numFmtId="0" fontId="14" fillId="3" borderId="0" xfId="3" applyFont="1" applyFill="1" applyAlignment="1">
      <alignment horizontal="right"/>
    </xf>
    <xf numFmtId="3" fontId="8" fillId="2" borderId="0" xfId="3" applyNumberFormat="1" applyFont="1" applyFill="1" applyAlignment="1">
      <alignment horizontal="center"/>
    </xf>
    <xf numFmtId="3" fontId="8" fillId="2" borderId="1" xfId="3" applyNumberFormat="1" applyFont="1" applyFill="1" applyBorder="1" applyAlignment="1">
      <alignment horizontal="center"/>
    </xf>
    <xf numFmtId="0" fontId="15" fillId="3" borderId="0" xfId="3" applyFont="1" applyFill="1" applyAlignment="1">
      <alignment horizontal="right"/>
    </xf>
    <xf numFmtId="3" fontId="16" fillId="2" borderId="0" xfId="4" applyNumberFormat="1" applyFont="1" applyFill="1" applyBorder="1" applyAlignment="1">
      <alignment horizontal="center"/>
    </xf>
    <xf numFmtId="3" fontId="16" fillId="2" borderId="1" xfId="4" applyNumberFormat="1" applyFont="1" applyFill="1" applyBorder="1" applyAlignment="1">
      <alignment horizontal="center"/>
    </xf>
    <xf numFmtId="164" fontId="16" fillId="2" borderId="0" xfId="4" applyNumberFormat="1" applyFont="1" applyFill="1" applyBorder="1" applyAlignment="1">
      <alignment horizontal="center"/>
    </xf>
    <xf numFmtId="3" fontId="16" fillId="2" borderId="1" xfId="3" applyNumberFormat="1" applyFont="1" applyFill="1" applyBorder="1" applyAlignment="1">
      <alignment horizontal="center"/>
    </xf>
    <xf numFmtId="0" fontId="1" fillId="4" borderId="0" xfId="2" applyFill="1"/>
    <xf numFmtId="0" fontId="17" fillId="4" borderId="0" xfId="2" applyFont="1" applyFill="1" applyAlignment="1">
      <alignment vertical="center" wrapText="1"/>
    </xf>
    <xf numFmtId="3" fontId="17" fillId="4" borderId="0" xfId="2" applyNumberFormat="1" applyFont="1" applyFill="1" applyAlignment="1">
      <alignment horizontal="right" vertical="top" wrapText="1"/>
    </xf>
    <xf numFmtId="10" fontId="17" fillId="4" borderId="0" xfId="2" applyNumberFormat="1" applyFont="1" applyFill="1" applyAlignment="1">
      <alignment horizontal="right" vertical="top" wrapText="1"/>
    </xf>
    <xf numFmtId="3" fontId="8" fillId="2" borderId="2" xfId="3" applyNumberFormat="1" applyFont="1" applyFill="1" applyBorder="1" applyAlignment="1">
      <alignment horizontal="center"/>
    </xf>
    <xf numFmtId="3" fontId="8" fillId="2" borderId="7" xfId="3" applyNumberFormat="1" applyFont="1" applyFill="1" applyBorder="1" applyAlignment="1">
      <alignment horizontal="center"/>
    </xf>
    <xf numFmtId="164" fontId="8" fillId="2" borderId="2" xfId="4" applyNumberFormat="1" applyFont="1" applyFill="1" applyBorder="1" applyAlignment="1">
      <alignment horizontal="center"/>
    </xf>
    <xf numFmtId="0" fontId="10" fillId="3" borderId="0" xfId="3" applyFont="1" applyFill="1" applyAlignment="1">
      <alignment horizontal="right"/>
    </xf>
    <xf numFmtId="3" fontId="16" fillId="2" borderId="8" xfId="4" applyNumberFormat="1" applyFont="1" applyFill="1" applyBorder="1" applyAlignment="1">
      <alignment horizontal="center"/>
    </xf>
    <xf numFmtId="3" fontId="16" fillId="2" borderId="9" xfId="4" applyNumberFormat="1" applyFont="1" applyFill="1" applyBorder="1" applyAlignment="1">
      <alignment horizontal="center"/>
    </xf>
    <xf numFmtId="164" fontId="18" fillId="2" borderId="8" xfId="4" applyNumberFormat="1" applyFont="1" applyFill="1" applyBorder="1" applyAlignment="1">
      <alignment horizontal="center"/>
    </xf>
    <xf numFmtId="3" fontId="16" fillId="2" borderId="9" xfId="3" applyNumberFormat="1" applyFont="1" applyFill="1" applyBorder="1" applyAlignment="1">
      <alignment horizontal="center"/>
    </xf>
    <xf numFmtId="164" fontId="16" fillId="2" borderId="8" xfId="4" applyNumberFormat="1" applyFont="1" applyFill="1" applyBorder="1" applyAlignment="1">
      <alignment horizontal="center"/>
    </xf>
    <xf numFmtId="3" fontId="8" fillId="2" borderId="0" xfId="4" applyNumberFormat="1" applyFont="1" applyFill="1" applyBorder="1" applyAlignment="1">
      <alignment horizontal="center"/>
    </xf>
    <xf numFmtId="3" fontId="18" fillId="2" borderId="5" xfId="3" applyNumberFormat="1" applyFont="1" applyFill="1" applyBorder="1" applyAlignment="1">
      <alignment horizontal="center"/>
    </xf>
    <xf numFmtId="164" fontId="16" fillId="2" borderId="10" xfId="4" applyNumberFormat="1" applyFont="1" applyFill="1" applyBorder="1" applyAlignment="1">
      <alignment horizontal="center"/>
    </xf>
    <xf numFmtId="10" fontId="8" fillId="2" borderId="0" xfId="4" applyNumberFormat="1" applyFont="1" applyFill="1" applyBorder="1" applyAlignment="1">
      <alignment horizontal="center" vertical="center"/>
    </xf>
    <xf numFmtId="10" fontId="8" fillId="2" borderId="1" xfId="4" applyNumberFormat="1" applyFont="1" applyFill="1" applyBorder="1" applyAlignment="1">
      <alignment horizontal="center" vertical="center"/>
    </xf>
    <xf numFmtId="165" fontId="16" fillId="2" borderId="0" xfId="5" applyNumberFormat="1" applyFont="1" applyFill="1" applyBorder="1" applyAlignment="1">
      <alignment horizontal="center" wrapText="1"/>
    </xf>
    <xf numFmtId="10" fontId="8" fillId="2" borderId="1" xfId="4" applyNumberFormat="1" applyFont="1" applyFill="1" applyBorder="1" applyAlignment="1">
      <alignment horizontal="center"/>
    </xf>
    <xf numFmtId="10" fontId="8" fillId="2" borderId="0" xfId="3" applyNumberFormat="1" applyFont="1" applyFill="1" applyAlignment="1">
      <alignment horizontal="center"/>
    </xf>
    <xf numFmtId="10" fontId="8" fillId="2" borderId="0" xfId="4" applyNumberFormat="1" applyFont="1" applyFill="1" applyBorder="1" applyAlignment="1">
      <alignment horizontal="center"/>
    </xf>
    <xf numFmtId="0" fontId="10" fillId="3" borderId="0" xfId="3" applyFont="1" applyFill="1"/>
    <xf numFmtId="4" fontId="16" fillId="2" borderId="8" xfId="3" applyNumberFormat="1" applyFont="1" applyFill="1" applyBorder="1" applyAlignment="1">
      <alignment horizontal="center"/>
    </xf>
    <xf numFmtId="0" fontId="16" fillId="2" borderId="8" xfId="3" applyFont="1" applyFill="1" applyBorder="1" applyAlignment="1">
      <alignment horizontal="center"/>
    </xf>
    <xf numFmtId="164" fontId="16" fillId="2" borderId="10" xfId="3" applyNumberFormat="1" applyFont="1" applyFill="1" applyBorder="1" applyAlignment="1">
      <alignment horizontal="center"/>
    </xf>
    <xf numFmtId="3" fontId="8" fillId="2" borderId="0" xfId="2" applyNumberFormat="1" applyFont="1" applyFill="1" applyAlignment="1">
      <alignment horizontal="center"/>
    </xf>
    <xf numFmtId="3" fontId="16" fillId="2" borderId="0" xfId="2" applyNumberFormat="1" applyFont="1" applyFill="1" applyAlignment="1">
      <alignment horizontal="center"/>
    </xf>
    <xf numFmtId="0" fontId="21" fillId="3" borderId="0" xfId="3" applyFont="1" applyFill="1" applyAlignment="1">
      <alignment horizontal="right"/>
    </xf>
    <xf numFmtId="37" fontId="16" fillId="2" borderId="0" xfId="5" applyNumberFormat="1" applyFont="1" applyFill="1" applyBorder="1" applyAlignment="1">
      <alignment horizontal="center" vertical="center"/>
    </xf>
    <xf numFmtId="3" fontId="22" fillId="2" borderId="8" xfId="3" applyNumberFormat="1" applyFont="1" applyFill="1" applyBorder="1" applyAlignment="1">
      <alignment horizontal="center"/>
    </xf>
    <xf numFmtId="165" fontId="1" fillId="0" borderId="0" xfId="5" applyNumberFormat="1"/>
    <xf numFmtId="3" fontId="16" fillId="2" borderId="0" xfId="3" applyNumberFormat="1" applyFont="1" applyFill="1" applyAlignment="1">
      <alignment horizontal="center"/>
    </xf>
    <xf numFmtId="0" fontId="16" fillId="2" borderId="0" xfId="3" applyFont="1" applyFill="1" applyAlignment="1">
      <alignment horizontal="center"/>
    </xf>
    <xf numFmtId="0" fontId="16" fillId="2" borderId="1" xfId="3" applyFont="1" applyFill="1" applyBorder="1" applyAlignment="1">
      <alignment horizontal="center"/>
    </xf>
    <xf numFmtId="164" fontId="16" fillId="2" borderId="0" xfId="3" applyNumberFormat="1" applyFont="1" applyFill="1" applyAlignment="1">
      <alignment horizontal="center"/>
    </xf>
    <xf numFmtId="10" fontId="8" fillId="2" borderId="0" xfId="1" applyNumberFormat="1" applyFont="1" applyFill="1" applyBorder="1" applyAlignment="1">
      <alignment horizontal="center"/>
    </xf>
    <xf numFmtId="164" fontId="8" fillId="2" borderId="0" xfId="3" applyNumberFormat="1" applyFont="1" applyFill="1" applyAlignment="1">
      <alignment horizontal="center"/>
    </xf>
    <xf numFmtId="10" fontId="16" fillId="2" borderId="0" xfId="1" applyNumberFormat="1" applyFont="1" applyFill="1" applyBorder="1" applyAlignment="1">
      <alignment horizontal="center"/>
    </xf>
    <xf numFmtId="10" fontId="16" fillId="2" borderId="1" xfId="4" applyNumberFormat="1" applyFont="1" applyFill="1" applyBorder="1" applyAlignment="1">
      <alignment horizontal="center"/>
    </xf>
    <xf numFmtId="10" fontId="1" fillId="0" borderId="0" xfId="1" applyNumberFormat="1"/>
    <xf numFmtId="10" fontId="1" fillId="0" borderId="0" xfId="2" applyNumberFormat="1"/>
    <xf numFmtId="0" fontId="11" fillId="3" borderId="0" xfId="3" applyFont="1" applyFill="1" applyAlignment="1">
      <alignment horizontal="left"/>
    </xf>
    <xf numFmtId="165" fontId="16" fillId="2" borderId="8" xfId="5" applyNumberFormat="1" applyFont="1" applyFill="1" applyBorder="1" applyAlignment="1">
      <alignment horizontal="center" wrapText="1"/>
    </xf>
    <xf numFmtId="0" fontId="10" fillId="3" borderId="0" xfId="3" applyFont="1" applyFill="1" applyAlignment="1">
      <alignment horizontal="right" vertical="top"/>
    </xf>
    <xf numFmtId="165" fontId="16" fillId="2" borderId="1" xfId="5" applyNumberFormat="1" applyFont="1" applyFill="1" applyBorder="1" applyAlignment="1">
      <alignment horizontal="center" wrapText="1"/>
    </xf>
    <xf numFmtId="0" fontId="23" fillId="0" borderId="0" xfId="3" applyFont="1"/>
    <xf numFmtId="0" fontId="24" fillId="0" borderId="0" xfId="3" applyFont="1"/>
    <xf numFmtId="164" fontId="24" fillId="0" borderId="0" xfId="3" applyNumberFormat="1" applyFont="1"/>
    <xf numFmtId="0" fontId="25" fillId="0" borderId="0" xfId="3" applyFont="1"/>
    <xf numFmtId="0" fontId="23" fillId="0" borderId="9" xfId="3" applyFont="1" applyBorder="1"/>
    <xf numFmtId="164" fontId="23" fillId="0" borderId="0" xfId="3" applyNumberFormat="1" applyFont="1"/>
    <xf numFmtId="0" fontId="26" fillId="0" borderId="0" xfId="3" applyFont="1"/>
    <xf numFmtId="0" fontId="26" fillId="0" borderId="0" xfId="2" applyFont="1"/>
    <xf numFmtId="0" fontId="27" fillId="0" borderId="0" xfId="2" applyFont="1" applyAlignment="1">
      <alignment vertical="center" wrapText="1" shrinkToFit="1"/>
    </xf>
    <xf numFmtId="0" fontId="26" fillId="0" borderId="0" xfId="2" applyFont="1" applyAlignment="1">
      <alignment vertical="center" wrapText="1" shrinkToFit="1"/>
    </xf>
    <xf numFmtId="0" fontId="25" fillId="0" borderId="0" xfId="2" applyFont="1" applyAlignment="1">
      <alignment vertical="center" wrapText="1" shrinkToFit="1"/>
    </xf>
    <xf numFmtId="15" fontId="23" fillId="0" borderId="0" xfId="0" applyNumberFormat="1" applyFont="1"/>
    <xf numFmtId="0" fontId="24" fillId="0" borderId="0" xfId="2" applyFont="1"/>
    <xf numFmtId="0" fontId="28" fillId="0" borderId="0" xfId="2" applyFont="1"/>
    <xf numFmtId="10" fontId="28" fillId="0" borderId="0" xfId="2" applyNumberFormat="1" applyFont="1"/>
    <xf numFmtId="0" fontId="29" fillId="0" borderId="0" xfId="2" applyFont="1"/>
    <xf numFmtId="165" fontId="30" fillId="0" borderId="0" xfId="6" applyNumberFormat="1" applyFont="1" applyBorder="1" applyAlignment="1">
      <alignment horizontal="center"/>
    </xf>
    <xf numFmtId="0" fontId="23" fillId="0" borderId="0" xfId="2" applyFont="1" applyAlignment="1">
      <alignment horizontal="left" vertical="center" wrapText="1" shrinkToFit="1"/>
    </xf>
    <xf numFmtId="0" fontId="25" fillId="0" borderId="0" xfId="2" applyFont="1" applyAlignment="1">
      <alignment horizontal="left" vertical="center" wrapText="1" shrinkToFit="1"/>
    </xf>
    <xf numFmtId="0" fontId="10" fillId="3" borderId="0" xfId="3" applyFont="1" applyFill="1" applyAlignment="1">
      <alignment horizontal="right"/>
    </xf>
    <xf numFmtId="0" fontId="25" fillId="5" borderId="0" xfId="2" applyFont="1" applyFill="1" applyAlignment="1">
      <alignment horizontal="left" vertical="center" wrapText="1"/>
    </xf>
    <xf numFmtId="0" fontId="15" fillId="3" borderId="0" xfId="3" applyFont="1" applyFill="1" applyAlignment="1">
      <alignment horizontal="right"/>
    </xf>
    <xf numFmtId="0" fontId="14" fillId="3" borderId="0" xfId="3" applyFont="1" applyFill="1" applyAlignment="1">
      <alignment horizontal="right"/>
    </xf>
    <xf numFmtId="0" fontId="21" fillId="3" borderId="0" xfId="3" applyFont="1" applyFill="1" applyAlignment="1">
      <alignment horizontal="right"/>
    </xf>
    <xf numFmtId="0" fontId="11" fillId="3" borderId="0" xfId="3" applyFont="1" applyFill="1" applyAlignment="1">
      <alignment horizontal="right"/>
    </xf>
    <xf numFmtId="0" fontId="11" fillId="3" borderId="0" xfId="3" applyFont="1" applyFill="1" applyAlignment="1">
      <alignment horizontal="right" wrapText="1"/>
    </xf>
    <xf numFmtId="0" fontId="1" fillId="0" borderId="0" xfId="2" applyAlignment="1">
      <alignment horizontal="center"/>
    </xf>
    <xf numFmtId="0" fontId="7" fillId="0" borderId="0" xfId="3" applyFont="1" applyAlignment="1">
      <alignment horizontal="center" vertical="center"/>
    </xf>
    <xf numFmtId="2" fontId="8" fillId="2" borderId="0" xfId="3" applyNumberFormat="1" applyFont="1" applyFill="1" applyAlignment="1">
      <alignment horizontal="center" vertical="center"/>
    </xf>
    <xf numFmtId="0" fontId="8" fillId="2" borderId="0" xfId="3" applyFont="1" applyFill="1" applyAlignment="1">
      <alignment horizontal="center" vertical="center"/>
    </xf>
    <xf numFmtId="17" fontId="7" fillId="2" borderId="1" xfId="3" applyNumberFormat="1" applyFont="1" applyFill="1" applyBorder="1" applyAlignment="1">
      <alignment horizontal="center" vertical="center" wrapText="1"/>
    </xf>
    <xf numFmtId="17" fontId="7" fillId="2" borderId="3" xfId="3" applyNumberFormat="1" applyFont="1" applyFill="1" applyBorder="1" applyAlignment="1">
      <alignment horizontal="center" vertical="center" wrapText="1"/>
    </xf>
    <xf numFmtId="0" fontId="7" fillId="2" borderId="2" xfId="3" applyFont="1" applyFill="1" applyBorder="1" applyAlignment="1">
      <alignment horizontal="center"/>
    </xf>
    <xf numFmtId="0" fontId="23" fillId="0" borderId="0" xfId="0" applyFont="1" applyAlignment="1">
      <alignment wrapText="1"/>
    </xf>
  </cellXfs>
  <cellStyles count="7">
    <cellStyle name="Millares 3 2" xfId="5" xr:uid="{264742D5-757C-4AD6-9B6E-BDECCCC4705C}"/>
    <cellStyle name="Millares 4 2 2" xfId="6" xr:uid="{DFDD4C15-054F-4D84-B91F-5D036349C1BB}"/>
    <cellStyle name="Normal" xfId="0" builtinId="0"/>
    <cellStyle name="Normal 3 2" xfId="2" xr:uid="{CD1FAF8F-732A-4E9A-B71E-5202FFDC7894}"/>
    <cellStyle name="Normal 4 9 2" xfId="3" xr:uid="{C39A0710-728E-4B2A-A17B-B837F17C66B8}"/>
    <cellStyle name="Porcentaje" xfId="1" builtinId="5"/>
    <cellStyle name="Porcentual 3 2" xfId="4" xr:uid="{DBF5A815-4EDE-45D1-A428-9C2F29918C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419099</xdr:rowOff>
    </xdr:from>
    <xdr:to>
      <xdr:col>2</xdr:col>
      <xdr:colOff>1809750</xdr:colOff>
      <xdr:row>4</xdr:row>
      <xdr:rowOff>35553</xdr:rowOff>
    </xdr:to>
    <xdr:pic>
      <xdr:nvPicPr>
        <xdr:cNvPr id="2" name="1 Imagen" descr="logo Sipen.png">
          <a:extLst>
            <a:ext uri="{FF2B5EF4-FFF2-40B4-BE49-F238E27FC236}">
              <a16:creationId xmlns:a16="http://schemas.microsoft.com/office/drawing/2014/main" id="{0930DD0E-C46E-42CA-8BF6-5F5A20D641D2}"/>
            </a:ext>
          </a:extLst>
        </xdr:cNvPr>
        <xdr:cNvPicPr>
          <a:picLocks noChangeAspect="1"/>
        </xdr:cNvPicPr>
      </xdr:nvPicPr>
      <xdr:blipFill>
        <a:blip xmlns:r="http://schemas.openxmlformats.org/officeDocument/2006/relationships" r:embed="rId1" cstate="print"/>
        <a:srcRect/>
        <a:stretch>
          <a:fillRect/>
        </a:stretch>
      </xdr:blipFill>
      <xdr:spPr bwMode="auto">
        <a:xfrm>
          <a:off x="219074" y="419099"/>
          <a:ext cx="3276601" cy="1121404"/>
        </a:xfrm>
        <a:prstGeom prst="rect">
          <a:avLst/>
        </a:prstGeom>
        <a:noFill/>
        <a:ln w="9525">
          <a:noFill/>
          <a:miter lim="800000"/>
          <a:headEnd/>
          <a:tailEnd/>
        </a:ln>
      </xdr:spPr>
    </xdr:pic>
    <xdr:clientData/>
  </xdr:twoCellAnchor>
  <xdr:twoCellAnchor>
    <xdr:from>
      <xdr:col>0</xdr:col>
      <xdr:colOff>466725</xdr:colOff>
      <xdr:row>5</xdr:row>
      <xdr:rowOff>9525</xdr:rowOff>
    </xdr:from>
    <xdr:to>
      <xdr:col>3</xdr:col>
      <xdr:colOff>0</xdr:colOff>
      <xdr:row>6</xdr:row>
      <xdr:rowOff>9525</xdr:rowOff>
    </xdr:to>
    <xdr:sp macro="" textlink="">
      <xdr:nvSpPr>
        <xdr:cNvPr id="3" name="2 Rectángulo redondeado">
          <a:extLst>
            <a:ext uri="{FF2B5EF4-FFF2-40B4-BE49-F238E27FC236}">
              <a16:creationId xmlns:a16="http://schemas.microsoft.com/office/drawing/2014/main" id="{87C449F0-4025-4A85-A222-0E3FE207C4DE}"/>
            </a:ext>
          </a:extLst>
        </xdr:cNvPr>
        <xdr:cNvSpPr/>
      </xdr:nvSpPr>
      <xdr:spPr>
        <a:xfrm>
          <a:off x="466725" y="1743075"/>
          <a:ext cx="3438525" cy="2667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685800</xdr:colOff>
      <xdr:row>19</xdr:row>
      <xdr:rowOff>200025</xdr:rowOff>
    </xdr:from>
    <xdr:to>
      <xdr:col>3</xdr:col>
      <xdr:colOff>0</xdr:colOff>
      <xdr:row>21</xdr:row>
      <xdr:rowOff>38100</xdr:rowOff>
    </xdr:to>
    <xdr:sp macro="" textlink="">
      <xdr:nvSpPr>
        <xdr:cNvPr id="4" name="3 Rectángulo redondeado">
          <a:extLst>
            <a:ext uri="{FF2B5EF4-FFF2-40B4-BE49-F238E27FC236}">
              <a16:creationId xmlns:a16="http://schemas.microsoft.com/office/drawing/2014/main" id="{B1C6F55B-7D42-43F5-93F5-BDB2F9C2616E}"/>
            </a:ext>
          </a:extLst>
        </xdr:cNvPr>
        <xdr:cNvSpPr/>
      </xdr:nvSpPr>
      <xdr:spPr>
        <a:xfrm>
          <a:off x="685800" y="4933950"/>
          <a:ext cx="3219450"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104776</xdr:colOff>
      <xdr:row>39</xdr:row>
      <xdr:rowOff>1</xdr:rowOff>
    </xdr:from>
    <xdr:to>
      <xdr:col>3</xdr:col>
      <xdr:colOff>1</xdr:colOff>
      <xdr:row>40</xdr:row>
      <xdr:rowOff>28576</xdr:rowOff>
    </xdr:to>
    <xdr:sp macro="" textlink="">
      <xdr:nvSpPr>
        <xdr:cNvPr id="5" name="4 Rectángulo redondeado">
          <a:extLst>
            <a:ext uri="{FF2B5EF4-FFF2-40B4-BE49-F238E27FC236}">
              <a16:creationId xmlns:a16="http://schemas.microsoft.com/office/drawing/2014/main" id="{1CE3BA4C-0A0D-4994-B157-198BF37FD015}"/>
            </a:ext>
          </a:extLst>
        </xdr:cNvPr>
        <xdr:cNvSpPr/>
      </xdr:nvSpPr>
      <xdr:spPr>
        <a:xfrm>
          <a:off x="104776" y="9048751"/>
          <a:ext cx="3800475" cy="2667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152401</xdr:colOff>
      <xdr:row>62</xdr:row>
      <xdr:rowOff>190499</xdr:rowOff>
    </xdr:from>
    <xdr:to>
      <xdr:col>2</xdr:col>
      <xdr:colOff>2181225</xdr:colOff>
      <xdr:row>64</xdr:row>
      <xdr:rowOff>28575</xdr:rowOff>
    </xdr:to>
    <xdr:sp macro="" textlink="">
      <xdr:nvSpPr>
        <xdr:cNvPr id="6" name="5 Rectángulo redondeado">
          <a:extLst>
            <a:ext uri="{FF2B5EF4-FFF2-40B4-BE49-F238E27FC236}">
              <a16:creationId xmlns:a16="http://schemas.microsoft.com/office/drawing/2014/main" id="{AFD0F763-0F0B-4598-BC99-72E23CD416D5}"/>
            </a:ext>
          </a:extLst>
        </xdr:cNvPr>
        <xdr:cNvSpPr/>
      </xdr:nvSpPr>
      <xdr:spPr>
        <a:xfrm>
          <a:off x="152401" y="14135099"/>
          <a:ext cx="3714749" cy="285751"/>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123824</xdr:colOff>
      <xdr:row>78</xdr:row>
      <xdr:rowOff>190500</xdr:rowOff>
    </xdr:from>
    <xdr:to>
      <xdr:col>2</xdr:col>
      <xdr:colOff>2209799</xdr:colOff>
      <xdr:row>80</xdr:row>
      <xdr:rowOff>38100</xdr:rowOff>
    </xdr:to>
    <xdr:sp macro="" textlink="">
      <xdr:nvSpPr>
        <xdr:cNvPr id="7" name="6 Rectángulo redondeado">
          <a:extLst>
            <a:ext uri="{FF2B5EF4-FFF2-40B4-BE49-F238E27FC236}">
              <a16:creationId xmlns:a16="http://schemas.microsoft.com/office/drawing/2014/main" id="{90165AEC-E737-43D3-A34C-38FE7B2E1CD7}"/>
            </a:ext>
          </a:extLst>
        </xdr:cNvPr>
        <xdr:cNvSpPr/>
      </xdr:nvSpPr>
      <xdr:spPr>
        <a:xfrm>
          <a:off x="123824" y="17526000"/>
          <a:ext cx="3771900" cy="2952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123825</xdr:colOff>
      <xdr:row>95</xdr:row>
      <xdr:rowOff>1</xdr:rowOff>
    </xdr:from>
    <xdr:to>
      <xdr:col>3</xdr:col>
      <xdr:colOff>0</xdr:colOff>
      <xdr:row>96</xdr:row>
      <xdr:rowOff>9526</xdr:rowOff>
    </xdr:to>
    <xdr:sp macro="" textlink="">
      <xdr:nvSpPr>
        <xdr:cNvPr id="8" name="7 Rectángulo redondeado">
          <a:extLst>
            <a:ext uri="{FF2B5EF4-FFF2-40B4-BE49-F238E27FC236}">
              <a16:creationId xmlns:a16="http://schemas.microsoft.com/office/drawing/2014/main" id="{308C3DFE-4CEC-4591-AE5C-45E68F228F19}"/>
            </a:ext>
          </a:extLst>
        </xdr:cNvPr>
        <xdr:cNvSpPr/>
      </xdr:nvSpPr>
      <xdr:spPr>
        <a:xfrm>
          <a:off x="123825" y="20993101"/>
          <a:ext cx="3781425" cy="2476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108</xdr:row>
      <xdr:rowOff>171450</xdr:rowOff>
    </xdr:from>
    <xdr:to>
      <xdr:col>3</xdr:col>
      <xdr:colOff>0</xdr:colOff>
      <xdr:row>110</xdr:row>
      <xdr:rowOff>0</xdr:rowOff>
    </xdr:to>
    <xdr:sp macro="" textlink="">
      <xdr:nvSpPr>
        <xdr:cNvPr id="9" name="8 Rectángulo redondeado">
          <a:extLst>
            <a:ext uri="{FF2B5EF4-FFF2-40B4-BE49-F238E27FC236}">
              <a16:creationId xmlns:a16="http://schemas.microsoft.com/office/drawing/2014/main" id="{312D4568-48F0-41C3-81C9-E61C7ABA6A52}"/>
            </a:ext>
          </a:extLst>
        </xdr:cNvPr>
        <xdr:cNvSpPr/>
      </xdr:nvSpPr>
      <xdr:spPr>
        <a:xfrm>
          <a:off x="571500" y="23964900"/>
          <a:ext cx="3333750"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112</xdr:row>
      <xdr:rowOff>200025</xdr:rowOff>
    </xdr:from>
    <xdr:to>
      <xdr:col>3</xdr:col>
      <xdr:colOff>0</xdr:colOff>
      <xdr:row>114</xdr:row>
      <xdr:rowOff>38100</xdr:rowOff>
    </xdr:to>
    <xdr:sp macro="" textlink="">
      <xdr:nvSpPr>
        <xdr:cNvPr id="10" name="9 Rectángulo redondeado">
          <a:extLst>
            <a:ext uri="{FF2B5EF4-FFF2-40B4-BE49-F238E27FC236}">
              <a16:creationId xmlns:a16="http://schemas.microsoft.com/office/drawing/2014/main" id="{4D41340C-E7DD-405C-AA50-7CC899AE623A}"/>
            </a:ext>
          </a:extLst>
        </xdr:cNvPr>
        <xdr:cNvSpPr/>
      </xdr:nvSpPr>
      <xdr:spPr>
        <a:xfrm>
          <a:off x="561975" y="24869775"/>
          <a:ext cx="3343275"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485775</xdr:colOff>
      <xdr:row>116</xdr:row>
      <xdr:rowOff>219074</xdr:rowOff>
    </xdr:from>
    <xdr:to>
      <xdr:col>3</xdr:col>
      <xdr:colOff>0</xdr:colOff>
      <xdr:row>118</xdr:row>
      <xdr:rowOff>28573</xdr:rowOff>
    </xdr:to>
    <xdr:sp macro="" textlink="">
      <xdr:nvSpPr>
        <xdr:cNvPr id="11" name="10 Rectángulo redondeado">
          <a:extLst>
            <a:ext uri="{FF2B5EF4-FFF2-40B4-BE49-F238E27FC236}">
              <a16:creationId xmlns:a16="http://schemas.microsoft.com/office/drawing/2014/main" id="{7DC60F1C-5E2D-49D8-9344-554023997C0D}"/>
            </a:ext>
          </a:extLst>
        </xdr:cNvPr>
        <xdr:cNvSpPr/>
      </xdr:nvSpPr>
      <xdr:spPr>
        <a:xfrm>
          <a:off x="485775" y="25765124"/>
          <a:ext cx="3419475" cy="257174"/>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Datos/1.%20Datos%202022/DATOS%20RESUMEN%20ESTADISTIC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sheetData sheetId="1">
        <row r="13">
          <cell r="K13" t="str">
            <v>Octubre-2022</v>
          </cell>
          <cell r="L13" t="str">
            <v>Julio-2022</v>
          </cell>
        </row>
        <row r="27">
          <cell r="E27" t="str">
            <v>Resumen estadístico previsional al 31 de ocubre de 2022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8">
          <cell r="D8">
            <v>4691369</v>
          </cell>
        </row>
        <row r="9">
          <cell r="D9">
            <v>4437377</v>
          </cell>
        </row>
        <row r="23">
          <cell r="D23">
            <v>2054737</v>
          </cell>
        </row>
        <row r="24">
          <cell r="D24">
            <v>1888510</v>
          </cell>
        </row>
        <row r="42">
          <cell r="D42">
            <v>6655465464.9899998</v>
          </cell>
        </row>
        <row r="43">
          <cell r="D43">
            <v>4549169182.1499996</v>
          </cell>
        </row>
        <row r="66">
          <cell r="D66">
            <v>5597868086.5700006</v>
          </cell>
        </row>
        <row r="67">
          <cell r="D67">
            <v>5279642564.2800007</v>
          </cell>
        </row>
        <row r="68">
          <cell r="D68">
            <v>4529311216.1700001</v>
          </cell>
        </row>
        <row r="69">
          <cell r="D69">
            <v>643724494.10000002</v>
          </cell>
        </row>
        <row r="70">
          <cell r="D70">
            <v>4915596.5999999996</v>
          </cell>
        </row>
        <row r="71">
          <cell r="D71">
            <v>26666729.039999999</v>
          </cell>
        </row>
        <row r="72">
          <cell r="D72">
            <v>612142168.46000004</v>
          </cell>
        </row>
        <row r="73">
          <cell r="D73">
            <v>106606854.01000001</v>
          </cell>
        </row>
        <row r="74">
          <cell r="D74">
            <v>318225522.28999996</v>
          </cell>
        </row>
        <row r="75">
          <cell r="D75">
            <v>19857965.98</v>
          </cell>
        </row>
        <row r="76">
          <cell r="D76">
            <v>297829896.09999996</v>
          </cell>
        </row>
        <row r="77">
          <cell r="D77">
            <v>7358051.1100000003</v>
          </cell>
        </row>
        <row r="78">
          <cell r="D78">
            <v>22665875.82</v>
          </cell>
        </row>
        <row r="79">
          <cell r="D79">
            <v>267805969.16999999</v>
          </cell>
        </row>
        <row r="80">
          <cell r="D80">
            <v>537660.21</v>
          </cell>
        </row>
        <row r="82">
          <cell r="D82">
            <v>1005520965417.85</v>
          </cell>
        </row>
        <row r="83">
          <cell r="D83">
            <v>795605280094.81995</v>
          </cell>
        </row>
      </sheetData>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CD1ED-2CB9-4B4F-AF55-B87A03ABB227}">
  <dimension ref="A1:AA136"/>
  <sheetViews>
    <sheetView showGridLines="0" tabSelected="1" view="pageBreakPreview" topLeftCell="A25" zoomScaleSheetLayoutView="100" workbookViewId="0">
      <selection activeCell="D6" sqref="D6:H122"/>
    </sheetView>
  </sheetViews>
  <sheetFormatPr baseColWidth="10" defaultColWidth="11.42578125" defaultRowHeight="12.75" x14ac:dyDescent="0.2"/>
  <cols>
    <col min="1" max="1" width="11.42578125" style="88"/>
    <col min="2" max="2" width="13.85546875" style="88" customWidth="1"/>
    <col min="3" max="3" width="33.28515625" style="88" customWidth="1"/>
    <col min="4" max="4" width="24.28515625" style="1" bestFit="1" customWidth="1"/>
    <col min="5" max="5" width="22.7109375" style="1" bestFit="1" customWidth="1"/>
    <col min="6" max="6" width="17.42578125" style="1" bestFit="1" customWidth="1"/>
    <col min="7" max="7" width="21.140625" style="1" customWidth="1"/>
    <col min="8" max="8" width="16.42578125" style="1" customWidth="1"/>
    <col min="9" max="9" width="11.42578125" style="1"/>
    <col min="10" max="10" width="18.7109375" style="1" hidden="1" customWidth="1"/>
    <col min="11" max="11" width="11.42578125" style="1" hidden="1" customWidth="1"/>
    <col min="12" max="12" width="11" style="1" hidden="1" customWidth="1"/>
    <col min="13" max="13" width="18.42578125" style="1" hidden="1" customWidth="1"/>
    <col min="14" max="16384" width="11.42578125" style="1"/>
  </cols>
  <sheetData>
    <row r="1" spans="1:27" ht="60.75" customHeight="1" x14ac:dyDescent="0.2">
      <c r="A1" s="99"/>
      <c r="B1" s="99"/>
      <c r="C1" s="99"/>
      <c r="D1" s="99"/>
      <c r="E1" s="99"/>
      <c r="F1" s="99"/>
      <c r="G1" s="99"/>
      <c r="H1" s="99"/>
      <c r="I1" s="99"/>
      <c r="J1" s="106"/>
      <c r="K1"/>
      <c r="L1"/>
      <c r="M1"/>
      <c r="N1"/>
      <c r="O1"/>
      <c r="P1"/>
      <c r="Q1"/>
      <c r="R1"/>
      <c r="S1"/>
      <c r="T1"/>
      <c r="U1"/>
      <c r="V1"/>
      <c r="W1"/>
      <c r="X1"/>
      <c r="Y1"/>
      <c r="Z1"/>
      <c r="AA1"/>
    </row>
    <row r="2" spans="1:27" ht="17.25" customHeight="1" x14ac:dyDescent="0.2">
      <c r="A2" s="2"/>
      <c r="B2" s="2"/>
      <c r="C2" s="2"/>
      <c r="D2" s="3"/>
      <c r="E2" s="3"/>
      <c r="F2" s="3"/>
      <c r="G2" s="3"/>
      <c r="H2" s="4" t="s">
        <v>0</v>
      </c>
      <c r="I2" s="3"/>
    </row>
    <row r="3" spans="1:27" ht="23.25" x14ac:dyDescent="0.35">
      <c r="A3" s="5"/>
      <c r="B3" s="5"/>
      <c r="C3" s="5"/>
      <c r="D3" s="6"/>
      <c r="E3" s="6"/>
      <c r="F3" s="6"/>
      <c r="G3" s="6"/>
      <c r="H3" s="7" t="str">
        <f>+[2]Fechas!E27</f>
        <v>Resumen estadístico previsional al 31 de ocubre de 2022</v>
      </c>
      <c r="I3" s="6"/>
    </row>
    <row r="4" spans="1:27" ht="17.25" thickBot="1" x14ac:dyDescent="0.3">
      <c r="A4" s="100"/>
      <c r="B4" s="100"/>
      <c r="C4" s="100"/>
      <c r="D4" s="101" t="str">
        <f>+[2]Fechas!K13</f>
        <v>Octubre-2022</v>
      </c>
      <c r="E4" s="101" t="str">
        <f>+[2]Fechas!L13</f>
        <v>Julio-2022</v>
      </c>
      <c r="F4" s="103" t="s">
        <v>1</v>
      </c>
      <c r="G4" s="105" t="s">
        <v>2</v>
      </c>
      <c r="H4" s="105"/>
      <c r="I4" s="8"/>
    </row>
    <row r="5" spans="1:27" ht="18" thickTop="1" thickBot="1" x14ac:dyDescent="0.3">
      <c r="A5" s="100"/>
      <c r="B5" s="100"/>
      <c r="C5" s="100"/>
      <c r="D5" s="102"/>
      <c r="E5" s="102"/>
      <c r="F5" s="104"/>
      <c r="G5" s="9" t="s">
        <v>3</v>
      </c>
      <c r="H5" s="10" t="s">
        <v>4</v>
      </c>
      <c r="I5" s="8"/>
    </row>
    <row r="6" spans="1:27" ht="21" customHeight="1" thickTop="1" x14ac:dyDescent="0.35">
      <c r="A6" s="11"/>
      <c r="B6" s="12"/>
      <c r="C6" s="13" t="s">
        <v>5</v>
      </c>
      <c r="D6" s="14">
        <v>4756492</v>
      </c>
      <c r="E6" s="15">
        <v>4691369</v>
      </c>
      <c r="F6" s="16">
        <v>1</v>
      </c>
      <c r="G6" s="15">
        <v>65123</v>
      </c>
      <c r="H6" s="17">
        <v>1.3881449103662492E-2</v>
      </c>
      <c r="I6" s="8"/>
      <c r="J6" s="18">
        <f>+E6-'[2]RM Julio 2022'!D8</f>
        <v>0</v>
      </c>
    </row>
    <row r="7" spans="1:27" ht="16.5" x14ac:dyDescent="0.25">
      <c r="A7" s="95" t="s">
        <v>6</v>
      </c>
      <c r="B7" s="95"/>
      <c r="C7" s="95"/>
      <c r="D7" s="20">
        <v>4501557</v>
      </c>
      <c r="E7" s="21">
        <v>4437377</v>
      </c>
      <c r="F7" s="17">
        <v>0.94640272705178519</v>
      </c>
      <c r="G7" s="21">
        <v>64180</v>
      </c>
      <c r="H7" s="17">
        <v>1.4463499495309954E-2</v>
      </c>
      <c r="I7" s="8"/>
      <c r="J7" s="18">
        <f>+E7-'[2]RM Julio 2022'!D9</f>
        <v>0</v>
      </c>
    </row>
    <row r="8" spans="1:27" ht="16.5" x14ac:dyDescent="0.25">
      <c r="A8" s="19"/>
      <c r="B8" s="19"/>
      <c r="C8" s="22" t="s">
        <v>7</v>
      </c>
      <c r="D8" s="23">
        <v>69272</v>
      </c>
      <c r="E8" s="24">
        <v>66081</v>
      </c>
      <c r="F8" s="25">
        <v>1.4563674237231978E-2</v>
      </c>
      <c r="G8" s="26">
        <v>3191</v>
      </c>
      <c r="H8" s="25">
        <v>4.8289220804769904E-2</v>
      </c>
      <c r="I8" s="8"/>
    </row>
    <row r="9" spans="1:27" ht="16.5" x14ac:dyDescent="0.25">
      <c r="A9" s="94" t="s">
        <v>8</v>
      </c>
      <c r="B9" s="94"/>
      <c r="C9" s="94"/>
      <c r="D9" s="23">
        <v>1371926</v>
      </c>
      <c r="E9" s="24">
        <v>1354993</v>
      </c>
      <c r="F9" s="25">
        <v>0.28843231524409163</v>
      </c>
      <c r="G9" s="26">
        <v>16933</v>
      </c>
      <c r="H9" s="25">
        <v>1.249674352561231E-2</v>
      </c>
      <c r="I9" s="8"/>
    </row>
    <row r="10" spans="1:27" ht="16.5" x14ac:dyDescent="0.25">
      <c r="A10" s="19"/>
      <c r="B10" s="19"/>
      <c r="C10" s="22" t="s">
        <v>9</v>
      </c>
      <c r="D10" s="23">
        <v>11278</v>
      </c>
      <c r="E10" s="24">
        <v>10723</v>
      </c>
      <c r="F10" s="25">
        <v>2.3710751537057142E-3</v>
      </c>
      <c r="G10" s="26">
        <v>555</v>
      </c>
      <c r="H10" s="25">
        <v>5.1757903571761632E-2</v>
      </c>
      <c r="I10" s="8"/>
    </row>
    <row r="11" spans="1:27" ht="16.5" x14ac:dyDescent="0.25">
      <c r="A11" s="94" t="s">
        <v>10</v>
      </c>
      <c r="B11" s="94"/>
      <c r="C11" s="94"/>
      <c r="D11" s="23">
        <v>1428511</v>
      </c>
      <c r="E11" s="24">
        <v>1406679</v>
      </c>
      <c r="F11" s="25">
        <v>0.30032868761263554</v>
      </c>
      <c r="G11" s="26">
        <v>21832</v>
      </c>
      <c r="H11" s="25">
        <v>1.5520243068958875E-2</v>
      </c>
      <c r="I11" s="8"/>
    </row>
    <row r="12" spans="1:27" ht="16.5" x14ac:dyDescent="0.25">
      <c r="A12" s="94" t="s">
        <v>11</v>
      </c>
      <c r="B12" s="94"/>
      <c r="C12" s="94"/>
      <c r="D12" s="23">
        <v>615499</v>
      </c>
      <c r="E12" s="24">
        <v>608207</v>
      </c>
      <c r="F12" s="25">
        <v>0.12940187852728438</v>
      </c>
      <c r="G12" s="26">
        <v>7292</v>
      </c>
      <c r="H12" s="25">
        <v>1.1989339155912378E-2</v>
      </c>
      <c r="I12" s="8"/>
    </row>
    <row r="13" spans="1:27" ht="16.5" x14ac:dyDescent="0.25">
      <c r="A13" s="94" t="s">
        <v>12</v>
      </c>
      <c r="B13" s="94"/>
      <c r="C13" s="94"/>
      <c r="D13" s="23">
        <v>32889</v>
      </c>
      <c r="E13" s="24">
        <v>32670</v>
      </c>
      <c r="F13" s="25">
        <v>6.9145496302737393E-3</v>
      </c>
      <c r="G13" s="26">
        <v>219</v>
      </c>
      <c r="H13" s="25">
        <v>6.7033976124885215E-3</v>
      </c>
      <c r="I13" s="8"/>
    </row>
    <row r="14" spans="1:27" ht="16.5" x14ac:dyDescent="0.25">
      <c r="A14" s="94" t="s">
        <v>13</v>
      </c>
      <c r="B14" s="94"/>
      <c r="C14" s="94"/>
      <c r="D14" s="23">
        <v>972182</v>
      </c>
      <c r="E14" s="24">
        <v>958024</v>
      </c>
      <c r="F14" s="25">
        <v>0.20439054664656223</v>
      </c>
      <c r="G14" s="26">
        <v>14158</v>
      </c>
      <c r="H14" s="25">
        <v>1.4778335407046169E-2</v>
      </c>
      <c r="I14" s="8"/>
    </row>
    <row r="15" spans="1:27" ht="16.5" x14ac:dyDescent="0.25">
      <c r="A15" s="22"/>
      <c r="B15" s="22"/>
      <c r="C15" s="19" t="s">
        <v>14</v>
      </c>
      <c r="D15" s="20">
        <v>148036</v>
      </c>
      <c r="E15" s="21">
        <v>147256</v>
      </c>
      <c r="F15" s="17">
        <v>3.1122936819824358E-2</v>
      </c>
      <c r="G15" s="21">
        <v>780</v>
      </c>
      <c r="H15" s="17">
        <v>5.2968979192698426E-3</v>
      </c>
      <c r="I15" s="8"/>
    </row>
    <row r="16" spans="1:27" ht="16.5" x14ac:dyDescent="0.25">
      <c r="A16" s="22"/>
      <c r="B16" s="22"/>
      <c r="C16" s="22" t="s">
        <v>15</v>
      </c>
      <c r="D16" s="23">
        <v>1357</v>
      </c>
      <c r="E16" s="24">
        <v>1357</v>
      </c>
      <c r="F16" s="25">
        <v>2.8529428831163808E-4</v>
      </c>
      <c r="G16" s="26">
        <v>0</v>
      </c>
      <c r="H16" s="25">
        <v>0</v>
      </c>
      <c r="I16" s="8"/>
    </row>
    <row r="17" spans="1:13" ht="16.5" x14ac:dyDescent="0.25">
      <c r="A17" s="22"/>
      <c r="B17" s="22"/>
      <c r="C17" s="22" t="s">
        <v>16</v>
      </c>
      <c r="D17" s="23">
        <v>2571</v>
      </c>
      <c r="E17" s="24">
        <v>2571</v>
      </c>
      <c r="F17" s="25">
        <v>5.4052440327871881E-4</v>
      </c>
      <c r="G17" s="26">
        <v>0</v>
      </c>
      <c r="H17" s="25">
        <v>0</v>
      </c>
      <c r="I17" s="8"/>
      <c r="J17" s="27"/>
      <c r="K17" s="27"/>
      <c r="L17" s="27"/>
      <c r="M17" s="27"/>
    </row>
    <row r="18" spans="1:13" ht="16.5" x14ac:dyDescent="0.25">
      <c r="A18" s="22"/>
      <c r="B18" s="22"/>
      <c r="C18" s="22" t="s">
        <v>17</v>
      </c>
      <c r="D18" s="23">
        <v>144108</v>
      </c>
      <c r="E18" s="24">
        <v>143328</v>
      </c>
      <c r="F18" s="25">
        <v>3.0297118128234001E-2</v>
      </c>
      <c r="G18" s="26">
        <v>780</v>
      </c>
      <c r="H18" s="25">
        <v>5.4420629604822503E-3</v>
      </c>
      <c r="I18" s="8"/>
      <c r="J18" s="28"/>
      <c r="K18" s="29"/>
      <c r="L18" s="30"/>
      <c r="M18" s="27"/>
    </row>
    <row r="19" spans="1:13" ht="17.25" thickBot="1" x14ac:dyDescent="0.3">
      <c r="A19" s="22"/>
      <c r="B19" s="22"/>
      <c r="C19" s="19" t="s">
        <v>18</v>
      </c>
      <c r="D19" s="31">
        <v>106899</v>
      </c>
      <c r="E19" s="32">
        <v>106736</v>
      </c>
      <c r="F19" s="33">
        <v>2.2474336128390417E-2</v>
      </c>
      <c r="G19" s="32">
        <v>163</v>
      </c>
      <c r="H19" s="33">
        <v>1.5271323639634237E-3</v>
      </c>
      <c r="I19" s="8"/>
      <c r="K19" s="27"/>
      <c r="L19" s="27"/>
      <c r="M19" s="27"/>
    </row>
    <row r="20" spans="1:13" ht="18" thickTop="1" thickBot="1" x14ac:dyDescent="0.3">
      <c r="A20" s="34"/>
      <c r="B20" s="34"/>
      <c r="C20" s="34"/>
      <c r="D20" s="35"/>
      <c r="E20" s="36"/>
      <c r="F20" s="37"/>
      <c r="G20" s="38"/>
      <c r="H20" s="39"/>
      <c r="I20" s="8"/>
    </row>
    <row r="21" spans="1:13" ht="17.25" thickTop="1" x14ac:dyDescent="0.25">
      <c r="A21" s="11"/>
      <c r="B21" s="12"/>
      <c r="C21" s="13" t="s">
        <v>19</v>
      </c>
      <c r="D21" s="20">
        <v>1985841</v>
      </c>
      <c r="E21" s="21">
        <v>2054737</v>
      </c>
      <c r="F21" s="17">
        <v>1</v>
      </c>
      <c r="G21" s="21">
        <v>-68896</v>
      </c>
      <c r="H21" s="17">
        <v>-3.353032529223935E-2</v>
      </c>
      <c r="I21" s="8"/>
      <c r="J21" s="18">
        <f>+E21-'[2]RM Julio 2022'!D23</f>
        <v>0</v>
      </c>
    </row>
    <row r="22" spans="1:13" ht="16.5" x14ac:dyDescent="0.25">
      <c r="A22" s="95" t="s">
        <v>6</v>
      </c>
      <c r="B22" s="95"/>
      <c r="C22" s="95"/>
      <c r="D22" s="20">
        <v>1825081</v>
      </c>
      <c r="E22" s="21">
        <v>1888510</v>
      </c>
      <c r="F22" s="17">
        <v>0.91904689247527871</v>
      </c>
      <c r="G22" s="21">
        <v>-63429</v>
      </c>
      <c r="H22" s="17">
        <v>-3.3586795939656133E-2</v>
      </c>
      <c r="I22" s="8"/>
      <c r="J22" s="18">
        <f>+E22-'[2]RM Julio 2022'!D24</f>
        <v>0</v>
      </c>
    </row>
    <row r="23" spans="1:13" ht="16.5" x14ac:dyDescent="0.25">
      <c r="A23" s="19"/>
      <c r="B23" s="19"/>
      <c r="C23" s="22" t="s">
        <v>7</v>
      </c>
      <c r="D23" s="23">
        <v>33131</v>
      </c>
      <c r="E23" s="24">
        <v>32634</v>
      </c>
      <c r="F23" s="25">
        <v>1.6683611628524136E-2</v>
      </c>
      <c r="G23" s="26">
        <v>497</v>
      </c>
      <c r="H23" s="25">
        <v>1.5229515229515229E-2</v>
      </c>
      <c r="I23" s="8"/>
    </row>
    <row r="24" spans="1:13" ht="16.5" x14ac:dyDescent="0.25">
      <c r="A24" s="94" t="s">
        <v>8</v>
      </c>
      <c r="B24" s="94"/>
      <c r="C24" s="94"/>
      <c r="D24" s="23">
        <v>499787</v>
      </c>
      <c r="E24" s="24">
        <v>519609</v>
      </c>
      <c r="F24" s="25">
        <v>0.25167523482494319</v>
      </c>
      <c r="G24" s="26">
        <v>-19822</v>
      </c>
      <c r="H24" s="25">
        <v>-3.8147915066906075E-2</v>
      </c>
      <c r="I24" s="8"/>
    </row>
    <row r="25" spans="1:13" ht="16.5" x14ac:dyDescent="0.25">
      <c r="A25" s="19"/>
      <c r="B25" s="19"/>
      <c r="C25" s="22" t="s">
        <v>9</v>
      </c>
      <c r="D25" s="23">
        <v>7405</v>
      </c>
      <c r="E25" s="24">
        <v>7398</v>
      </c>
      <c r="F25" s="25">
        <v>3.7288987386200605E-3</v>
      </c>
      <c r="G25" s="26">
        <v>7</v>
      </c>
      <c r="H25" s="25">
        <v>9.4620167612868345E-4</v>
      </c>
      <c r="I25" s="8"/>
    </row>
    <row r="26" spans="1:13" ht="16.5" x14ac:dyDescent="0.25">
      <c r="A26" s="94" t="s">
        <v>10</v>
      </c>
      <c r="B26" s="94"/>
      <c r="C26" s="94"/>
      <c r="D26" s="23">
        <v>608695</v>
      </c>
      <c r="E26" s="24">
        <v>625060</v>
      </c>
      <c r="F26" s="25">
        <v>0.30651749057452232</v>
      </c>
      <c r="G26" s="26">
        <v>-16365</v>
      </c>
      <c r="H26" s="25">
        <v>-2.6181486577288582E-2</v>
      </c>
      <c r="I26" s="8"/>
    </row>
    <row r="27" spans="1:13" ht="16.5" x14ac:dyDescent="0.25">
      <c r="A27" s="94" t="s">
        <v>11</v>
      </c>
      <c r="B27" s="94"/>
      <c r="C27" s="94"/>
      <c r="D27" s="23">
        <v>271022</v>
      </c>
      <c r="E27" s="24">
        <v>281764</v>
      </c>
      <c r="F27" s="25">
        <v>0.13647719026850588</v>
      </c>
      <c r="G27" s="26">
        <v>-10742</v>
      </c>
      <c r="H27" s="25">
        <v>-3.8124103859967916E-2</v>
      </c>
      <c r="I27" s="8"/>
    </row>
    <row r="28" spans="1:13" ht="16.5" x14ac:dyDescent="0.25">
      <c r="A28" s="94" t="s">
        <v>12</v>
      </c>
      <c r="B28" s="94"/>
      <c r="C28" s="94"/>
      <c r="D28" s="23">
        <v>15221</v>
      </c>
      <c r="E28" s="24">
        <v>16633</v>
      </c>
      <c r="F28" s="25">
        <v>7.6647626874457725E-3</v>
      </c>
      <c r="G28" s="26">
        <v>-1412</v>
      </c>
      <c r="H28" s="25">
        <v>-8.4891480791198223E-2</v>
      </c>
      <c r="I28" s="8"/>
    </row>
    <row r="29" spans="1:13" ht="16.5" x14ac:dyDescent="0.25">
      <c r="A29" s="94" t="s">
        <v>13</v>
      </c>
      <c r="B29" s="94"/>
      <c r="C29" s="94"/>
      <c r="D29" s="23">
        <v>389820</v>
      </c>
      <c r="E29" s="24">
        <v>405412</v>
      </c>
      <c r="F29" s="25">
        <v>0.19629970375271735</v>
      </c>
      <c r="G29" s="26">
        <v>-15592</v>
      </c>
      <c r="H29" s="25">
        <v>-3.8459641056505484E-2</v>
      </c>
      <c r="I29" s="8"/>
    </row>
    <row r="30" spans="1:13" ht="16.5" x14ac:dyDescent="0.25">
      <c r="A30" s="22"/>
      <c r="B30" s="22"/>
      <c r="C30" s="19" t="s">
        <v>14</v>
      </c>
      <c r="D30" s="20">
        <v>118854</v>
      </c>
      <c r="E30" s="21">
        <v>121660</v>
      </c>
      <c r="F30" s="17">
        <v>5.9850713123558233E-2</v>
      </c>
      <c r="G30" s="21">
        <v>-2806</v>
      </c>
      <c r="H30" s="17">
        <v>-2.306427749465724E-2</v>
      </c>
      <c r="I30" s="8"/>
    </row>
    <row r="31" spans="1:13" ht="18" x14ac:dyDescent="0.25">
      <c r="A31" s="22"/>
      <c r="B31" s="22"/>
      <c r="C31" s="22" t="s">
        <v>20</v>
      </c>
      <c r="D31" s="23">
        <v>49</v>
      </c>
      <c r="E31" s="24">
        <v>326</v>
      </c>
      <c r="F31" s="25">
        <v>2.4674684428410934E-5</v>
      </c>
      <c r="G31" s="26">
        <v>-277</v>
      </c>
      <c r="H31" s="25">
        <v>-0.84969325153374231</v>
      </c>
      <c r="I31" s="8"/>
    </row>
    <row r="32" spans="1:13" ht="16.5" x14ac:dyDescent="0.25">
      <c r="A32" s="22"/>
      <c r="B32" s="22"/>
      <c r="C32" s="22" t="s">
        <v>16</v>
      </c>
      <c r="D32" s="23">
        <v>1478</v>
      </c>
      <c r="E32" s="24">
        <v>1509</v>
      </c>
      <c r="F32" s="25">
        <v>7.4426905275900743E-4</v>
      </c>
      <c r="G32" s="26">
        <v>-31</v>
      </c>
      <c r="H32" s="25">
        <v>-2.054340622929092E-2</v>
      </c>
      <c r="I32" s="8"/>
    </row>
    <row r="33" spans="1:10" ht="16.5" x14ac:dyDescent="0.25">
      <c r="A33" s="22"/>
      <c r="B33" s="22"/>
      <c r="C33" s="22" t="s">
        <v>17</v>
      </c>
      <c r="D33" s="23">
        <v>117327</v>
      </c>
      <c r="E33" s="24">
        <v>119825</v>
      </c>
      <c r="F33" s="25">
        <v>5.908176938637081E-2</v>
      </c>
      <c r="G33" s="26">
        <v>-2498</v>
      </c>
      <c r="H33" s="25">
        <v>-2.0847068641769245E-2</v>
      </c>
      <c r="I33" s="8"/>
    </row>
    <row r="34" spans="1:10" ht="16.5" x14ac:dyDescent="0.25">
      <c r="A34" s="22"/>
      <c r="B34" s="22"/>
      <c r="C34" s="19" t="s">
        <v>18</v>
      </c>
      <c r="D34" s="40">
        <v>26814</v>
      </c>
      <c r="E34" s="21">
        <v>28343</v>
      </c>
      <c r="F34" s="17">
        <v>1.3502591597212465E-2</v>
      </c>
      <c r="G34" s="21">
        <v>-1529</v>
      </c>
      <c r="H34" s="17">
        <v>-5.3946300673887733E-2</v>
      </c>
      <c r="I34" s="8"/>
    </row>
    <row r="35" spans="1:10" ht="18.75" thickBot="1" x14ac:dyDescent="0.3">
      <c r="A35" s="95" t="s">
        <v>21</v>
      </c>
      <c r="B35" s="95"/>
      <c r="C35" s="95"/>
      <c r="D35" s="40">
        <v>15092</v>
      </c>
      <c r="E35" s="21">
        <v>16224</v>
      </c>
      <c r="F35" s="17">
        <v>7.5998028039505677E-3</v>
      </c>
      <c r="G35" s="21">
        <v>-1132</v>
      </c>
      <c r="H35" s="17">
        <v>-6.9773175542406307E-2</v>
      </c>
      <c r="I35" s="8"/>
    </row>
    <row r="36" spans="1:10" ht="18" thickTop="1" thickBot="1" x14ac:dyDescent="0.3">
      <c r="A36" s="34"/>
      <c r="B36" s="34"/>
      <c r="C36" s="34"/>
      <c r="D36" s="41"/>
      <c r="E36" s="36"/>
      <c r="F36" s="37"/>
      <c r="G36" s="38"/>
      <c r="H36" s="42"/>
      <c r="I36" s="8"/>
    </row>
    <row r="37" spans="1:10" ht="18.75" thickTop="1" x14ac:dyDescent="0.25">
      <c r="A37" s="97" t="s">
        <v>22</v>
      </c>
      <c r="B37" s="97"/>
      <c r="C37" s="97"/>
      <c r="D37" s="43">
        <v>0.41750117523586711</v>
      </c>
      <c r="E37" s="44">
        <v>0.43798238850962268</v>
      </c>
      <c r="F37" s="45" t="s">
        <v>23</v>
      </c>
      <c r="G37" s="46">
        <v>-2.0481213273755572E-2</v>
      </c>
      <c r="H37" s="17">
        <v>-4.6762641172512782E-2</v>
      </c>
      <c r="I37" s="8"/>
    </row>
    <row r="38" spans="1:10" ht="16.5" customHeight="1" thickBot="1" x14ac:dyDescent="0.3">
      <c r="A38" s="98" t="s">
        <v>24</v>
      </c>
      <c r="B38" s="98"/>
      <c r="C38" s="98"/>
      <c r="D38" s="47">
        <v>0.76921071398724594</v>
      </c>
      <c r="E38" s="46">
        <v>0.79589741314939699</v>
      </c>
      <c r="F38" s="45" t="s">
        <v>23</v>
      </c>
      <c r="G38" s="46">
        <v>-2.6686699162151051E-2</v>
      </c>
      <c r="H38" s="48">
        <v>-3.3530325292239288E-2</v>
      </c>
      <c r="I38" s="8"/>
    </row>
    <row r="39" spans="1:10" ht="16.5" customHeight="1" thickTop="1" thickBot="1" x14ac:dyDescent="0.3">
      <c r="A39" s="49"/>
      <c r="B39" s="49"/>
      <c r="C39" s="49"/>
      <c r="D39" s="50"/>
      <c r="E39" s="36"/>
      <c r="F39" s="51"/>
      <c r="G39" s="38"/>
      <c r="H39" s="52"/>
      <c r="I39" s="8"/>
    </row>
    <row r="40" spans="1:10" ht="18.75" thickTop="1" x14ac:dyDescent="0.25">
      <c r="A40" s="11"/>
      <c r="B40" s="12"/>
      <c r="C40" s="13" t="s">
        <v>25</v>
      </c>
      <c r="D40" s="53">
        <v>6319231756.0299988</v>
      </c>
      <c r="E40" s="21">
        <v>6655465464.9899998</v>
      </c>
      <c r="F40" s="17">
        <v>1</v>
      </c>
      <c r="G40" s="21">
        <v>-336233708.96000099</v>
      </c>
      <c r="H40" s="17">
        <v>-5.0519938947727105E-2</v>
      </c>
      <c r="I40" s="8"/>
      <c r="J40" s="18">
        <f>+E40-'[2]RM Julio 2022'!D42</f>
        <v>0</v>
      </c>
    </row>
    <row r="41" spans="1:10" ht="16.5" x14ac:dyDescent="0.25">
      <c r="A41" s="95" t="s">
        <v>26</v>
      </c>
      <c r="B41" s="95"/>
      <c r="C41" s="95"/>
      <c r="D41" s="53">
        <v>4394153419.6199999</v>
      </c>
      <c r="E41" s="21">
        <v>4549169182.1499996</v>
      </c>
      <c r="F41" s="17">
        <v>0.695361966338229</v>
      </c>
      <c r="G41" s="21">
        <v>-155015762.52999973</v>
      </c>
      <c r="H41" s="17">
        <v>-3.4075620475547394E-2</v>
      </c>
      <c r="I41" s="8"/>
      <c r="J41" s="18">
        <f>+E41-'[2]RM Julio 2022'!D43</f>
        <v>0</v>
      </c>
    </row>
    <row r="42" spans="1:10" ht="16.5" x14ac:dyDescent="0.25">
      <c r="A42" s="19"/>
      <c r="B42" s="19"/>
      <c r="C42" s="22" t="s">
        <v>7</v>
      </c>
      <c r="D42" s="54">
        <v>65802743.82</v>
      </c>
      <c r="E42" s="26">
        <v>63559962.780000001</v>
      </c>
      <c r="F42" s="25">
        <v>1.0413092344209257E-2</v>
      </c>
      <c r="G42" s="26">
        <v>2242781.0399999991</v>
      </c>
      <c r="H42" s="25">
        <v>3.52860659746283E-2</v>
      </c>
      <c r="I42" s="8"/>
    </row>
    <row r="43" spans="1:10" ht="16.5" x14ac:dyDescent="0.25">
      <c r="A43" s="94" t="s">
        <v>8</v>
      </c>
      <c r="B43" s="94"/>
      <c r="C43" s="94"/>
      <c r="D43" s="54">
        <v>1093803366.79</v>
      </c>
      <c r="E43" s="26">
        <v>1126098412.1199999</v>
      </c>
      <c r="F43" s="25">
        <v>0.17309119352146884</v>
      </c>
      <c r="G43" s="26">
        <v>-32295045.329999924</v>
      </c>
      <c r="H43" s="25">
        <v>-2.8678706037069238E-2</v>
      </c>
      <c r="I43" s="8"/>
    </row>
    <row r="44" spans="1:10" ht="16.5" x14ac:dyDescent="0.25">
      <c r="A44" s="19"/>
      <c r="B44" s="19"/>
      <c r="C44" s="22" t="s">
        <v>9</v>
      </c>
      <c r="D44" s="54">
        <v>30198212.150000002</v>
      </c>
      <c r="E44" s="26">
        <v>29796735.800000001</v>
      </c>
      <c r="F44" s="25">
        <v>4.7787790218619484E-3</v>
      </c>
      <c r="G44" s="26">
        <v>401476.35000000149</v>
      </c>
      <c r="H44" s="25">
        <v>1.3473836620721437E-2</v>
      </c>
      <c r="I44" s="8"/>
    </row>
    <row r="45" spans="1:10" ht="16.5" x14ac:dyDescent="0.25">
      <c r="A45" s="94" t="s">
        <v>10</v>
      </c>
      <c r="B45" s="94"/>
      <c r="C45" s="94"/>
      <c r="D45" s="54">
        <v>1548446055.77</v>
      </c>
      <c r="E45" s="26">
        <v>1576325935.27</v>
      </c>
      <c r="F45" s="25">
        <v>0.24503707342153208</v>
      </c>
      <c r="G45" s="26">
        <v>-27879879.5</v>
      </c>
      <c r="H45" s="25">
        <v>-1.7686621070041972E-2</v>
      </c>
      <c r="I45" s="8"/>
    </row>
    <row r="46" spans="1:10" ht="16.5" x14ac:dyDescent="0.25">
      <c r="A46" s="94" t="s">
        <v>11</v>
      </c>
      <c r="B46" s="94"/>
      <c r="C46" s="94"/>
      <c r="D46" s="54">
        <v>681894811</v>
      </c>
      <c r="E46" s="26">
        <v>747032732.92999995</v>
      </c>
      <c r="F46" s="25">
        <v>0.10790786559605378</v>
      </c>
      <c r="G46" s="26">
        <v>-65137921.929999948</v>
      </c>
      <c r="H46" s="25">
        <v>-8.7195539176063971E-2</v>
      </c>
      <c r="I46" s="8"/>
    </row>
    <row r="47" spans="1:10" ht="16.5" x14ac:dyDescent="0.25">
      <c r="A47" s="94" t="s">
        <v>12</v>
      </c>
      <c r="B47" s="94"/>
      <c r="C47" s="94"/>
      <c r="D47" s="54">
        <v>32842060.530000001</v>
      </c>
      <c r="E47" s="26">
        <v>35777682.019999996</v>
      </c>
      <c r="F47" s="25">
        <v>5.1971603191576458E-3</v>
      </c>
      <c r="G47" s="26">
        <v>-2935621.4899999946</v>
      </c>
      <c r="H47" s="25">
        <v>-8.2051751937393821E-2</v>
      </c>
      <c r="I47" s="8"/>
    </row>
    <row r="48" spans="1:10" ht="16.5" x14ac:dyDescent="0.25">
      <c r="A48" s="94" t="s">
        <v>13</v>
      </c>
      <c r="B48" s="94"/>
      <c r="C48" s="94"/>
      <c r="D48" s="54">
        <v>941166169.55999994</v>
      </c>
      <c r="E48" s="26">
        <v>970577721.23000002</v>
      </c>
      <c r="F48" s="25">
        <v>0.14893680211394544</v>
      </c>
      <c r="G48" s="26">
        <v>-29411551.670000076</v>
      </c>
      <c r="H48" s="25">
        <v>-3.0303139075485076E-2</v>
      </c>
      <c r="I48" s="8"/>
    </row>
    <row r="49" spans="1:10" ht="16.5" x14ac:dyDescent="0.25">
      <c r="A49" s="95" t="s">
        <v>14</v>
      </c>
      <c r="B49" s="95"/>
      <c r="C49" s="95"/>
      <c r="D49" s="53">
        <v>886995652.78000009</v>
      </c>
      <c r="E49" s="21">
        <v>941554390.20000005</v>
      </c>
      <c r="F49" s="17">
        <v>0.14036447578198133</v>
      </c>
      <c r="G49" s="21">
        <v>-54558737.419999957</v>
      </c>
      <c r="H49" s="17">
        <v>-5.7945391140293949E-2</v>
      </c>
      <c r="I49" s="8"/>
    </row>
    <row r="50" spans="1:10" ht="16.5" x14ac:dyDescent="0.25">
      <c r="A50" s="22"/>
      <c r="B50" s="22"/>
      <c r="C50" s="22" t="s">
        <v>15</v>
      </c>
      <c r="D50" s="54">
        <v>233831.92</v>
      </c>
      <c r="E50" s="26">
        <v>12273647.710000001</v>
      </c>
      <c r="F50" s="25">
        <v>3.7003219541184045E-5</v>
      </c>
      <c r="G50" s="26">
        <v>-12039815.790000001</v>
      </c>
      <c r="H50" s="25">
        <v>-0.98094845757960902</v>
      </c>
      <c r="I50" s="8"/>
    </row>
    <row r="51" spans="1:10" ht="16.5" x14ac:dyDescent="0.25">
      <c r="A51" s="22"/>
      <c r="B51" s="22"/>
      <c r="C51" s="22" t="s">
        <v>16</v>
      </c>
      <c r="D51" s="54">
        <v>25006836.710000001</v>
      </c>
      <c r="E51" s="26">
        <v>49332604.859999999</v>
      </c>
      <c r="F51" s="25">
        <v>3.9572589953102656E-3</v>
      </c>
      <c r="G51" s="26">
        <v>-24325768.149999999</v>
      </c>
      <c r="H51" s="25">
        <v>-0.49309717617858623</v>
      </c>
      <c r="I51" s="8"/>
    </row>
    <row r="52" spans="1:10" ht="16.5" x14ac:dyDescent="0.25">
      <c r="A52" s="22"/>
      <c r="B52" s="22"/>
      <c r="C52" s="22" t="s">
        <v>17</v>
      </c>
      <c r="D52" s="54">
        <v>861754984.1500001</v>
      </c>
      <c r="E52" s="26">
        <v>879948137.63</v>
      </c>
      <c r="F52" s="25">
        <v>0.13637021356712989</v>
      </c>
      <c r="G52" s="26">
        <v>-18193153.4799999</v>
      </c>
      <c r="H52" s="25">
        <v>-2.0675256531595441E-2</v>
      </c>
      <c r="I52" s="8"/>
    </row>
    <row r="53" spans="1:10" ht="16.5" x14ac:dyDescent="0.25">
      <c r="A53" s="22"/>
      <c r="B53" s="22"/>
      <c r="C53" s="19" t="s">
        <v>18</v>
      </c>
      <c r="D53" s="53">
        <v>99478746.899999991</v>
      </c>
      <c r="E53" s="21">
        <v>107144514.22</v>
      </c>
      <c r="F53" s="17">
        <v>1.5742221640324301E-2</v>
      </c>
      <c r="G53" s="21">
        <v>-7665767.3200000077</v>
      </c>
      <c r="H53" s="17">
        <v>-7.154605511822916E-2</v>
      </c>
      <c r="I53" s="8"/>
    </row>
    <row r="54" spans="1:10" ht="16.5" x14ac:dyDescent="0.25">
      <c r="A54" s="95" t="s">
        <v>27</v>
      </c>
      <c r="B54" s="95"/>
      <c r="C54" s="95"/>
      <c r="D54" s="53">
        <v>244929235.88</v>
      </c>
      <c r="E54" s="21">
        <v>253472701.81999999</v>
      </c>
      <c r="F54" s="17">
        <v>3.8759337422034135E-2</v>
      </c>
      <c r="G54" s="21">
        <v>-8543465.9399999976</v>
      </c>
      <c r="H54" s="17">
        <v>-3.3705664865114421E-2</v>
      </c>
      <c r="I54" s="8"/>
    </row>
    <row r="55" spans="1:10" ht="16.5" x14ac:dyDescent="0.25">
      <c r="A55" s="95" t="s">
        <v>28</v>
      </c>
      <c r="B55" s="95"/>
      <c r="C55" s="95"/>
      <c r="D55" s="53">
        <v>575940899.79999995</v>
      </c>
      <c r="E55" s="21">
        <v>593931691.43000007</v>
      </c>
      <c r="F55" s="17">
        <v>9.1140968085308791E-2</v>
      </c>
      <c r="G55" s="21">
        <v>-17990791.630000114</v>
      </c>
      <c r="H55" s="17">
        <v>-3.0291011390020234E-2</v>
      </c>
      <c r="I55" s="8"/>
    </row>
    <row r="56" spans="1:10" ht="18" x14ac:dyDescent="0.25">
      <c r="A56" s="95" t="s">
        <v>29</v>
      </c>
      <c r="B56" s="95"/>
      <c r="C56" s="95"/>
      <c r="D56" s="53">
        <v>37739069.399999999</v>
      </c>
      <c r="E56" s="21">
        <v>38624105.57</v>
      </c>
      <c r="F56" s="17">
        <v>5.9720976943104286E-3</v>
      </c>
      <c r="G56" s="21">
        <v>-885036.17000000179</v>
      </c>
      <c r="H56" s="17">
        <v>-2.2914088415484875E-2</v>
      </c>
      <c r="I56" s="8"/>
    </row>
    <row r="57" spans="1:10" ht="16.5" x14ac:dyDescent="0.25">
      <c r="A57" s="95" t="s">
        <v>30</v>
      </c>
      <c r="B57" s="95"/>
      <c r="C57" s="95"/>
      <c r="D57" s="53">
        <v>137.42000000000002</v>
      </c>
      <c r="E57" s="21">
        <v>289.95</v>
      </c>
      <c r="F57" s="17">
        <v>2.1746314315639677E-8</v>
      </c>
      <c r="G57" s="21">
        <v>-152.52999999999997</v>
      </c>
      <c r="H57" s="17">
        <v>-0.52605621658906698</v>
      </c>
      <c r="I57" s="8"/>
    </row>
    <row r="58" spans="1:10" ht="16.5" x14ac:dyDescent="0.25">
      <c r="A58" s="95" t="s">
        <v>31</v>
      </c>
      <c r="B58" s="95"/>
      <c r="C58" s="95"/>
      <c r="D58" s="53">
        <v>1866707.78</v>
      </c>
      <c r="E58" s="21">
        <v>4524560.9999999991</v>
      </c>
      <c r="F58" s="17">
        <v>2.9540106330468602E-4</v>
      </c>
      <c r="G58" s="21">
        <v>-2657853.2199999988</v>
      </c>
      <c r="H58" s="17">
        <v>-0.58742786758759569</v>
      </c>
      <c r="I58" s="8"/>
    </row>
    <row r="59" spans="1:10" ht="16.5" x14ac:dyDescent="0.25">
      <c r="A59" s="95" t="s">
        <v>32</v>
      </c>
      <c r="B59" s="95"/>
      <c r="C59" s="95"/>
      <c r="D59" s="53">
        <v>26842707.219999999</v>
      </c>
      <c r="E59" s="21">
        <v>27814231.09</v>
      </c>
      <c r="F59" s="17">
        <v>4.2477801505516697E-3</v>
      </c>
      <c r="G59" s="21">
        <v>-971523.87000000104</v>
      </c>
      <c r="H59" s="17">
        <v>-3.492902129332244E-2</v>
      </c>
      <c r="I59" s="8"/>
    </row>
    <row r="60" spans="1:10" ht="16.5" x14ac:dyDescent="0.25">
      <c r="A60" s="95" t="s">
        <v>33</v>
      </c>
      <c r="B60" s="95"/>
      <c r="C60" s="95"/>
      <c r="D60" s="53">
        <v>53684075.880000003</v>
      </c>
      <c r="E60" s="21">
        <v>55626993.130000003</v>
      </c>
      <c r="F60" s="17">
        <v>8.4953484778862651E-3</v>
      </c>
      <c r="G60" s="21">
        <v>-1942917.25</v>
      </c>
      <c r="H60" s="17">
        <v>-3.4927597928211082E-2</v>
      </c>
      <c r="I60" s="8"/>
    </row>
    <row r="61" spans="1:10" ht="16.5" x14ac:dyDescent="0.25">
      <c r="A61" s="95" t="s">
        <v>34</v>
      </c>
      <c r="B61" s="95"/>
      <c r="C61" s="95"/>
      <c r="D61" s="53">
        <v>42863038.920000002</v>
      </c>
      <c r="E61" s="21">
        <v>44358172.829999998</v>
      </c>
      <c r="F61" s="17">
        <v>6.7829509305619021E-3</v>
      </c>
      <c r="G61" s="21">
        <v>-1495133.9099999964</v>
      </c>
      <c r="H61" s="17">
        <v>-3.3705939956769779E-2</v>
      </c>
      <c r="I61" s="8"/>
    </row>
    <row r="62" spans="1:10" ht="18.75" thickBot="1" x14ac:dyDescent="0.3">
      <c r="A62" s="95" t="s">
        <v>21</v>
      </c>
      <c r="B62" s="95"/>
      <c r="C62" s="95"/>
      <c r="D62" s="53">
        <v>35264847.530000001</v>
      </c>
      <c r="E62" s="21">
        <v>39244631.600000001</v>
      </c>
      <c r="F62" s="17">
        <v>5.5805592976312726E-3</v>
      </c>
      <c r="G62" s="21">
        <v>-3979784.0700000003</v>
      </c>
      <c r="H62" s="17">
        <v>-0.10140964273951804</v>
      </c>
      <c r="I62" s="8"/>
    </row>
    <row r="63" spans="1:10" ht="18" thickTop="1" thickBot="1" x14ac:dyDescent="0.3">
      <c r="A63" s="49"/>
      <c r="B63" s="49"/>
      <c r="C63" s="49"/>
      <c r="D63" s="50" t="s">
        <v>35</v>
      </c>
      <c r="E63" s="36" t="s">
        <v>35</v>
      </c>
      <c r="F63" s="37"/>
      <c r="G63" s="38"/>
      <c r="H63" s="52"/>
      <c r="I63" s="8"/>
    </row>
    <row r="64" spans="1:10" ht="17.25" thickTop="1" x14ac:dyDescent="0.25">
      <c r="A64" s="11"/>
      <c r="B64" s="12"/>
      <c r="C64" s="13" t="s">
        <v>36</v>
      </c>
      <c r="D64" s="53">
        <v>5380627819.3000002</v>
      </c>
      <c r="E64" s="21">
        <v>5597868086.5700006</v>
      </c>
      <c r="F64" s="17">
        <v>1</v>
      </c>
      <c r="G64" s="21">
        <v>-217240267.27000046</v>
      </c>
      <c r="H64" s="17">
        <v>-3.8807678907473289E-2</v>
      </c>
      <c r="I64" s="8"/>
      <c r="J64" s="18">
        <f>+E64-'[2]RM Julio 2022'!D66</f>
        <v>0</v>
      </c>
    </row>
    <row r="65" spans="1:10" ht="16.5" x14ac:dyDescent="0.25">
      <c r="A65" s="96" t="s">
        <v>37</v>
      </c>
      <c r="B65" s="96"/>
      <c r="C65" s="96"/>
      <c r="D65" s="53">
        <v>5101924854.3800001</v>
      </c>
      <c r="E65" s="21">
        <v>5279642564.2800007</v>
      </c>
      <c r="F65" s="17">
        <v>0.94820251943085365</v>
      </c>
      <c r="G65" s="21">
        <v>-177717709.90000057</v>
      </c>
      <c r="H65" s="17">
        <v>-3.3660935894101844E-2</v>
      </c>
      <c r="I65" s="8"/>
      <c r="J65" s="18">
        <f>+E65-'[2]RM Julio 2022'!D67</f>
        <v>0</v>
      </c>
    </row>
    <row r="66" spans="1:10" ht="16.5" x14ac:dyDescent="0.25">
      <c r="A66" s="95" t="s">
        <v>38</v>
      </c>
      <c r="B66" s="95"/>
      <c r="C66" s="95"/>
      <c r="D66" s="53">
        <v>4389116799.1499996</v>
      </c>
      <c r="E66" s="21">
        <v>4529311216.1700001</v>
      </c>
      <c r="F66" s="17">
        <v>0.81572577523509282</v>
      </c>
      <c r="G66" s="21">
        <v>-140194417.02000046</v>
      </c>
      <c r="H66" s="17">
        <v>-3.0952701267136441E-2</v>
      </c>
      <c r="I66" s="8"/>
      <c r="J66" s="18">
        <f>+E66-'[2]RM Julio 2022'!D68</f>
        <v>0</v>
      </c>
    </row>
    <row r="67" spans="1:10" ht="16.5" x14ac:dyDescent="0.25">
      <c r="A67" s="96" t="s">
        <v>14</v>
      </c>
      <c r="B67" s="96"/>
      <c r="C67" s="96"/>
      <c r="D67" s="53">
        <v>613337241.35000002</v>
      </c>
      <c r="E67" s="21">
        <v>643724494.10000002</v>
      </c>
      <c r="F67" s="17">
        <v>0.11398990265596794</v>
      </c>
      <c r="G67" s="21">
        <v>-30387252.75</v>
      </c>
      <c r="H67" s="17">
        <v>-4.7205369732722123E-2</v>
      </c>
      <c r="I67" s="8"/>
      <c r="J67" s="18">
        <f>+E67-'[2]RM Julio 2022'!D69</f>
        <v>0</v>
      </c>
    </row>
    <row r="68" spans="1:10" ht="16.5" x14ac:dyDescent="0.25">
      <c r="A68" s="22"/>
      <c r="B68" s="22"/>
      <c r="C68" s="22" t="s">
        <v>15</v>
      </c>
      <c r="D68" s="54">
        <v>233831.92</v>
      </c>
      <c r="E68" s="26">
        <v>4915596.5999999996</v>
      </c>
      <c r="F68" s="25">
        <v>4.3458110810277285E-5</v>
      </c>
      <c r="G68" s="26">
        <v>-4681764.68</v>
      </c>
      <c r="H68" s="25">
        <v>-0.95243061238995896</v>
      </c>
      <c r="I68" s="8"/>
      <c r="J68" s="18">
        <f>+E68-'[2]RM Julio 2022'!D70</f>
        <v>0</v>
      </c>
    </row>
    <row r="69" spans="1:10" ht="16.5" x14ac:dyDescent="0.25">
      <c r="A69" s="22"/>
      <c r="B69" s="22"/>
      <c r="C69" s="22" t="s">
        <v>16</v>
      </c>
      <c r="D69" s="54">
        <v>13622222.35</v>
      </c>
      <c r="E69" s="26">
        <v>26666729.039999999</v>
      </c>
      <c r="F69" s="25">
        <v>2.5317161505090313E-3</v>
      </c>
      <c r="G69" s="26">
        <v>-13044506.689999999</v>
      </c>
      <c r="H69" s="25">
        <v>-0.48916785671138313</v>
      </c>
      <c r="I69" s="8"/>
      <c r="J69" s="18">
        <f>+E69-'[2]RM Julio 2022'!D71</f>
        <v>0</v>
      </c>
    </row>
    <row r="70" spans="1:10" ht="16.5" x14ac:dyDescent="0.25">
      <c r="A70" s="94" t="s">
        <v>17</v>
      </c>
      <c r="B70" s="94"/>
      <c r="C70" s="94"/>
      <c r="D70" s="54">
        <v>599481187.08000004</v>
      </c>
      <c r="E70" s="26">
        <v>612142168.46000004</v>
      </c>
      <c r="F70" s="25">
        <v>0.11141472839464862</v>
      </c>
      <c r="G70" s="26">
        <v>-12660981.379999995</v>
      </c>
      <c r="H70" s="25">
        <v>-2.0683073364888303E-2</v>
      </c>
      <c r="I70" s="8"/>
      <c r="J70" s="18">
        <f>+E70-'[2]RM Julio 2022'!D72</f>
        <v>0</v>
      </c>
    </row>
    <row r="71" spans="1:10" ht="16.5" x14ac:dyDescent="0.25">
      <c r="A71" s="22"/>
      <c r="B71" s="22"/>
      <c r="C71" s="55" t="s">
        <v>18</v>
      </c>
      <c r="D71" s="53">
        <v>99470813.879999995</v>
      </c>
      <c r="E71" s="21">
        <v>106606854.01000001</v>
      </c>
      <c r="F71" s="17">
        <v>1.8486841539792801E-2</v>
      </c>
      <c r="G71" s="21">
        <v>-7136040.1300000101</v>
      </c>
      <c r="H71" s="17">
        <v>-6.6937911227833727E-2</v>
      </c>
      <c r="I71" s="8"/>
      <c r="J71" s="18">
        <f>+E71-'[2]RM Julio 2022'!D73</f>
        <v>0</v>
      </c>
    </row>
    <row r="72" spans="1:10" ht="16.5" x14ac:dyDescent="0.25">
      <c r="A72" s="96" t="s">
        <v>39</v>
      </c>
      <c r="B72" s="96"/>
      <c r="C72" s="96"/>
      <c r="D72" s="53">
        <v>278702964.92000002</v>
      </c>
      <c r="E72" s="21">
        <v>318225522.28999996</v>
      </c>
      <c r="F72" s="17">
        <v>5.1797480569146341E-2</v>
      </c>
      <c r="G72" s="21">
        <v>-39522557.369999945</v>
      </c>
      <c r="H72" s="17">
        <v>-0.12419669260211916</v>
      </c>
      <c r="I72" s="8"/>
      <c r="J72" s="18">
        <f>+E72-'[2]RM Julio 2022'!D74</f>
        <v>0</v>
      </c>
    </row>
    <row r="73" spans="1:10" ht="16.5" x14ac:dyDescent="0.25">
      <c r="A73" s="95" t="s">
        <v>38</v>
      </c>
      <c r="B73" s="95"/>
      <c r="C73" s="95"/>
      <c r="D73" s="53">
        <v>5036620.47</v>
      </c>
      <c r="E73" s="21">
        <v>19857965.98</v>
      </c>
      <c r="F73" s="17">
        <v>9.3606557434318979E-4</v>
      </c>
      <c r="G73" s="21">
        <v>-14821345.510000002</v>
      </c>
      <c r="H73" s="17">
        <v>-0.74636775614014828</v>
      </c>
      <c r="I73" s="8"/>
      <c r="J73" s="18">
        <f>+E73-'[2]RM Julio 2022'!D75</f>
        <v>0</v>
      </c>
    </row>
    <row r="74" spans="1:10" ht="16.5" x14ac:dyDescent="0.25">
      <c r="A74" s="96" t="s">
        <v>14</v>
      </c>
      <c r="B74" s="96"/>
      <c r="C74" s="96"/>
      <c r="D74" s="53">
        <v>273658411.43000001</v>
      </c>
      <c r="E74" s="21">
        <v>297829896.09999996</v>
      </c>
      <c r="F74" s="17">
        <v>5.0859940627821003E-2</v>
      </c>
      <c r="G74" s="21">
        <v>-24171484.669999957</v>
      </c>
      <c r="H74" s="17">
        <v>-8.1158691543457714E-2</v>
      </c>
      <c r="I74" s="8"/>
      <c r="J74" s="18">
        <f>+E74-'[2]RM Julio 2022'!D76</f>
        <v>0</v>
      </c>
    </row>
    <row r="75" spans="1:10" ht="16.5" x14ac:dyDescent="0.25">
      <c r="A75" s="22"/>
      <c r="B75" s="22"/>
      <c r="C75" s="22" t="s">
        <v>15</v>
      </c>
      <c r="D75" s="56">
        <v>0</v>
      </c>
      <c r="E75" s="26">
        <v>7358051.1100000003</v>
      </c>
      <c r="F75" s="25">
        <v>0</v>
      </c>
      <c r="G75" s="26">
        <v>-7358051.1100000003</v>
      </c>
      <c r="H75" s="25">
        <v>-1</v>
      </c>
      <c r="I75" s="8"/>
      <c r="J75" s="18">
        <f>+E75-'[2]RM Julio 2022'!D77</f>
        <v>0</v>
      </c>
    </row>
    <row r="76" spans="1:10" ht="16.5" x14ac:dyDescent="0.25">
      <c r="A76" s="22"/>
      <c r="B76" s="22"/>
      <c r="C76" s="22" t="s">
        <v>16</v>
      </c>
      <c r="D76" s="54">
        <v>11384614.359999999</v>
      </c>
      <c r="E76" s="26">
        <v>22665875.82</v>
      </c>
      <c r="F76" s="25">
        <v>2.1158524139439729E-3</v>
      </c>
      <c r="G76" s="26">
        <v>-11281261.460000001</v>
      </c>
      <c r="H76" s="25">
        <v>-0.49772007707046551</v>
      </c>
      <c r="I76" s="8"/>
      <c r="J76" s="18">
        <f>+E76-'[2]RM Julio 2022'!D78</f>
        <v>0</v>
      </c>
    </row>
    <row r="77" spans="1:10" ht="16.5" x14ac:dyDescent="0.25">
      <c r="A77" s="94" t="s">
        <v>17</v>
      </c>
      <c r="B77" s="94"/>
      <c r="C77" s="94"/>
      <c r="D77" s="54">
        <v>262273797.06999999</v>
      </c>
      <c r="E77" s="26">
        <v>267805969.16999999</v>
      </c>
      <c r="F77" s="25">
        <v>4.8744088213877025E-2</v>
      </c>
      <c r="G77" s="26">
        <v>-5532172.099999994</v>
      </c>
      <c r="H77" s="25">
        <v>-2.0657389068457387E-2</v>
      </c>
      <c r="I77" s="8"/>
      <c r="J77" s="18">
        <f>+E77-'[2]RM Julio 2022'!D79</f>
        <v>0</v>
      </c>
    </row>
    <row r="78" spans="1:10" ht="17.25" thickBot="1" x14ac:dyDescent="0.3">
      <c r="A78" s="22"/>
      <c r="B78" s="22"/>
      <c r="C78" s="55" t="s">
        <v>18</v>
      </c>
      <c r="D78" s="53">
        <v>7933.02</v>
      </c>
      <c r="E78" s="21">
        <v>537660.21</v>
      </c>
      <c r="F78" s="17">
        <v>1.4743669821474582E-6</v>
      </c>
      <c r="G78" s="21">
        <v>-529727.18999999994</v>
      </c>
      <c r="H78" s="17">
        <v>-0.98524529088734314</v>
      </c>
      <c r="I78" s="8"/>
      <c r="J78" s="18">
        <f>+E78-'[2]RM Julio 2022'!D80</f>
        <v>0</v>
      </c>
    </row>
    <row r="79" spans="1:10" ht="18" thickTop="1" thickBot="1" x14ac:dyDescent="0.3">
      <c r="A79" s="49"/>
      <c r="B79" s="49"/>
      <c r="C79" s="49"/>
      <c r="D79" s="57" t="s">
        <v>35</v>
      </c>
      <c r="E79" s="36" t="s">
        <v>35</v>
      </c>
      <c r="F79" s="37"/>
      <c r="G79" s="38"/>
      <c r="H79" s="52"/>
      <c r="I79" s="8"/>
    </row>
    <row r="80" spans="1:10" ht="17.25" thickTop="1" x14ac:dyDescent="0.25">
      <c r="A80" s="11"/>
      <c r="B80" s="12"/>
      <c r="C80" s="13" t="s">
        <v>40</v>
      </c>
      <c r="D80" s="20">
        <v>1032078026467.8298</v>
      </c>
      <c r="E80" s="21">
        <v>1005520965417.85</v>
      </c>
      <c r="F80" s="17">
        <v>1</v>
      </c>
      <c r="G80" s="21">
        <v>26557061049.979858</v>
      </c>
      <c r="H80" s="17">
        <v>2.641124547705867E-2</v>
      </c>
      <c r="I80" s="8"/>
      <c r="J80" s="18">
        <f>+E80-'[2]RM Julio 2022'!D82</f>
        <v>0</v>
      </c>
    </row>
    <row r="81" spans="1:14" ht="16.5" x14ac:dyDescent="0.25">
      <c r="A81" s="95" t="s">
        <v>41</v>
      </c>
      <c r="B81" s="95"/>
      <c r="C81" s="95"/>
      <c r="D81" s="20">
        <v>815588757758.37</v>
      </c>
      <c r="E81" s="21">
        <v>795605280094.81995</v>
      </c>
      <c r="F81" s="17">
        <v>0.79023943620777404</v>
      </c>
      <c r="G81" s="21">
        <v>19983477663.550049</v>
      </c>
      <c r="H81" s="17">
        <v>2.5117326598396161E-2</v>
      </c>
      <c r="I81" s="8"/>
      <c r="J81" s="18">
        <f>+E81-'[2]RM Julio 2022'!D83</f>
        <v>0</v>
      </c>
      <c r="M81" s="58"/>
      <c r="N81" s="18"/>
    </row>
    <row r="82" spans="1:14" ht="16.5" x14ac:dyDescent="0.25">
      <c r="A82" s="19"/>
      <c r="B82" s="19"/>
      <c r="C82" s="22" t="s">
        <v>7</v>
      </c>
      <c r="D82" s="59">
        <v>10484480371.940001</v>
      </c>
      <c r="E82" s="26">
        <v>9782179906.2900009</v>
      </c>
      <c r="F82" s="25">
        <v>1.0158612142748496E-2</v>
      </c>
      <c r="G82" s="26">
        <v>702300465.64999962</v>
      </c>
      <c r="H82" s="25">
        <v>7.1793861120711566E-2</v>
      </c>
      <c r="I82" s="8"/>
      <c r="M82" s="58"/>
      <c r="N82" s="18"/>
    </row>
    <row r="83" spans="1:14" ht="16.5" x14ac:dyDescent="0.25">
      <c r="A83" s="94" t="s">
        <v>8</v>
      </c>
      <c r="B83" s="94"/>
      <c r="C83" s="94"/>
      <c r="D83" s="59">
        <v>196469819623.07001</v>
      </c>
      <c r="E83" s="26">
        <v>191363924365.22</v>
      </c>
      <c r="F83" s="25">
        <v>0.19036333938381161</v>
      </c>
      <c r="G83" s="26">
        <v>5105895257.8500061</v>
      </c>
      <c r="H83" s="25">
        <v>2.6681597771298592E-2</v>
      </c>
      <c r="I83" s="8"/>
      <c r="M83" s="58"/>
      <c r="N83" s="18"/>
    </row>
    <row r="84" spans="1:14" ht="16.5" x14ac:dyDescent="0.25">
      <c r="A84" s="19"/>
      <c r="B84" s="19"/>
      <c r="C84" s="22" t="s">
        <v>9</v>
      </c>
      <c r="D84" s="59">
        <v>6037279774.4099998</v>
      </c>
      <c r="E84" s="26">
        <v>5581309416.0100002</v>
      </c>
      <c r="F84" s="25">
        <v>5.8496350271809447E-3</v>
      </c>
      <c r="G84" s="26">
        <v>455970358.39999962</v>
      </c>
      <c r="H84" s="25">
        <v>8.1695947028496127E-2</v>
      </c>
      <c r="I84" s="8"/>
      <c r="M84" s="58"/>
      <c r="N84" s="18"/>
    </row>
    <row r="85" spans="1:14" ht="16.5" x14ac:dyDescent="0.25">
      <c r="A85" s="94" t="s">
        <v>10</v>
      </c>
      <c r="B85" s="94"/>
      <c r="C85" s="94"/>
      <c r="D85" s="59">
        <v>280933503372.03998</v>
      </c>
      <c r="E85" s="26">
        <v>274971748688.17999</v>
      </c>
      <c r="F85" s="25">
        <v>0.27220180661485749</v>
      </c>
      <c r="G85" s="26">
        <v>5961754683.8599854</v>
      </c>
      <c r="H85" s="25">
        <v>2.1681335309179924E-2</v>
      </c>
      <c r="I85" s="8"/>
      <c r="M85" s="58"/>
      <c r="N85" s="18"/>
    </row>
    <row r="86" spans="1:14" ht="16.5" x14ac:dyDescent="0.25">
      <c r="A86" s="94" t="s">
        <v>11</v>
      </c>
      <c r="B86" s="94"/>
      <c r="C86" s="94"/>
      <c r="D86" s="59">
        <v>140170130789.85999</v>
      </c>
      <c r="E86" s="26">
        <v>136805982465.03</v>
      </c>
      <c r="F86" s="25">
        <v>0.13581350168802295</v>
      </c>
      <c r="G86" s="26">
        <v>3364148324.8299866</v>
      </c>
      <c r="H86" s="25">
        <v>2.4590652135332763E-2</v>
      </c>
      <c r="I86" s="8"/>
      <c r="M86" s="58"/>
      <c r="N86" s="18"/>
    </row>
    <row r="87" spans="1:14" ht="16.5" x14ac:dyDescent="0.25">
      <c r="A87" s="94" t="s">
        <v>12</v>
      </c>
      <c r="B87" s="94"/>
      <c r="C87" s="94"/>
      <c r="D87" s="59">
        <v>8035856099.8800001</v>
      </c>
      <c r="E87" s="26">
        <v>7893268283.71</v>
      </c>
      <c r="F87" s="25">
        <v>7.7860935838173087E-3</v>
      </c>
      <c r="G87" s="26">
        <v>142587816.17000008</v>
      </c>
      <c r="H87" s="25">
        <v>1.8064483689762646E-2</v>
      </c>
      <c r="I87" s="8"/>
      <c r="M87" s="58"/>
      <c r="N87" s="18"/>
    </row>
    <row r="88" spans="1:14" ht="16.5" x14ac:dyDescent="0.25">
      <c r="A88" s="94" t="s">
        <v>13</v>
      </c>
      <c r="B88" s="94"/>
      <c r="C88" s="94"/>
      <c r="D88" s="59">
        <v>173457687727.17001</v>
      </c>
      <c r="E88" s="26">
        <v>169206866970.38</v>
      </c>
      <c r="F88" s="25">
        <v>0.16806644776733529</v>
      </c>
      <c r="G88" s="26">
        <v>4250820756.7900085</v>
      </c>
      <c r="H88" s="25">
        <v>2.5122034542097649E-2</v>
      </c>
      <c r="I88" s="8"/>
    </row>
    <row r="89" spans="1:14" ht="16.5" x14ac:dyDescent="0.25">
      <c r="A89" s="95" t="s">
        <v>27</v>
      </c>
      <c r="B89" s="95"/>
      <c r="C89" s="95"/>
      <c r="D89" s="20">
        <v>60180321495.970001</v>
      </c>
      <c r="E89" s="21">
        <v>58563196533.550003</v>
      </c>
      <c r="F89" s="17">
        <v>5.8309856379687046E-2</v>
      </c>
      <c r="G89" s="21">
        <v>1617124962.4199982</v>
      </c>
      <c r="H89" s="17">
        <v>2.7613331548484905E-2</v>
      </c>
      <c r="I89" s="8"/>
    </row>
    <row r="90" spans="1:14" ht="16.5" x14ac:dyDescent="0.25">
      <c r="A90" s="95" t="s">
        <v>14</v>
      </c>
      <c r="B90" s="95"/>
      <c r="C90" s="95"/>
      <c r="D90" s="20">
        <v>45050542088.709999</v>
      </c>
      <c r="E90" s="21">
        <v>44780774365.989998</v>
      </c>
      <c r="F90" s="17">
        <v>4.3650325782916215E-2</v>
      </c>
      <c r="G90" s="21">
        <v>269767722.72000122</v>
      </c>
      <c r="H90" s="17">
        <v>6.0241861946202478E-3</v>
      </c>
      <c r="I90" s="8"/>
    </row>
    <row r="91" spans="1:14" ht="16.5" x14ac:dyDescent="0.25">
      <c r="A91" s="95" t="s">
        <v>42</v>
      </c>
      <c r="B91" s="95"/>
      <c r="C91" s="95"/>
      <c r="D91" s="20">
        <v>25529503995.849998</v>
      </c>
      <c r="E91" s="21">
        <v>25401588514.529999</v>
      </c>
      <c r="F91" s="17">
        <v>2.4736021251437583E-2</v>
      </c>
      <c r="G91" s="21">
        <v>127915481.31999969</v>
      </c>
      <c r="H91" s="17">
        <v>5.0357276375385179E-3</v>
      </c>
      <c r="I91" s="8"/>
    </row>
    <row r="92" spans="1:14" ht="16.5" x14ac:dyDescent="0.25">
      <c r="A92" s="95" t="s">
        <v>43</v>
      </c>
      <c r="B92" s="95"/>
      <c r="C92" s="95"/>
      <c r="D92" s="20">
        <v>19521038092.860001</v>
      </c>
      <c r="E92" s="21">
        <v>19379185851.459999</v>
      </c>
      <c r="F92" s="17">
        <v>1.8914304531478635E-2</v>
      </c>
      <c r="G92" s="21">
        <v>141852241.40000153</v>
      </c>
      <c r="H92" s="17">
        <v>7.3198246039481883E-3</v>
      </c>
      <c r="I92" s="8"/>
    </row>
    <row r="93" spans="1:14" ht="18" x14ac:dyDescent="0.25">
      <c r="A93" s="95" t="s">
        <v>44</v>
      </c>
      <c r="B93" s="95"/>
      <c r="C93" s="95"/>
      <c r="D93" s="20">
        <v>111170167179.95</v>
      </c>
      <c r="E93" s="21">
        <v>106483787159.49001</v>
      </c>
      <c r="F93" s="17">
        <v>0.1077148862091535</v>
      </c>
      <c r="G93" s="21">
        <v>4686380020.4599915</v>
      </c>
      <c r="H93" s="17">
        <v>4.4010268093121009E-2</v>
      </c>
      <c r="I93" s="8"/>
    </row>
    <row r="94" spans="1:14" ht="18.75" thickBot="1" x14ac:dyDescent="0.3">
      <c r="A94" s="95" t="s">
        <v>45</v>
      </c>
      <c r="B94" s="95"/>
      <c r="C94" s="95"/>
      <c r="D94" s="20">
        <v>88237944.829999998</v>
      </c>
      <c r="E94" s="21">
        <v>87927264</v>
      </c>
      <c r="F94" s="17">
        <v>8.5495420469307315E-5</v>
      </c>
      <c r="G94" s="21">
        <v>310680.82999999821</v>
      </c>
      <c r="H94" s="17">
        <v>3.5333844801539397E-3</v>
      </c>
      <c r="I94" s="8"/>
    </row>
    <row r="95" spans="1:14" ht="18" thickTop="1" thickBot="1" x14ac:dyDescent="0.3">
      <c r="A95" s="49"/>
      <c r="B95" s="49"/>
      <c r="C95" s="49"/>
      <c r="D95" s="51"/>
      <c r="E95" s="36"/>
      <c r="F95" s="51"/>
      <c r="G95" s="38"/>
      <c r="H95" s="52"/>
      <c r="I95" s="8"/>
    </row>
    <row r="96" spans="1:14" ht="18.75" thickTop="1" x14ac:dyDescent="0.25">
      <c r="A96" s="11"/>
      <c r="B96" s="12"/>
      <c r="C96" s="13" t="s">
        <v>46</v>
      </c>
      <c r="D96" s="60"/>
      <c r="E96" s="61"/>
      <c r="F96" s="45"/>
      <c r="G96" s="26"/>
      <c r="H96" s="62"/>
      <c r="I96" s="8"/>
    </row>
    <row r="97" spans="1:14" ht="18" x14ac:dyDescent="0.25">
      <c r="A97" s="95" t="s">
        <v>47</v>
      </c>
      <c r="B97" s="95"/>
      <c r="C97" s="95"/>
      <c r="D97" s="63">
        <v>5.4816930258659718E-2</v>
      </c>
      <c r="E97" s="46">
        <v>7.4586026035305453E-2</v>
      </c>
      <c r="F97" s="45" t="s">
        <v>23</v>
      </c>
      <c r="G97" s="46">
        <v>-1.9769095776645734E-2</v>
      </c>
      <c r="H97" s="64">
        <v>-0.2650509328287311</v>
      </c>
      <c r="I97" s="8"/>
    </row>
    <row r="98" spans="1:14" ht="16.5" x14ac:dyDescent="0.25">
      <c r="A98" s="19"/>
      <c r="B98" s="19"/>
      <c r="C98" s="22" t="s">
        <v>7</v>
      </c>
      <c r="D98" s="65">
        <v>5.5577990376155073E-2</v>
      </c>
      <c r="E98" s="66">
        <v>8.8700628217042374E-2</v>
      </c>
      <c r="F98" s="45" t="s">
        <v>23</v>
      </c>
      <c r="G98" s="66">
        <v>-3.3122637840887301E-2</v>
      </c>
      <c r="H98" s="25">
        <v>-0.37342055526189982</v>
      </c>
      <c r="I98" s="8"/>
      <c r="M98" s="67"/>
      <c r="N98" s="68"/>
    </row>
    <row r="99" spans="1:14" ht="16.5" x14ac:dyDescent="0.25">
      <c r="A99" s="94" t="s">
        <v>8</v>
      </c>
      <c r="B99" s="94"/>
      <c r="C99" s="94"/>
      <c r="D99" s="65">
        <v>4.6497318426018897E-2</v>
      </c>
      <c r="E99" s="66">
        <v>8.4744086983125091E-2</v>
      </c>
      <c r="F99" s="45" t="s">
        <v>23</v>
      </c>
      <c r="G99" s="66">
        <v>-3.8246768557106195E-2</v>
      </c>
      <c r="H99" s="25">
        <v>-0.45132079321029434</v>
      </c>
      <c r="I99" s="8"/>
      <c r="M99" s="67"/>
      <c r="N99" s="68"/>
    </row>
    <row r="100" spans="1:14" ht="16.5" x14ac:dyDescent="0.25">
      <c r="A100" s="19"/>
      <c r="B100" s="19"/>
      <c r="C100" s="22" t="s">
        <v>9</v>
      </c>
      <c r="D100" s="65">
        <v>7.3131716836325467E-2</v>
      </c>
      <c r="E100" s="66">
        <v>8.3953443528721472E-2</v>
      </c>
      <c r="F100" s="45" t="s">
        <v>23</v>
      </c>
      <c r="G100" s="66">
        <v>-1.0821726692396005E-2</v>
      </c>
      <c r="H100" s="62">
        <v>-0.12890152252889739</v>
      </c>
      <c r="I100" s="8"/>
      <c r="M100" s="67"/>
      <c r="N100" s="68"/>
    </row>
    <row r="101" spans="1:14" ht="16.5" x14ac:dyDescent="0.25">
      <c r="A101" s="94" t="s">
        <v>10</v>
      </c>
      <c r="B101" s="94"/>
      <c r="C101" s="94"/>
      <c r="D101" s="65">
        <v>4.5643097388447851E-2</v>
      </c>
      <c r="E101" s="66">
        <v>6.4040633323804386E-2</v>
      </c>
      <c r="F101" s="45" t="s">
        <v>23</v>
      </c>
      <c r="G101" s="66">
        <v>-1.8397535935356535E-2</v>
      </c>
      <c r="H101" s="62">
        <v>-0.28727910672485546</v>
      </c>
      <c r="I101" s="8"/>
      <c r="M101" s="67"/>
      <c r="N101" s="68"/>
    </row>
    <row r="102" spans="1:14" ht="16.5" x14ac:dyDescent="0.25">
      <c r="A102" s="94" t="s">
        <v>11</v>
      </c>
      <c r="B102" s="94"/>
      <c r="C102" s="94"/>
      <c r="D102" s="65">
        <v>5.3646484224963764E-2</v>
      </c>
      <c r="E102" s="66">
        <v>7.3952778447284651E-2</v>
      </c>
      <c r="F102" s="45" t="s">
        <v>23</v>
      </c>
      <c r="G102" s="66">
        <v>-2.0306294222320886E-2</v>
      </c>
      <c r="H102" s="62">
        <v>-0.27458460180499789</v>
      </c>
      <c r="I102" s="8"/>
      <c r="M102" s="67"/>
      <c r="N102" s="68"/>
    </row>
    <row r="103" spans="1:14" ht="16.5" x14ac:dyDescent="0.25">
      <c r="A103" s="94" t="s">
        <v>12</v>
      </c>
      <c r="B103" s="94"/>
      <c r="C103" s="94"/>
      <c r="D103" s="65">
        <v>5.5931626264394296E-2</v>
      </c>
      <c r="E103" s="66">
        <v>6.0422254968580669E-2</v>
      </c>
      <c r="F103" s="45" t="s">
        <v>23</v>
      </c>
      <c r="G103" s="66">
        <v>-4.4906287041863724E-3</v>
      </c>
      <c r="H103" s="62">
        <v>-7.4320773140980609E-2</v>
      </c>
      <c r="I103" s="8"/>
      <c r="M103" s="67"/>
      <c r="N103" s="68"/>
    </row>
    <row r="104" spans="1:14" ht="16.5" x14ac:dyDescent="0.25">
      <c r="A104" s="94" t="s">
        <v>13</v>
      </c>
      <c r="B104" s="94"/>
      <c r="C104" s="94"/>
      <c r="D104" s="65">
        <v>4.5165859167436428E-2</v>
      </c>
      <c r="E104" s="66">
        <v>5.6104230916522502E-2</v>
      </c>
      <c r="F104" s="45" t="s">
        <v>23</v>
      </c>
      <c r="G104" s="66">
        <v>-1.0938371749086073E-2</v>
      </c>
      <c r="H104" s="62">
        <v>-0.19496518480685135</v>
      </c>
      <c r="I104" s="8"/>
      <c r="M104" s="67"/>
      <c r="N104" s="68"/>
    </row>
    <row r="105" spans="1:14" ht="16.5" x14ac:dyDescent="0.25">
      <c r="A105" s="94" t="s">
        <v>27</v>
      </c>
      <c r="B105" s="94"/>
      <c r="C105" s="94"/>
      <c r="D105" s="65">
        <v>5.8200753214336043E-2</v>
      </c>
      <c r="E105" s="66">
        <v>8.9684899693913037E-2</v>
      </c>
      <c r="F105" s="45" t="s">
        <v>23</v>
      </c>
      <c r="G105" s="66">
        <v>-3.1484146479576994E-2</v>
      </c>
      <c r="H105" s="62">
        <v>-0.35105292626774093</v>
      </c>
      <c r="I105" s="8"/>
    </row>
    <row r="106" spans="1:14" ht="16.5" x14ac:dyDescent="0.25">
      <c r="A106" s="94" t="s">
        <v>42</v>
      </c>
      <c r="B106" s="94"/>
      <c r="C106" s="94"/>
      <c r="D106" s="65">
        <v>6.7763648049725456E-2</v>
      </c>
      <c r="E106" s="66">
        <v>8.2087487617735544E-2</v>
      </c>
      <c r="F106" s="45" t="s">
        <v>23</v>
      </c>
      <c r="G106" s="66">
        <v>-1.4323839568010088E-2</v>
      </c>
      <c r="H106" s="62">
        <v>-0.17449479797351392</v>
      </c>
      <c r="I106" s="8"/>
    </row>
    <row r="107" spans="1:14" ht="16.5" x14ac:dyDescent="0.25">
      <c r="A107" s="94" t="s">
        <v>43</v>
      </c>
      <c r="B107" s="94"/>
      <c r="C107" s="94"/>
      <c r="D107" s="65">
        <v>5.4732997235197978E-2</v>
      </c>
      <c r="E107" s="66">
        <v>8.0150710252316237E-2</v>
      </c>
      <c r="F107" s="45" t="s">
        <v>23</v>
      </c>
      <c r="G107" s="66">
        <v>-2.541771301711826E-2</v>
      </c>
      <c r="H107" s="62">
        <v>-0.31712398975757955</v>
      </c>
      <c r="I107" s="8"/>
    </row>
    <row r="108" spans="1:14" ht="18.75" thickBot="1" x14ac:dyDescent="0.3">
      <c r="A108" s="94" t="s">
        <v>48</v>
      </c>
      <c r="B108" s="94"/>
      <c r="C108" s="94"/>
      <c r="D108" s="65">
        <v>0.1033</v>
      </c>
      <c r="E108" s="66">
        <v>0.10189999999999999</v>
      </c>
      <c r="F108" s="45" t="s">
        <v>23</v>
      </c>
      <c r="G108" s="66">
        <v>1.4000000000000123E-3</v>
      </c>
      <c r="H108" s="62">
        <v>1.3738959764475098E-2</v>
      </c>
      <c r="I108" s="8"/>
    </row>
    <row r="109" spans="1:14" ht="18" thickTop="1" thickBot="1" x14ac:dyDescent="0.3">
      <c r="A109" s="49"/>
      <c r="B109" s="49"/>
      <c r="C109" s="49"/>
      <c r="D109" s="51"/>
      <c r="E109" s="36"/>
      <c r="F109" s="51"/>
      <c r="G109" s="38"/>
      <c r="H109" s="52"/>
      <c r="I109" s="8"/>
    </row>
    <row r="110" spans="1:14" ht="17.25" thickTop="1" x14ac:dyDescent="0.25">
      <c r="A110" s="11"/>
      <c r="B110" s="12"/>
      <c r="C110" s="13" t="s">
        <v>49</v>
      </c>
      <c r="D110" s="60"/>
      <c r="E110" s="61"/>
      <c r="F110" s="45"/>
      <c r="G110" s="26"/>
      <c r="H110" s="25"/>
      <c r="I110" s="8"/>
    </row>
    <row r="111" spans="1:14" ht="16.5" x14ac:dyDescent="0.25">
      <c r="A111" s="92" t="s">
        <v>50</v>
      </c>
      <c r="B111" s="92"/>
      <c r="C111" s="92"/>
      <c r="D111" s="59">
        <v>22393</v>
      </c>
      <c r="E111" s="26">
        <v>21951</v>
      </c>
      <c r="F111" s="45" t="s">
        <v>23</v>
      </c>
      <c r="G111" s="26">
        <v>442</v>
      </c>
      <c r="H111" s="62">
        <v>2.0135756913124688E-2</v>
      </c>
      <c r="I111" s="8"/>
    </row>
    <row r="112" spans="1:14" ht="17.25" thickBot="1" x14ac:dyDescent="0.3">
      <c r="A112" s="92" t="s">
        <v>51</v>
      </c>
      <c r="B112" s="92"/>
      <c r="C112" s="92"/>
      <c r="D112" s="59">
        <v>14986</v>
      </c>
      <c r="E112" s="26">
        <v>14655</v>
      </c>
      <c r="F112" s="45" t="s">
        <v>23</v>
      </c>
      <c r="G112" s="26">
        <v>331</v>
      </c>
      <c r="H112" s="25">
        <v>2.2586148072330264E-2</v>
      </c>
      <c r="I112" s="8"/>
    </row>
    <row r="113" spans="1:9" ht="18" thickTop="1" thickBot="1" x14ac:dyDescent="0.3">
      <c r="A113" s="69"/>
      <c r="B113" s="69"/>
      <c r="C113" s="69"/>
      <c r="D113" s="51"/>
      <c r="E113" s="36"/>
      <c r="F113" s="70"/>
      <c r="G113" s="38"/>
      <c r="H113" s="42"/>
      <c r="I113" s="8"/>
    </row>
    <row r="114" spans="1:9" ht="17.25" thickTop="1" x14ac:dyDescent="0.25">
      <c r="A114" s="11"/>
      <c r="B114" s="12"/>
      <c r="C114" s="13" t="s">
        <v>52</v>
      </c>
      <c r="D114" s="60"/>
      <c r="E114" s="61"/>
      <c r="F114" s="45"/>
      <c r="G114" s="26"/>
      <c r="H114" s="25"/>
      <c r="I114" s="8"/>
    </row>
    <row r="115" spans="1:9" ht="16.5" x14ac:dyDescent="0.25">
      <c r="A115" s="92" t="s">
        <v>50</v>
      </c>
      <c r="B115" s="92"/>
      <c r="C115" s="92"/>
      <c r="D115" s="59">
        <v>34192</v>
      </c>
      <c r="E115" s="26">
        <v>33011</v>
      </c>
      <c r="F115" s="45" t="s">
        <v>23</v>
      </c>
      <c r="G115" s="26">
        <v>1181</v>
      </c>
      <c r="H115" s="25">
        <v>3.5775953470055438E-2</v>
      </c>
      <c r="I115" s="8"/>
    </row>
    <row r="116" spans="1:9" ht="17.25" thickBot="1" x14ac:dyDescent="0.3">
      <c r="A116" s="92" t="s">
        <v>51</v>
      </c>
      <c r="B116" s="92"/>
      <c r="C116" s="92"/>
      <c r="D116" s="59">
        <v>12712</v>
      </c>
      <c r="E116" s="26">
        <v>12410</v>
      </c>
      <c r="F116" s="45" t="s">
        <v>23</v>
      </c>
      <c r="G116" s="26">
        <v>302</v>
      </c>
      <c r="H116" s="25">
        <v>2.4335213537469782E-2</v>
      </c>
      <c r="I116" s="8"/>
    </row>
    <row r="117" spans="1:9" ht="18" customHeight="1" thickTop="1" thickBot="1" x14ac:dyDescent="0.3">
      <c r="A117" s="49"/>
      <c r="B117" s="49"/>
      <c r="C117" s="71"/>
      <c r="D117" s="51"/>
      <c r="E117" s="36"/>
      <c r="F117" s="70"/>
      <c r="G117" s="38"/>
      <c r="H117" s="42"/>
      <c r="I117" s="8"/>
    </row>
    <row r="118" spans="1:9" ht="17.25" thickTop="1" x14ac:dyDescent="0.25">
      <c r="A118" s="11"/>
      <c r="B118" s="12"/>
      <c r="C118" s="13" t="s">
        <v>53</v>
      </c>
      <c r="D118" s="60"/>
      <c r="E118" s="61"/>
      <c r="F118" s="45"/>
      <c r="G118" s="26"/>
      <c r="H118" s="25"/>
      <c r="I118" s="8"/>
    </row>
    <row r="119" spans="1:9" ht="16.5" x14ac:dyDescent="0.25">
      <c r="A119" s="92" t="s">
        <v>54</v>
      </c>
      <c r="B119" s="92"/>
      <c r="C119" s="92"/>
      <c r="D119" s="59">
        <v>210416</v>
      </c>
      <c r="E119" s="26">
        <v>203843</v>
      </c>
      <c r="F119" s="45" t="s">
        <v>23</v>
      </c>
      <c r="G119" s="26">
        <v>6573</v>
      </c>
      <c r="H119" s="25">
        <v>3.2245404551542116E-2</v>
      </c>
      <c r="I119" s="8"/>
    </row>
    <row r="120" spans="1:9" ht="16.5" x14ac:dyDescent="0.25">
      <c r="A120" s="92" t="s">
        <v>55</v>
      </c>
      <c r="B120" s="92"/>
      <c r="C120" s="92"/>
      <c r="D120" s="59">
        <v>45</v>
      </c>
      <c r="E120" s="26">
        <v>40</v>
      </c>
      <c r="F120" s="45" t="s">
        <v>23</v>
      </c>
      <c r="G120" s="26">
        <v>5</v>
      </c>
      <c r="H120" s="25">
        <v>0.125</v>
      </c>
      <c r="I120" s="8"/>
    </row>
    <row r="121" spans="1:9" ht="16.5" x14ac:dyDescent="0.25">
      <c r="A121" s="92" t="s">
        <v>56</v>
      </c>
      <c r="B121" s="92"/>
      <c r="C121" s="92"/>
      <c r="D121" s="59">
        <v>199818</v>
      </c>
      <c r="E121" s="26">
        <v>193282</v>
      </c>
      <c r="F121" s="45" t="s">
        <v>23</v>
      </c>
      <c r="G121" s="26">
        <v>6536</v>
      </c>
      <c r="H121" s="25">
        <v>3.3815875249635245E-2</v>
      </c>
      <c r="I121" s="8"/>
    </row>
    <row r="122" spans="1:9" ht="16.5" x14ac:dyDescent="0.25">
      <c r="A122" s="34"/>
      <c r="B122" s="34"/>
      <c r="C122" s="34" t="s">
        <v>57</v>
      </c>
      <c r="D122" s="59">
        <v>40329996110.619995</v>
      </c>
      <c r="E122" s="26">
        <v>38013165235.400002</v>
      </c>
      <c r="F122" s="72" t="s">
        <v>23</v>
      </c>
      <c r="G122" s="26">
        <v>2316830875.2199936</v>
      </c>
      <c r="H122" s="25">
        <v>6.0948117865818503E-2</v>
      </c>
      <c r="I122" s="8"/>
    </row>
    <row r="123" spans="1:9" ht="14.25" thickBot="1" x14ac:dyDescent="0.3">
      <c r="A123" s="73" t="s">
        <v>58</v>
      </c>
      <c r="B123" s="74"/>
      <c r="C123" s="74"/>
      <c r="D123" s="74"/>
      <c r="E123" s="74"/>
      <c r="F123" s="74"/>
      <c r="G123" s="74"/>
      <c r="H123" s="75"/>
      <c r="I123" s="8"/>
    </row>
    <row r="124" spans="1:9" ht="15.75" customHeight="1" thickTop="1" thickBot="1" x14ac:dyDescent="0.25">
      <c r="A124" s="76" t="s">
        <v>59</v>
      </c>
      <c r="B124" s="73"/>
      <c r="C124" s="73"/>
      <c r="D124" s="73"/>
      <c r="E124" s="77"/>
      <c r="F124" s="73"/>
      <c r="G124" s="73"/>
      <c r="H124" s="78"/>
      <c r="I124" s="79"/>
    </row>
    <row r="125" spans="1:9" ht="18" customHeight="1" thickTop="1" x14ac:dyDescent="0.2">
      <c r="A125" s="93" t="s">
        <v>60</v>
      </c>
      <c r="B125" s="93"/>
      <c r="C125" s="93"/>
      <c r="D125" s="93"/>
      <c r="E125" s="93"/>
      <c r="F125" s="93"/>
      <c r="G125" s="93"/>
      <c r="H125" s="93"/>
      <c r="I125" s="80"/>
    </row>
    <row r="126" spans="1:9" ht="15.75" customHeight="1" x14ac:dyDescent="0.2">
      <c r="A126" s="93" t="s">
        <v>61</v>
      </c>
      <c r="B126" s="93"/>
      <c r="C126" s="93"/>
      <c r="D126" s="93"/>
      <c r="E126" s="93"/>
      <c r="F126" s="93"/>
      <c r="G126" s="93"/>
      <c r="H126" s="93"/>
      <c r="I126" s="81"/>
    </row>
    <row r="127" spans="1:9" ht="20.25" customHeight="1" x14ac:dyDescent="0.2">
      <c r="A127" s="91" t="s">
        <v>62</v>
      </c>
      <c r="B127" s="91"/>
      <c r="C127" s="91"/>
      <c r="D127" s="91"/>
      <c r="E127" s="91"/>
      <c r="F127" s="91"/>
      <c r="G127" s="91"/>
      <c r="H127" s="91"/>
      <c r="I127" s="82"/>
    </row>
    <row r="128" spans="1:9" ht="26.25" customHeight="1" x14ac:dyDescent="0.2">
      <c r="A128" s="90" t="s">
        <v>63</v>
      </c>
      <c r="B128" s="90"/>
      <c r="C128" s="90"/>
      <c r="D128" s="90"/>
      <c r="E128" s="90"/>
      <c r="F128" s="90"/>
      <c r="G128" s="90"/>
      <c r="H128" s="90"/>
      <c r="I128" s="80"/>
    </row>
    <row r="129" spans="1:9" ht="18.75" customHeight="1" x14ac:dyDescent="0.2">
      <c r="A129" s="90" t="s">
        <v>64</v>
      </c>
      <c r="B129" s="90"/>
      <c r="C129" s="90"/>
      <c r="D129" s="90"/>
      <c r="E129" s="90"/>
      <c r="F129" s="90"/>
      <c r="G129" s="90"/>
      <c r="H129" s="90"/>
      <c r="I129" s="80"/>
    </row>
    <row r="130" spans="1:9" ht="20.25" customHeight="1" x14ac:dyDescent="0.2">
      <c r="A130" s="91" t="s">
        <v>65</v>
      </c>
      <c r="B130" s="91"/>
      <c r="C130" s="91"/>
      <c r="D130" s="91"/>
      <c r="E130" s="91"/>
      <c r="F130" s="91"/>
      <c r="G130" s="91"/>
      <c r="H130" s="91"/>
      <c r="I130" s="80"/>
    </row>
    <row r="131" spans="1:9" ht="24.75" customHeight="1" x14ac:dyDescent="0.2">
      <c r="A131" s="91" t="s">
        <v>66</v>
      </c>
      <c r="B131" s="91"/>
      <c r="C131" s="91"/>
      <c r="D131" s="91"/>
      <c r="E131" s="91"/>
      <c r="F131" s="91"/>
      <c r="G131" s="91"/>
      <c r="H131" s="91"/>
      <c r="I131" s="80"/>
    </row>
    <row r="132" spans="1:9" ht="18" customHeight="1" x14ac:dyDescent="0.2">
      <c r="A132" s="91" t="s">
        <v>67</v>
      </c>
      <c r="B132" s="91"/>
      <c r="C132" s="91"/>
      <c r="D132" s="91"/>
      <c r="E132" s="91"/>
      <c r="F132" s="91"/>
      <c r="G132" s="91"/>
      <c r="H132" s="91"/>
      <c r="I132" s="80"/>
    </row>
    <row r="133" spans="1:9" ht="15.75" customHeight="1" x14ac:dyDescent="0.2">
      <c r="A133" s="91" t="s">
        <v>68</v>
      </c>
      <c r="B133" s="91"/>
      <c r="C133" s="91"/>
      <c r="D133" s="91"/>
      <c r="E133" s="91"/>
      <c r="F133" s="91"/>
      <c r="G133" s="91"/>
      <c r="H133" s="91"/>
      <c r="I133" s="80"/>
    </row>
    <row r="134" spans="1:9" ht="27.75" customHeight="1" x14ac:dyDescent="0.2">
      <c r="A134" s="91" t="s">
        <v>69</v>
      </c>
      <c r="B134" s="91"/>
      <c r="C134" s="91"/>
      <c r="D134" s="91"/>
      <c r="E134" s="91"/>
      <c r="F134" s="91"/>
      <c r="G134" s="91"/>
      <c r="H134" s="83"/>
      <c r="I134" s="80"/>
    </row>
    <row r="135" spans="1:9" x14ac:dyDescent="0.2">
      <c r="A135" s="84" t="s">
        <v>70</v>
      </c>
      <c r="B135" s="85"/>
      <c r="C135" s="85"/>
      <c r="D135" s="86"/>
      <c r="E135" s="86"/>
      <c r="F135" s="87"/>
      <c r="G135" s="86"/>
      <c r="H135" s="86"/>
    </row>
    <row r="136" spans="1:9" ht="15" x14ac:dyDescent="0.25">
      <c r="B136" s="85"/>
      <c r="C136" s="85"/>
      <c r="D136" s="89"/>
    </row>
  </sheetData>
  <mergeCells count="84">
    <mergeCell ref="A14:C14"/>
    <mergeCell ref="A1:I1"/>
    <mergeCell ref="A4:C5"/>
    <mergeCell ref="D4:D5"/>
    <mergeCell ref="E4:E5"/>
    <mergeCell ref="F4:F5"/>
    <mergeCell ref="G4:H4"/>
    <mergeCell ref="A7:C7"/>
    <mergeCell ref="A9:C9"/>
    <mergeCell ref="A11:C11"/>
    <mergeCell ref="A12:C12"/>
    <mergeCell ref="A13:C13"/>
    <mergeCell ref="A45:C45"/>
    <mergeCell ref="A22:C22"/>
    <mergeCell ref="A24:C24"/>
    <mergeCell ref="A26:C26"/>
    <mergeCell ref="A27:C27"/>
    <mergeCell ref="A28:C28"/>
    <mergeCell ref="A29:C29"/>
    <mergeCell ref="A35:C35"/>
    <mergeCell ref="A37:C37"/>
    <mergeCell ref="A38:C38"/>
    <mergeCell ref="A41:C41"/>
    <mergeCell ref="A43:C43"/>
    <mergeCell ref="A61:C61"/>
    <mergeCell ref="A46:C46"/>
    <mergeCell ref="A47:C47"/>
    <mergeCell ref="A48:C48"/>
    <mergeCell ref="A49:C49"/>
    <mergeCell ref="A54:C54"/>
    <mergeCell ref="A55:C55"/>
    <mergeCell ref="A56:C56"/>
    <mergeCell ref="A57:C57"/>
    <mergeCell ref="A58:C58"/>
    <mergeCell ref="A59:C59"/>
    <mergeCell ref="A60:C60"/>
    <mergeCell ref="A85:C85"/>
    <mergeCell ref="A62:C62"/>
    <mergeCell ref="A65:C65"/>
    <mergeCell ref="A66:C66"/>
    <mergeCell ref="A67:C67"/>
    <mergeCell ref="A70:C70"/>
    <mergeCell ref="A72:C72"/>
    <mergeCell ref="A73:C73"/>
    <mergeCell ref="A74:C74"/>
    <mergeCell ref="A77:C77"/>
    <mergeCell ref="A81:C81"/>
    <mergeCell ref="A83:C83"/>
    <mergeCell ref="A101:C101"/>
    <mergeCell ref="A86:C86"/>
    <mergeCell ref="A87:C87"/>
    <mergeCell ref="A88:C88"/>
    <mergeCell ref="A89:C89"/>
    <mergeCell ref="A90:C90"/>
    <mergeCell ref="A91:C91"/>
    <mergeCell ref="A92:C92"/>
    <mergeCell ref="A93:C93"/>
    <mergeCell ref="A94:C94"/>
    <mergeCell ref="A97:C97"/>
    <mergeCell ref="A99:C99"/>
    <mergeCell ref="A119:C119"/>
    <mergeCell ref="A102:C102"/>
    <mergeCell ref="A103:C103"/>
    <mergeCell ref="A104:C104"/>
    <mergeCell ref="A105:C105"/>
    <mergeCell ref="A106:C106"/>
    <mergeCell ref="A107:C107"/>
    <mergeCell ref="A108:C108"/>
    <mergeCell ref="A111:C111"/>
    <mergeCell ref="A112:C112"/>
    <mergeCell ref="A115:C115"/>
    <mergeCell ref="A116:C116"/>
    <mergeCell ref="A134:G134"/>
    <mergeCell ref="A120:C120"/>
    <mergeCell ref="A121:C121"/>
    <mergeCell ref="A125:H125"/>
    <mergeCell ref="A126:H126"/>
    <mergeCell ref="A127:H127"/>
    <mergeCell ref="A128:H128"/>
    <mergeCell ref="A129:H129"/>
    <mergeCell ref="A130:H130"/>
    <mergeCell ref="A131:H131"/>
    <mergeCell ref="A132:H132"/>
    <mergeCell ref="A133:H133"/>
  </mergeCells>
  <printOptions horizontalCentered="1" verticalCentered="1"/>
  <pageMargins left="0.70866141732283472" right="0.70866141732283472" top="0" bottom="0" header="0.31496062992125984" footer="0.31496062992125984"/>
  <pageSetup paperSize="5" scale="4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847E1B-4701-48DC-8DF3-8502F105B31C}">
  <ds:schemaRefs>
    <ds:schemaRef ds:uri="http://schemas.microsoft.com/office/infopath/2007/PartnerControls"/>
    <ds:schemaRef ds:uri="http://purl.org/dc/terms/"/>
    <ds:schemaRef ds:uri="http://schemas.microsoft.com/office/2006/documentManagement/types"/>
    <ds:schemaRef ds:uri="244e2f5b-9846-4671-8ae8-9e2b684eca7d"/>
    <ds:schemaRef ds:uri="http://purl.org/dc/elements/1.1/"/>
    <ds:schemaRef ds:uri="http://schemas.microsoft.com/office/2006/metadata/properties"/>
    <ds:schemaRef ds:uri="http://schemas.openxmlformats.org/package/2006/metadata/core-properties"/>
    <ds:schemaRef ds:uri="28489dc2-50cf-493e-a704-cb1420394a7d"/>
    <ds:schemaRef ds:uri="http://www.w3.org/XML/1998/namespace"/>
    <ds:schemaRef ds:uri="http://purl.org/dc/dcmitype/"/>
  </ds:schemaRefs>
</ds:datastoreItem>
</file>

<file path=customXml/itemProps2.xml><?xml version="1.0" encoding="utf-8"?>
<ds:datastoreItem xmlns:ds="http://schemas.openxmlformats.org/officeDocument/2006/customXml" ds:itemID="{7017F5B6-6080-4506-952B-766B3B30D372}">
  <ds:schemaRefs>
    <ds:schemaRef ds:uri="http://schemas.microsoft.com/sharepoint/v3/contenttype/forms"/>
  </ds:schemaRefs>
</ds:datastoreItem>
</file>

<file path=customXml/itemProps3.xml><?xml version="1.0" encoding="utf-8"?>
<ds:datastoreItem xmlns:ds="http://schemas.openxmlformats.org/officeDocument/2006/customXml" ds:itemID="{C8E8EC89-BCDF-40F6-BC49-568617CD6C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Octubre 2022</vt:lpstr>
      <vt:lpstr>'RM Octubre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Dioel Hernández Cassó</dc:creator>
  <cp:lastModifiedBy>Dioel Hernández Cassó</cp:lastModifiedBy>
  <dcterms:created xsi:type="dcterms:W3CDTF">2022-11-10T15:03:12Z</dcterms:created>
  <dcterms:modified xsi:type="dcterms:W3CDTF">2022-11-14T13:49:19Z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ies>
</file>