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Mayo 2024/"/>
    </mc:Choice>
  </mc:AlternateContent>
  <xr:revisionPtr revIDLastSave="1" documentId="8_{D5DFA882-AE76-4870-B03E-A7B1CE92C6BC}" xr6:coauthVersionLast="47" xr6:coauthVersionMax="47" xr10:uidLastSave="{D6889114-DB00-4111-93BE-C1C0AECA0FE9}"/>
  <bookViews>
    <workbookView xWindow="-289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77" i="1"/>
  <c r="C77" i="1"/>
  <c r="D77" i="1"/>
  <c r="B77" i="1" l="1"/>
  <c r="M77" i="1"/>
  <c r="M57" i="1"/>
  <c r="M37" i="1" l="1"/>
  <c r="M48" i="1"/>
  <c r="M26" i="1"/>
  <c r="L26" i="1"/>
  <c r="J77" i="1"/>
  <c r="N58" i="1"/>
  <c r="N59" i="1"/>
  <c r="N60" i="1"/>
  <c r="N61" i="1"/>
  <c r="N62" i="1"/>
  <c r="N63" i="1"/>
  <c r="N64" i="1"/>
  <c r="N65" i="1"/>
  <c r="N67" i="1"/>
  <c r="N78" i="1"/>
  <c r="N84" i="1"/>
  <c r="N85" i="1"/>
  <c r="N86" i="1"/>
  <c r="N88" i="1"/>
  <c r="N89" i="1"/>
  <c r="N90" i="1"/>
  <c r="N91" i="1"/>
  <c r="N93" i="1"/>
  <c r="N94" i="1"/>
  <c r="N95" i="1"/>
  <c r="N96" i="1"/>
  <c r="N98" i="1"/>
  <c r="N99" i="1"/>
  <c r="N100" i="1"/>
  <c r="N102" i="1"/>
  <c r="N103" i="1"/>
  <c r="K37" i="1"/>
  <c r="L37" i="1"/>
  <c r="J26" i="1"/>
  <c r="N14" i="1"/>
  <c r="N10" i="1"/>
  <c r="N9" i="1"/>
  <c r="B16" i="1"/>
  <c r="G83" i="1"/>
  <c r="N11" i="1"/>
  <c r="N15" i="1"/>
  <c r="N13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K104" i="1"/>
  <c r="L104" i="1"/>
  <c r="M104" i="1"/>
  <c r="B104" i="1"/>
  <c r="N104" i="1" s="1"/>
  <c r="C101" i="1"/>
  <c r="D101" i="1"/>
  <c r="E101" i="1"/>
  <c r="F101" i="1"/>
  <c r="G101" i="1"/>
  <c r="H101" i="1"/>
  <c r="I101" i="1"/>
  <c r="J101" i="1"/>
  <c r="K101" i="1"/>
  <c r="L101" i="1"/>
  <c r="M101" i="1"/>
  <c r="B101" i="1"/>
  <c r="C97" i="1"/>
  <c r="D97" i="1"/>
  <c r="E97" i="1"/>
  <c r="F97" i="1"/>
  <c r="G97" i="1"/>
  <c r="H97" i="1"/>
  <c r="I97" i="1"/>
  <c r="J97" i="1"/>
  <c r="K97" i="1"/>
  <c r="L97" i="1"/>
  <c r="M97" i="1"/>
  <c r="B97" i="1"/>
  <c r="N97" i="1" s="1"/>
  <c r="C92" i="1"/>
  <c r="D92" i="1"/>
  <c r="E92" i="1"/>
  <c r="F92" i="1"/>
  <c r="G92" i="1"/>
  <c r="H92" i="1"/>
  <c r="I92" i="1"/>
  <c r="J92" i="1"/>
  <c r="K92" i="1"/>
  <c r="L92" i="1"/>
  <c r="M92" i="1"/>
  <c r="B92" i="1"/>
  <c r="C87" i="1"/>
  <c r="B87" i="1"/>
  <c r="B83" i="1"/>
  <c r="M87" i="1"/>
  <c r="L87" i="1"/>
  <c r="K87" i="1"/>
  <c r="J87" i="1"/>
  <c r="I87" i="1"/>
  <c r="H87" i="1"/>
  <c r="G87" i="1"/>
  <c r="F87" i="1"/>
  <c r="E87" i="1"/>
  <c r="D87" i="1"/>
  <c r="L83" i="1"/>
  <c r="F77" i="1"/>
  <c r="G77" i="1"/>
  <c r="H77" i="1"/>
  <c r="I77" i="1"/>
  <c r="K77" i="1"/>
  <c r="L77" i="1"/>
  <c r="B66" i="1"/>
  <c r="C66" i="1"/>
  <c r="D66" i="1"/>
  <c r="E66" i="1"/>
  <c r="F66" i="1"/>
  <c r="G66" i="1"/>
  <c r="H66" i="1"/>
  <c r="I66" i="1"/>
  <c r="J66" i="1"/>
  <c r="K66" i="1"/>
  <c r="L66" i="1"/>
  <c r="M66" i="1"/>
  <c r="D57" i="1"/>
  <c r="E57" i="1"/>
  <c r="F57" i="1"/>
  <c r="G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6" i="1"/>
  <c r="B56" i="1" s="1"/>
  <c r="C76" i="1"/>
  <c r="N76" i="1" s="1"/>
  <c r="K83" i="1"/>
  <c r="J83" i="1"/>
  <c r="I83" i="1"/>
  <c r="H83" i="1"/>
  <c r="F83" i="1"/>
  <c r="E83" i="1"/>
  <c r="D83" i="1"/>
  <c r="C57" i="1" l="1"/>
  <c r="C105" i="1"/>
  <c r="N101" i="1"/>
  <c r="N92" i="1"/>
  <c r="N87" i="1"/>
  <c r="D106" i="1"/>
  <c r="D105" i="1"/>
  <c r="N66" i="1"/>
  <c r="E105" i="1"/>
  <c r="M106" i="1"/>
  <c r="N77" i="1"/>
  <c r="I106" i="1"/>
  <c r="B57" i="1"/>
  <c r="B106" i="1" s="1"/>
  <c r="L106" i="1"/>
  <c r="K106" i="1"/>
  <c r="K105" i="1"/>
  <c r="G106" i="1"/>
  <c r="N37" i="1"/>
  <c r="E106" i="1"/>
  <c r="N16" i="1"/>
  <c r="N26" i="1"/>
  <c r="N48" i="1"/>
  <c r="M105" i="1"/>
  <c r="H105" i="1"/>
  <c r="L105" i="1"/>
  <c r="G105" i="1"/>
  <c r="F105" i="1"/>
  <c r="H106" i="1"/>
  <c r="F106" i="1"/>
  <c r="C106" i="1"/>
  <c r="I105" i="1"/>
  <c r="N56" i="1"/>
  <c r="N57" i="1" l="1"/>
  <c r="B105" i="1"/>
  <c r="J105" i="1"/>
  <c r="J106" i="1"/>
  <c r="N106" i="1" s="1"/>
  <c r="N105" i="1" l="1"/>
</calcChain>
</file>

<file path=xl/sharedStrings.xml><?xml version="1.0" encoding="utf-8"?>
<sst xmlns="http://schemas.openxmlformats.org/spreadsheetml/2006/main" count="139" uniqueCount="114">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</sst>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zoomScaleNormal="100" zoomScaleSheetLayoutView="100" workbookViewId="0">
      <selection activeCell="A7" sqref="A7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/>
      <c r="H9" s="9"/>
      <c r="I9" s="9"/>
      <c r="J9" s="9"/>
      <c r="K9" s="44"/>
      <c r="L9" s="44"/>
      <c r="M9" s="46"/>
      <c r="N9" s="9">
        <f t="shared" ref="N9:N16" si="0">+SUM(B9:M9)</f>
        <v>192404808.42000002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/>
      <c r="H10" s="9"/>
      <c r="I10" s="9"/>
      <c r="J10" s="9"/>
      <c r="K10" s="44"/>
      <c r="L10" s="44"/>
      <c r="M10" s="46"/>
      <c r="N10" s="9">
        <f t="shared" si="0"/>
        <v>77774901.390000001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/>
      <c r="H12" s="9"/>
      <c r="I12" s="9"/>
      <c r="J12" s="9"/>
      <c r="K12" s="44"/>
      <c r="L12" s="44"/>
      <c r="M12" s="46"/>
      <c r="N12" s="9"/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/>
      <c r="H13" s="9"/>
      <c r="I13" s="9"/>
      <c r="J13" s="9"/>
      <c r="K13" s="44"/>
      <c r="L13" s="44"/>
      <c r="M13" s="46"/>
      <c r="N13" s="9">
        <f t="shared" si="0"/>
        <v>3853540.7199999997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/>
      <c r="H14" s="9"/>
      <c r="I14" s="9"/>
      <c r="J14" s="9"/>
      <c r="K14" s="44"/>
      <c r="L14" s="44"/>
      <c r="M14" s="46"/>
      <c r="N14" s="9">
        <f t="shared" si="0"/>
        <v>447190.11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6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6">
        <f t="shared" si="1"/>
        <v>0</v>
      </c>
      <c r="N16" s="10">
        <f t="shared" si="0"/>
        <v>276913755.60000002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5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5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7"/>
      <c r="N19" s="12"/>
    </row>
    <row r="20" spans="1:24" s="13" customFormat="1" ht="17.25" customHeight="1" x14ac:dyDescent="0.2">
      <c r="A20" s="10" t="s">
        <v>2</v>
      </c>
      <c r="H20" s="14"/>
      <c r="M20" s="48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/>
      <c r="H25" s="18"/>
      <c r="I25" s="18"/>
      <c r="J25" s="18"/>
      <c r="K25" s="18"/>
      <c r="L25" s="18"/>
      <c r="M25" s="49"/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0</v>
      </c>
      <c r="H26" s="20">
        <f t="shared" si="2"/>
        <v>0</v>
      </c>
      <c r="I26" s="20">
        <f t="shared" si="2"/>
        <v>0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3">
        <f>SUM(M21:M25)</f>
        <v>0</v>
      </c>
      <c r="N26" s="20">
        <f t="shared" ref="N26" si="3">SUM(B26:M26)</f>
        <v>174417889.78</v>
      </c>
    </row>
    <row r="27" spans="1:24" s="22" customFormat="1" ht="17.25" customHeight="1" x14ac:dyDescent="0.2">
      <c r="A27" s="10" t="s">
        <v>8</v>
      </c>
      <c r="H27" s="23"/>
      <c r="I27" s="24"/>
      <c r="J27" s="23"/>
      <c r="K27" s="23"/>
      <c r="L27" s="23"/>
      <c r="M27" s="48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/>
      <c r="H28" s="7"/>
      <c r="I28" s="7"/>
      <c r="J28" s="7"/>
      <c r="K28" s="7"/>
      <c r="L28" s="18"/>
      <c r="M28" s="51"/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5">
        <v>246375.24</v>
      </c>
      <c r="E29" s="16">
        <v>751510</v>
      </c>
      <c r="F29" s="16">
        <v>616700.19999999995</v>
      </c>
      <c r="G29" s="7"/>
      <c r="H29" s="7"/>
      <c r="I29" s="7"/>
      <c r="J29" s="7"/>
      <c r="K29" s="7"/>
      <c r="L29" s="18"/>
      <c r="M29" s="51"/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/>
      <c r="H30" s="26"/>
      <c r="I30" s="18"/>
      <c r="J30" s="18"/>
      <c r="K30" s="7"/>
      <c r="L30" s="18"/>
      <c r="M30" s="51"/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/>
      <c r="H32" s="7"/>
      <c r="I32" s="7"/>
      <c r="J32" s="7"/>
      <c r="K32" s="7"/>
      <c r="L32" s="18"/>
      <c r="M32" s="51"/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/>
      <c r="H33" s="7"/>
      <c r="I33" s="7"/>
      <c r="J33" s="7"/>
      <c r="K33" s="7"/>
      <c r="L33" s="18"/>
      <c r="M33" s="51"/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/>
      <c r="H34" s="16"/>
      <c r="I34" s="16"/>
      <c r="J34" s="16"/>
      <c r="K34" s="7"/>
      <c r="L34" s="18"/>
      <c r="M34" s="51"/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/>
      <c r="H35" s="16"/>
      <c r="I35" s="16"/>
      <c r="J35" s="16"/>
      <c r="K35" s="7"/>
      <c r="L35" s="18"/>
      <c r="M35" s="51"/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/>
      <c r="H36" s="7"/>
      <c r="I36" s="7"/>
      <c r="J36" s="7"/>
      <c r="K36" s="7"/>
      <c r="L36" s="18"/>
      <c r="M36" s="51"/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4">SUM(C28:C36)</f>
        <v>5190235.76</v>
      </c>
      <c r="D37" s="20">
        <f t="shared" si="4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53">
        <f>SUM(M28:M36)</f>
        <v>0</v>
      </c>
      <c r="N37" s="20">
        <f>SUM(B37:M37)</f>
        <v>29322423.93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8"/>
    </row>
    <row r="39" spans="1:14" ht="17.25" customHeight="1" x14ac:dyDescent="0.25">
      <c r="A39" s="15" t="s">
        <v>18</v>
      </c>
      <c r="B39" s="16">
        <v>84692.6</v>
      </c>
      <c r="C39" s="25">
        <v>57303.8</v>
      </c>
      <c r="D39" s="16">
        <v>67652.990000000005</v>
      </c>
      <c r="E39" s="16">
        <v>101309.52</v>
      </c>
      <c r="F39" s="16">
        <v>54229.1</v>
      </c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5">
        <v>91935.7</v>
      </c>
      <c r="E41" s="16">
        <v>82833.3</v>
      </c>
      <c r="F41" s="16">
        <v>107557.26</v>
      </c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21</v>
      </c>
      <c r="B42" s="25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/>
      <c r="H42" s="7"/>
      <c r="I42" s="7"/>
      <c r="J42" s="7"/>
      <c r="K42" s="7"/>
      <c r="L42" s="7"/>
      <c r="M42" s="51"/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/>
      <c r="H44" s="7"/>
      <c r="I44" s="7"/>
      <c r="J44" s="7"/>
      <c r="K44" s="7"/>
      <c r="L44" s="7"/>
      <c r="M44" s="51"/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/>
      <c r="H45" s="16"/>
      <c r="I45" s="7"/>
      <c r="J45" s="7"/>
      <c r="K45" s="7"/>
      <c r="L45" s="7"/>
      <c r="M45" s="51"/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/>
      <c r="H46" s="26"/>
      <c r="I46" s="26"/>
      <c r="J46" s="26"/>
      <c r="K46" s="39"/>
      <c r="L46" s="39"/>
      <c r="M46" s="52"/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/>
      <c r="H47" s="16"/>
      <c r="I47" s="7"/>
      <c r="J47" s="7"/>
      <c r="K47" s="7"/>
      <c r="L47" s="7"/>
      <c r="M47" s="51"/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5">SUM(C39:C47)</f>
        <v>966700.73</v>
      </c>
      <c r="D48" s="20">
        <f t="shared" si="5"/>
        <v>951869.78</v>
      </c>
      <c r="E48" s="20">
        <f>SUM(E39:E47)</f>
        <v>795381.84000000008</v>
      </c>
      <c r="F48" s="20">
        <f t="shared" si="5"/>
        <v>705412.2</v>
      </c>
      <c r="G48" s="20">
        <f t="shared" si="5"/>
        <v>0</v>
      </c>
      <c r="H48" s="20">
        <f t="shared" si="5"/>
        <v>0</v>
      </c>
      <c r="I48" s="20">
        <f t="shared" si="5"/>
        <v>0</v>
      </c>
      <c r="J48" s="20">
        <f t="shared" si="5"/>
        <v>0</v>
      </c>
      <c r="K48" s="20">
        <f t="shared" si="5"/>
        <v>0</v>
      </c>
      <c r="L48" s="20">
        <f t="shared" si="5"/>
        <v>0</v>
      </c>
      <c r="M48" s="53">
        <f>SUM(M39:M47)</f>
        <v>0</v>
      </c>
      <c r="N48" s="20">
        <f>SUM(B48:M48)</f>
        <v>4542473.0600000005</v>
      </c>
    </row>
    <row r="49" spans="1:14" s="22" customFormat="1" ht="17.25" customHeight="1" x14ac:dyDescent="0.2">
      <c r="A49" s="10" t="s">
        <v>27</v>
      </c>
      <c r="H49" s="23"/>
      <c r="I49" s="23"/>
      <c r="J49" s="23"/>
      <c r="K49" s="23"/>
      <c r="L49" s="23"/>
      <c r="M49" s="48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/>
      <c r="H52" s="7"/>
      <c r="I52" s="7"/>
      <c r="J52" s="7"/>
      <c r="K52" s="7"/>
      <c r="L52" s="7"/>
      <c r="M52" s="51"/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6">
        <v>0</v>
      </c>
      <c r="E53" s="26">
        <v>0</v>
      </c>
      <c r="F53" s="26">
        <v>0</v>
      </c>
      <c r="G53" s="27"/>
      <c r="H53" s="26"/>
      <c r="I53" s="26"/>
      <c r="J53" s="26"/>
      <c r="K53" s="26"/>
      <c r="L53" s="38"/>
      <c r="M53" s="51"/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/>
      <c r="H54" s="7"/>
      <c r="I54" s="7"/>
      <c r="J54" s="7"/>
      <c r="K54" s="7"/>
      <c r="L54" s="7"/>
      <c r="M54" s="51"/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7"/>
      <c r="H55" s="7"/>
      <c r="I55" s="7"/>
      <c r="J55" s="7"/>
      <c r="K55" s="7"/>
      <c r="L55" s="7"/>
      <c r="M55" s="51"/>
      <c r="N55" s="16"/>
    </row>
    <row r="56" spans="1:14" ht="24" x14ac:dyDescent="0.25">
      <c r="A56" s="15" t="s">
        <v>34</v>
      </c>
      <c r="B56" s="16">
        <f>+C56+D56+E56+F56+G56+H56+I56+J56+K56+L56+M56+O56</f>
        <v>0</v>
      </c>
      <c r="C56" s="16">
        <f>+D56+E56+F56+G56+H56+I56+J56+K56+L56+M56+O56+P56</f>
        <v>0</v>
      </c>
      <c r="D56" s="26">
        <v>0</v>
      </c>
      <c r="E56" s="26">
        <v>0</v>
      </c>
      <c r="F56" s="27"/>
      <c r="G56" s="27"/>
      <c r="H56" s="26"/>
      <c r="I56" s="26"/>
      <c r="J56" s="26"/>
      <c r="K56" s="26"/>
      <c r="L56" s="38"/>
      <c r="M56" s="51"/>
      <c r="N56" s="16">
        <f t="shared" ref="N56:N105" si="6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7">SUM(C50:C56)</f>
        <v>66606.25</v>
      </c>
      <c r="D57" s="20">
        <f t="shared" si="7"/>
        <v>66606.25</v>
      </c>
      <c r="E57" s="20">
        <f t="shared" si="7"/>
        <v>66606.25</v>
      </c>
      <c r="F57" s="20">
        <f t="shared" si="7"/>
        <v>665876.25</v>
      </c>
      <c r="G57" s="20">
        <f t="shared" si="7"/>
        <v>0</v>
      </c>
      <c r="H57" s="20">
        <f t="shared" si="7"/>
        <v>0</v>
      </c>
      <c r="I57" s="20">
        <f t="shared" si="7"/>
        <v>0</v>
      </c>
      <c r="J57" s="20">
        <f t="shared" si="7"/>
        <v>0</v>
      </c>
      <c r="K57" s="20">
        <f t="shared" si="7"/>
        <v>0</v>
      </c>
      <c r="L57" s="20">
        <f t="shared" si="7"/>
        <v>0</v>
      </c>
      <c r="M57" s="53">
        <f>SUM(M50:M56)</f>
        <v>0</v>
      </c>
      <c r="N57" s="20">
        <f>SUM(B57:M57)</f>
        <v>1317721.23</v>
      </c>
    </row>
    <row r="58" spans="1:14" ht="17.25" customHeight="1" x14ac:dyDescent="0.25">
      <c r="A58" s="10" t="s">
        <v>35</v>
      </c>
      <c r="B58" s="7">
        <v>0</v>
      </c>
      <c r="C58" s="17">
        <v>0</v>
      </c>
      <c r="D58" s="18"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38"/>
      <c r="M58" s="51"/>
      <c r="N58" s="16">
        <f t="shared" si="6"/>
        <v>0</v>
      </c>
    </row>
    <row r="59" spans="1:14" x14ac:dyDescent="0.25">
      <c r="A59" s="15" t="s">
        <v>36</v>
      </c>
      <c r="B59" s="7">
        <v>0</v>
      </c>
      <c r="C59" s="17">
        <v>0</v>
      </c>
      <c r="D59" s="18">
        <v>0</v>
      </c>
      <c r="E59" s="26">
        <v>0</v>
      </c>
      <c r="F59" s="27">
        <v>0</v>
      </c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37</v>
      </c>
      <c r="B60" s="7">
        <v>0</v>
      </c>
      <c r="C60" s="17">
        <v>0</v>
      </c>
      <c r="D60" s="18">
        <v>0</v>
      </c>
      <c r="E60" s="26">
        <v>0</v>
      </c>
      <c r="F60" s="27">
        <v>0</v>
      </c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38</v>
      </c>
      <c r="B61" s="7">
        <v>0</v>
      </c>
      <c r="C61" s="17">
        <v>0</v>
      </c>
      <c r="D61" s="18">
        <v>0</v>
      </c>
      <c r="E61" s="26">
        <v>0</v>
      </c>
      <c r="F61" s="27">
        <v>0</v>
      </c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39</v>
      </c>
      <c r="B62" s="7">
        <v>0</v>
      </c>
      <c r="C62" s="17">
        <v>0</v>
      </c>
      <c r="D62" s="18">
        <v>0</v>
      </c>
      <c r="E62" s="26">
        <v>0</v>
      </c>
      <c r="F62" s="27">
        <v>0</v>
      </c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24" x14ac:dyDescent="0.25">
      <c r="A63" s="15" t="s">
        <v>40</v>
      </c>
      <c r="B63" s="7">
        <v>0</v>
      </c>
      <c r="C63" s="17">
        <v>0</v>
      </c>
      <c r="D63" s="18">
        <v>0</v>
      </c>
      <c r="E63" s="26">
        <v>0</v>
      </c>
      <c r="F63" s="27">
        <v>0</v>
      </c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17.25" customHeight="1" x14ac:dyDescent="0.25">
      <c r="A64" s="15" t="s">
        <v>41</v>
      </c>
      <c r="B64" s="7">
        <v>0</v>
      </c>
      <c r="C64" s="17">
        <v>0</v>
      </c>
      <c r="D64" s="18">
        <v>0</v>
      </c>
      <c r="E64" s="26">
        <v>0</v>
      </c>
      <c r="F64" s="27">
        <v>0</v>
      </c>
      <c r="G64" s="27"/>
      <c r="H64" s="26"/>
      <c r="I64" s="26"/>
      <c r="J64" s="26"/>
      <c r="K64" s="26"/>
      <c r="L64" s="38"/>
      <c r="M64" s="51"/>
      <c r="N64" s="16">
        <f t="shared" si="6"/>
        <v>0</v>
      </c>
    </row>
    <row r="65" spans="1:14" ht="24" x14ac:dyDescent="0.25">
      <c r="A65" s="15" t="s">
        <v>42</v>
      </c>
      <c r="B65" s="7">
        <v>0</v>
      </c>
      <c r="C65" s="17">
        <v>0</v>
      </c>
      <c r="D65" s="18">
        <v>0</v>
      </c>
      <c r="E65" s="26">
        <v>0</v>
      </c>
      <c r="F65" s="27">
        <v>0</v>
      </c>
      <c r="G65" s="27"/>
      <c r="H65" s="26"/>
      <c r="I65" s="26"/>
      <c r="J65" s="26"/>
      <c r="K65" s="26"/>
      <c r="L65" s="38"/>
      <c r="M65" s="51"/>
      <c r="N65" s="20">
        <f t="shared" si="6"/>
        <v>0</v>
      </c>
    </row>
    <row r="66" spans="1:14" ht="17.25" customHeight="1" x14ac:dyDescent="0.25">
      <c r="A66" s="10" t="s">
        <v>90</v>
      </c>
      <c r="B66" s="20">
        <f>SUM(B59:B65)</f>
        <v>0</v>
      </c>
      <c r="C66" s="20">
        <f t="shared" ref="C66:M66" si="8">SUM(C59:C65)</f>
        <v>0</v>
      </c>
      <c r="D66" s="20">
        <f t="shared" si="8"/>
        <v>0</v>
      </c>
      <c r="E66" s="20">
        <f t="shared" si="8"/>
        <v>0</v>
      </c>
      <c r="F66" s="20">
        <f t="shared" si="8"/>
        <v>0</v>
      </c>
      <c r="G66" s="20">
        <f t="shared" si="8"/>
        <v>0</v>
      </c>
      <c r="H66" s="20">
        <f t="shared" si="8"/>
        <v>0</v>
      </c>
      <c r="I66" s="20">
        <f t="shared" si="8"/>
        <v>0</v>
      </c>
      <c r="J66" s="20">
        <f t="shared" si="8"/>
        <v>0</v>
      </c>
      <c r="K66" s="20">
        <f t="shared" si="8"/>
        <v>0</v>
      </c>
      <c r="L66" s="20">
        <f t="shared" si="8"/>
        <v>0</v>
      </c>
      <c r="M66" s="50">
        <f t="shared" si="8"/>
        <v>0</v>
      </c>
      <c r="N66" s="16">
        <f t="shared" si="6"/>
        <v>0</v>
      </c>
    </row>
    <row r="67" spans="1:14" s="13" customFormat="1" ht="17.25" customHeight="1" x14ac:dyDescent="0.2">
      <c r="A67" s="30" t="s">
        <v>43</v>
      </c>
      <c r="H67" s="14"/>
      <c r="I67" s="14"/>
      <c r="J67" s="14"/>
      <c r="K67" s="14"/>
      <c r="L67" s="14"/>
      <c r="M67" s="48"/>
      <c r="N67" s="16">
        <f t="shared" si="6"/>
        <v>0</v>
      </c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/>
      <c r="H68" s="7"/>
      <c r="I68" s="7"/>
      <c r="J68" s="7"/>
      <c r="K68" s="7"/>
      <c r="L68" s="7"/>
      <c r="M68" s="51"/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27">
        <v>0</v>
      </c>
      <c r="G69" s="27"/>
      <c r="H69" s="26"/>
      <c r="I69" s="26"/>
      <c r="J69" s="7"/>
      <c r="K69" s="7"/>
      <c r="L69" s="7"/>
      <c r="M69" s="51"/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/>
      <c r="H70" s="26"/>
      <c r="I70" s="26"/>
      <c r="J70" s="7"/>
      <c r="K70" s="7"/>
      <c r="L70" s="7"/>
      <c r="M70" s="51"/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27">
        <v>0</v>
      </c>
      <c r="G71" s="27"/>
      <c r="H71" s="26"/>
      <c r="I71" s="26"/>
      <c r="J71" s="7"/>
      <c r="K71" s="7"/>
      <c r="L71" s="7"/>
      <c r="M71" s="51"/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/>
      <c r="H72" s="7"/>
      <c r="I72" s="27"/>
      <c r="J72" s="7"/>
      <c r="K72" s="7"/>
      <c r="L72" s="7"/>
      <c r="M72" s="51"/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27">
        <v>0</v>
      </c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/>
      <c r="H75" s="26"/>
      <c r="I75" s="26"/>
      <c r="J75" s="7"/>
      <c r="K75" s="7"/>
      <c r="L75" s="7"/>
      <c r="M75" s="51"/>
      <c r="N75" s="7"/>
    </row>
    <row r="76" spans="1:14" ht="17.25" customHeight="1" x14ac:dyDescent="0.25">
      <c r="A76" s="15" t="s">
        <v>52</v>
      </c>
      <c r="B76" s="16">
        <v>0</v>
      </c>
      <c r="C76" s="16">
        <f>+D76+E76+F76+G76+H76+I76+J76+K76+L76+M76+O76+P76</f>
        <v>0</v>
      </c>
      <c r="D76" s="18">
        <v>0</v>
      </c>
      <c r="E76" s="18">
        <v>0</v>
      </c>
      <c r="F76" s="27">
        <v>0</v>
      </c>
      <c r="G76" s="27"/>
      <c r="H76" s="26"/>
      <c r="I76" s="26"/>
      <c r="J76" s="7"/>
      <c r="K76" s="7"/>
      <c r="L76" s="7"/>
      <c r="M76" s="51"/>
      <c r="N76" s="7">
        <f t="shared" si="6"/>
        <v>0</v>
      </c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 t="shared" ref="G77:L77" si="9">SUM(G68:G76)</f>
        <v>0</v>
      </c>
      <c r="H77" s="20">
        <f t="shared" si="9"/>
        <v>0</v>
      </c>
      <c r="I77" s="20">
        <f t="shared" si="9"/>
        <v>0</v>
      </c>
      <c r="J77" s="20">
        <f>+J68+J69+J72+J75</f>
        <v>0</v>
      </c>
      <c r="K77" s="20">
        <f t="shared" si="9"/>
        <v>0</v>
      </c>
      <c r="L77" s="20">
        <f t="shared" si="9"/>
        <v>0</v>
      </c>
      <c r="M77" s="53">
        <f>+M68+M69+M72+M73</f>
        <v>0</v>
      </c>
      <c r="N77" s="20">
        <f>+B77+F77+G77+H77+I77+J77</f>
        <v>5737288.4500000002</v>
      </c>
    </row>
    <row r="78" spans="1:14" ht="17.25" customHeight="1" x14ac:dyDescent="0.25">
      <c r="A78" s="10" t="s">
        <v>53</v>
      </c>
      <c r="B78" s="16"/>
      <c r="C78" s="16"/>
      <c r="D78" s="31">
        <v>0</v>
      </c>
      <c r="E78" s="18">
        <v>0</v>
      </c>
      <c r="F78" s="31">
        <v>0</v>
      </c>
      <c r="G78" s="20">
        <v>0</v>
      </c>
      <c r="H78" s="18">
        <v>0</v>
      </c>
      <c r="I78" s="18">
        <v>0</v>
      </c>
      <c r="J78" s="7">
        <v>0</v>
      </c>
      <c r="K78" s="7">
        <v>0</v>
      </c>
      <c r="L78" s="7">
        <v>0</v>
      </c>
      <c r="M78" s="51">
        <v>0</v>
      </c>
      <c r="N78" s="7">
        <f t="shared" si="6"/>
        <v>0</v>
      </c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7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7">
        <v>0</v>
      </c>
      <c r="G82" s="27">
        <v>0</v>
      </c>
      <c r="H82" s="26">
        <v>0</v>
      </c>
      <c r="I82" s="26">
        <v>0</v>
      </c>
      <c r="J82" s="7">
        <v>0</v>
      </c>
      <c r="K82" s="7">
        <v>0</v>
      </c>
      <c r="L82" s="7">
        <v>0</v>
      </c>
      <c r="M82" s="51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L83" si="10">SUM(D79:D82)</f>
        <v>0</v>
      </c>
      <c r="E83" s="20">
        <f t="shared" si="10"/>
        <v>15621352.369999999</v>
      </c>
      <c r="F83" s="20">
        <f t="shared" si="10"/>
        <v>0</v>
      </c>
      <c r="G83" s="20">
        <f>SUM(G79:G82)</f>
        <v>0</v>
      </c>
      <c r="H83" s="20">
        <f t="shared" si="10"/>
        <v>0</v>
      </c>
      <c r="I83" s="20">
        <f t="shared" si="10"/>
        <v>0</v>
      </c>
      <c r="J83" s="7">
        <f t="shared" si="10"/>
        <v>0</v>
      </c>
      <c r="K83" s="7">
        <f t="shared" si="10"/>
        <v>0</v>
      </c>
      <c r="L83" s="7">
        <f t="shared" si="10"/>
        <v>0</v>
      </c>
      <c r="M83" s="51"/>
      <c r="N83" s="7"/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51"/>
      <c r="N84" s="16">
        <f t="shared" si="6"/>
        <v>0</v>
      </c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7">
        <v>0</v>
      </c>
      <c r="G86" s="27">
        <v>0</v>
      </c>
      <c r="H86" s="26">
        <v>0</v>
      </c>
      <c r="I86" s="26">
        <v>0</v>
      </c>
      <c r="J86" s="26">
        <v>0</v>
      </c>
      <c r="K86" s="28">
        <v>0</v>
      </c>
      <c r="L86" s="38">
        <v>0</v>
      </c>
      <c r="M86" s="51">
        <v>0</v>
      </c>
      <c r="N86" s="16">
        <f t="shared" si="6"/>
        <v>0</v>
      </c>
    </row>
    <row r="87" spans="1:14" s="32" customFormat="1" ht="18" customHeight="1" x14ac:dyDescent="0.25">
      <c r="A87" s="10" t="s">
        <v>90</v>
      </c>
      <c r="B87" s="20">
        <f t="shared" ref="B87:M87" si="11">SUM(B84:B86)</f>
        <v>0</v>
      </c>
      <c r="C87" s="20">
        <f t="shared" si="11"/>
        <v>0</v>
      </c>
      <c r="D87" s="20">
        <f t="shared" si="11"/>
        <v>0</v>
      </c>
      <c r="E87" s="20">
        <f t="shared" si="11"/>
        <v>0</v>
      </c>
      <c r="F87" s="20">
        <f t="shared" si="11"/>
        <v>0</v>
      </c>
      <c r="G87" s="20">
        <f t="shared" si="11"/>
        <v>0</v>
      </c>
      <c r="H87" s="20">
        <f t="shared" si="11"/>
        <v>0</v>
      </c>
      <c r="I87" s="20">
        <f t="shared" si="11"/>
        <v>0</v>
      </c>
      <c r="J87" s="20">
        <f t="shared" si="11"/>
        <v>0</v>
      </c>
      <c r="K87" s="21">
        <f t="shared" si="11"/>
        <v>0</v>
      </c>
      <c r="L87" s="20">
        <f t="shared" si="11"/>
        <v>0</v>
      </c>
      <c r="M87" s="50">
        <f t="shared" si="11"/>
        <v>0</v>
      </c>
      <c r="N87" s="16">
        <f t="shared" si="6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9"/>
      <c r="L88" s="18"/>
      <c r="M88" s="51"/>
      <c r="N88" s="16">
        <f t="shared" si="6"/>
        <v>0</v>
      </c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20">
        <f t="shared" si="6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7">
        <v>0</v>
      </c>
      <c r="G91" s="27">
        <v>0</v>
      </c>
      <c r="H91" s="26">
        <v>0</v>
      </c>
      <c r="I91" s="26">
        <v>0</v>
      </c>
      <c r="J91" s="26">
        <v>0</v>
      </c>
      <c r="K91" s="28">
        <v>0</v>
      </c>
      <c r="L91" s="38">
        <v>0</v>
      </c>
      <c r="M91" s="51">
        <v>0</v>
      </c>
      <c r="N91" s="16">
        <f t="shared" si="6"/>
        <v>0</v>
      </c>
    </row>
    <row r="92" spans="1:14" s="32" customFormat="1" ht="18" customHeight="1" x14ac:dyDescent="0.25">
      <c r="A92" s="10" t="s">
        <v>90</v>
      </c>
      <c r="B92" s="20">
        <f>SUM(B89:B91)</f>
        <v>0</v>
      </c>
      <c r="C92" s="20">
        <f t="shared" ref="C92:M92" si="12">SUM(C89:C91)</f>
        <v>0</v>
      </c>
      <c r="D92" s="20">
        <f t="shared" si="12"/>
        <v>0</v>
      </c>
      <c r="E92" s="20">
        <f t="shared" si="12"/>
        <v>0</v>
      </c>
      <c r="F92" s="20">
        <f t="shared" si="12"/>
        <v>0</v>
      </c>
      <c r="G92" s="20">
        <f t="shared" si="12"/>
        <v>0</v>
      </c>
      <c r="H92" s="20">
        <f t="shared" si="12"/>
        <v>0</v>
      </c>
      <c r="I92" s="20">
        <f t="shared" si="12"/>
        <v>0</v>
      </c>
      <c r="J92" s="20">
        <f t="shared" si="12"/>
        <v>0</v>
      </c>
      <c r="K92" s="21">
        <f t="shared" si="12"/>
        <v>0</v>
      </c>
      <c r="L92" s="20">
        <f t="shared" si="12"/>
        <v>0</v>
      </c>
      <c r="M92" s="50">
        <f t="shared" si="12"/>
        <v>0</v>
      </c>
      <c r="N92" s="16">
        <f t="shared" si="6"/>
        <v>0</v>
      </c>
    </row>
    <row r="93" spans="1:14" x14ac:dyDescent="0.25">
      <c r="A93" s="33" t="s">
        <v>65</v>
      </c>
      <c r="B93" s="18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4" t="s">
        <v>66</v>
      </c>
      <c r="B94" s="18"/>
      <c r="C94" s="27"/>
      <c r="D94" s="18"/>
      <c r="E94" s="18"/>
      <c r="F94" s="27"/>
      <c r="G94" s="27"/>
      <c r="H94" s="26"/>
      <c r="I94" s="26"/>
      <c r="J94" s="26"/>
      <c r="K94" s="28"/>
      <c r="L94" s="38"/>
      <c r="M94" s="51"/>
      <c r="N94" s="16">
        <f t="shared" si="6"/>
        <v>0</v>
      </c>
    </row>
    <row r="95" spans="1:14" x14ac:dyDescent="0.25">
      <c r="A95" s="35" t="s">
        <v>67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ht="24" x14ac:dyDescent="0.25">
      <c r="A96" s="35" t="s">
        <v>68</v>
      </c>
      <c r="B96" s="18">
        <v>0</v>
      </c>
      <c r="C96" s="27">
        <v>0</v>
      </c>
      <c r="D96" s="18">
        <v>0</v>
      </c>
      <c r="E96" s="18">
        <v>0</v>
      </c>
      <c r="F96" s="27">
        <v>0</v>
      </c>
      <c r="G96" s="27">
        <v>0</v>
      </c>
      <c r="H96" s="26">
        <v>0</v>
      </c>
      <c r="I96" s="26">
        <v>0</v>
      </c>
      <c r="J96" s="26">
        <v>0</v>
      </c>
      <c r="K96" s="28">
        <v>0</v>
      </c>
      <c r="L96" s="38">
        <v>0</v>
      </c>
      <c r="M96" s="51">
        <v>0</v>
      </c>
      <c r="N96" s="16">
        <f t="shared" si="6"/>
        <v>0</v>
      </c>
    </row>
    <row r="97" spans="1:14" s="32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3">SUM(D95:D96)</f>
        <v>0</v>
      </c>
      <c r="E97" s="20">
        <f t="shared" si="13"/>
        <v>0</v>
      </c>
      <c r="F97" s="20">
        <f t="shared" si="13"/>
        <v>0</v>
      </c>
      <c r="G97" s="20">
        <f t="shared" si="13"/>
        <v>0</v>
      </c>
      <c r="H97" s="20">
        <f t="shared" si="13"/>
        <v>0</v>
      </c>
      <c r="I97" s="20">
        <f t="shared" si="13"/>
        <v>0</v>
      </c>
      <c r="J97" s="20">
        <f t="shared" si="13"/>
        <v>0</v>
      </c>
      <c r="K97" s="21">
        <f t="shared" si="13"/>
        <v>0</v>
      </c>
      <c r="L97" s="20">
        <f t="shared" si="13"/>
        <v>0</v>
      </c>
      <c r="M97" s="50">
        <f t="shared" si="13"/>
        <v>0</v>
      </c>
      <c r="N97" s="20">
        <f t="shared" si="6"/>
        <v>0</v>
      </c>
    </row>
    <row r="98" spans="1:14" x14ac:dyDescent="0.25">
      <c r="A98" s="34" t="s">
        <v>69</v>
      </c>
      <c r="B98" s="18"/>
      <c r="C98" s="27"/>
      <c r="D98" s="18"/>
      <c r="E98" s="18"/>
      <c r="F98" s="27"/>
      <c r="G98" s="27"/>
      <c r="H98" s="26"/>
      <c r="I98" s="26"/>
      <c r="J98" s="26"/>
      <c r="K98" s="28"/>
      <c r="L98" s="38"/>
      <c r="M98" s="51"/>
      <c r="N98" s="16">
        <f t="shared" si="6"/>
        <v>0</v>
      </c>
    </row>
    <row r="99" spans="1:14" x14ac:dyDescent="0.25">
      <c r="A99" s="35" t="s">
        <v>70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x14ac:dyDescent="0.25">
      <c r="A100" s="35" t="s">
        <v>71</v>
      </c>
      <c r="B100" s="18">
        <v>0</v>
      </c>
      <c r="C100" s="27">
        <v>0</v>
      </c>
      <c r="D100" s="18">
        <v>0</v>
      </c>
      <c r="E100" s="18">
        <v>0</v>
      </c>
      <c r="F100" s="27">
        <v>0</v>
      </c>
      <c r="G100" s="27">
        <v>0</v>
      </c>
      <c r="H100" s="26">
        <v>0</v>
      </c>
      <c r="I100" s="26">
        <v>0</v>
      </c>
      <c r="J100" s="26">
        <v>0</v>
      </c>
      <c r="K100" s="28">
        <v>0</v>
      </c>
      <c r="L100" s="38">
        <v>0</v>
      </c>
      <c r="M100" s="51">
        <v>0</v>
      </c>
      <c r="N100" s="16">
        <f t="shared" si="6"/>
        <v>0</v>
      </c>
    </row>
    <row r="101" spans="1:14" s="32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4">SUM(C99:C100)</f>
        <v>0</v>
      </c>
      <c r="D101" s="20">
        <f t="shared" si="14"/>
        <v>0</v>
      </c>
      <c r="E101" s="20">
        <f t="shared" si="14"/>
        <v>0</v>
      </c>
      <c r="F101" s="20">
        <f t="shared" si="14"/>
        <v>0</v>
      </c>
      <c r="G101" s="20">
        <f t="shared" si="14"/>
        <v>0</v>
      </c>
      <c r="H101" s="20">
        <f t="shared" si="14"/>
        <v>0</v>
      </c>
      <c r="I101" s="20">
        <f t="shared" si="14"/>
        <v>0</v>
      </c>
      <c r="J101" s="20">
        <f t="shared" si="14"/>
        <v>0</v>
      </c>
      <c r="K101" s="21">
        <f t="shared" si="14"/>
        <v>0</v>
      </c>
      <c r="L101" s="20">
        <f t="shared" si="14"/>
        <v>0</v>
      </c>
      <c r="M101" s="50">
        <f t="shared" si="14"/>
        <v>0</v>
      </c>
      <c r="N101" s="16">
        <f t="shared" si="6"/>
        <v>0</v>
      </c>
    </row>
    <row r="102" spans="1:14" x14ac:dyDescent="0.25">
      <c r="A102" s="34" t="s">
        <v>72</v>
      </c>
      <c r="B102" s="18"/>
      <c r="C102" s="27"/>
      <c r="D102" s="18"/>
      <c r="E102" s="18"/>
      <c r="F102" s="27"/>
      <c r="G102" s="27"/>
      <c r="H102" s="26"/>
      <c r="I102" s="26"/>
      <c r="J102" s="26"/>
      <c r="K102" s="28"/>
      <c r="L102" s="38"/>
      <c r="M102" s="51"/>
      <c r="N102" s="16">
        <f t="shared" si="6"/>
        <v>0</v>
      </c>
    </row>
    <row r="103" spans="1:14" x14ac:dyDescent="0.25">
      <c r="A103" s="36" t="s">
        <v>73</v>
      </c>
      <c r="B103" s="18">
        <v>0</v>
      </c>
      <c r="C103" s="27">
        <v>0</v>
      </c>
      <c r="D103" s="18">
        <v>0</v>
      </c>
      <c r="E103" s="18">
        <v>0</v>
      </c>
      <c r="F103" s="27">
        <v>0</v>
      </c>
      <c r="G103" s="27">
        <v>0</v>
      </c>
      <c r="H103" s="26">
        <v>0</v>
      </c>
      <c r="I103" s="26">
        <v>0</v>
      </c>
      <c r="J103" s="26">
        <v>0</v>
      </c>
      <c r="K103" s="28">
        <v>0</v>
      </c>
      <c r="L103" s="38">
        <v>0</v>
      </c>
      <c r="M103" s="51">
        <v>0</v>
      </c>
      <c r="N103" s="16">
        <f t="shared" si="6"/>
        <v>0</v>
      </c>
    </row>
    <row r="104" spans="1:14" s="32" customFormat="1" ht="18" customHeight="1" x14ac:dyDescent="0.25">
      <c r="A104" s="10" t="s">
        <v>90</v>
      </c>
      <c r="B104" s="20">
        <f>SUM(B103)</f>
        <v>0</v>
      </c>
      <c r="C104" s="20">
        <f t="shared" ref="C104:M104" si="15">SUM(C102:C103)</f>
        <v>0</v>
      </c>
      <c r="D104" s="20">
        <f t="shared" si="15"/>
        <v>0</v>
      </c>
      <c r="E104" s="20">
        <f t="shared" si="15"/>
        <v>0</v>
      </c>
      <c r="F104" s="20">
        <f t="shared" si="15"/>
        <v>0</v>
      </c>
      <c r="G104" s="20">
        <f t="shared" si="15"/>
        <v>0</v>
      </c>
      <c r="H104" s="20">
        <f t="shared" si="15"/>
        <v>0</v>
      </c>
      <c r="I104" s="20">
        <f t="shared" si="15"/>
        <v>0</v>
      </c>
      <c r="J104" s="20">
        <f t="shared" si="15"/>
        <v>0</v>
      </c>
      <c r="K104" s="21">
        <f t="shared" si="15"/>
        <v>0</v>
      </c>
      <c r="L104" s="20">
        <f t="shared" si="15"/>
        <v>0</v>
      </c>
      <c r="M104" s="50">
        <f t="shared" si="15"/>
        <v>0</v>
      </c>
      <c r="N104" s="16">
        <f t="shared" si="6"/>
        <v>0</v>
      </c>
    </row>
    <row r="105" spans="1:14" x14ac:dyDescent="0.25">
      <c r="A105" s="37" t="s">
        <v>74</v>
      </c>
      <c r="B105" s="38">
        <f>SUM(B26,B37,B48,B57,B66,B77,B83,B87,B92,B97,B101,B104)</f>
        <v>48481790.659999996</v>
      </c>
      <c r="C105" s="38">
        <f>SUM(C26,C37,C48,C57,C66,C77,C83,C87,C92,C97,C101,C104)</f>
        <v>44732438.249999985</v>
      </c>
      <c r="D105" s="38">
        <f>SUM(D26,D37,D48,D57,D66,D77,D83,D87,D92,D97,D101,D104)</f>
        <v>40139117.080000006</v>
      </c>
      <c r="E105" s="38">
        <f t="shared" ref="E105:M105" si="16">SUM(E26,E37,E48,E57,E66,E77,E83,E87,E92,E97,E101,E104)</f>
        <v>58555578.710000001</v>
      </c>
      <c r="F105" s="38">
        <f t="shared" si="16"/>
        <v>40160954.38000001</v>
      </c>
      <c r="G105" s="38">
        <f t="shared" si="16"/>
        <v>0</v>
      </c>
      <c r="H105" s="38">
        <f t="shared" si="16"/>
        <v>0</v>
      </c>
      <c r="I105" s="38">
        <f t="shared" si="16"/>
        <v>0</v>
      </c>
      <c r="J105" s="38">
        <f t="shared" si="16"/>
        <v>0</v>
      </c>
      <c r="K105" s="29">
        <f t="shared" si="16"/>
        <v>0</v>
      </c>
      <c r="L105" s="38">
        <f t="shared" si="16"/>
        <v>0</v>
      </c>
      <c r="M105" s="51">
        <f t="shared" si="16"/>
        <v>0</v>
      </c>
      <c r="N105" s="20">
        <f t="shared" si="6"/>
        <v>232069879.07999998</v>
      </c>
    </row>
    <row r="106" spans="1:14" x14ac:dyDescent="0.25">
      <c r="A106" s="37" t="s">
        <v>75</v>
      </c>
      <c r="B106" s="38">
        <f>SUM(B26,B37,B48,B57,B66,B77,B83,B87,B92,B97,B101,B104)</f>
        <v>48481790.659999996</v>
      </c>
      <c r="C106" s="38">
        <f t="shared" ref="C106:H106" si="17">SUM(C26,C37,C48,C57,C66,C77,C83,C87,C92,C97,C101,C104)</f>
        <v>44732438.249999985</v>
      </c>
      <c r="D106" s="38">
        <f t="shared" si="17"/>
        <v>40139117.080000006</v>
      </c>
      <c r="E106" s="38">
        <f>SUM(E26,E37,E48,E57,E66,E77,E83,E87,E92,E97,E101,E104)</f>
        <v>58555578.710000001</v>
      </c>
      <c r="F106" s="38">
        <f>SUM(F26,F37,F48,F57,F66,F77,F83,F87,F92,F97,F101,F104)</f>
        <v>40160954.38000001</v>
      </c>
      <c r="G106" s="38">
        <f t="shared" si="17"/>
        <v>0</v>
      </c>
      <c r="H106" s="38">
        <f t="shared" si="17"/>
        <v>0</v>
      </c>
      <c r="I106" s="38">
        <f>SUM(I26,I37,I48,I57,I66,I77,I83,I87,I92,I97,I101,I104)</f>
        <v>0</v>
      </c>
      <c r="J106" s="38">
        <f>SUM(J26,J37,J48,J57,J66,J77,J83,J87,J92,J97,J101,J104)</f>
        <v>0</v>
      </c>
      <c r="K106" s="38">
        <f t="shared" ref="K106:L106" si="18">SUM(K26,K37,K48,K57,K66,K77,K83,K87,K92,K97,K101,K104)</f>
        <v>0</v>
      </c>
      <c r="L106" s="38">
        <f t="shared" si="18"/>
        <v>0</v>
      </c>
      <c r="M106" s="54">
        <f>SUM(M26,M37,M48,M57,M66,M77,M83,M87,M92,M97,M101,M104)</f>
        <v>0</v>
      </c>
      <c r="N106" s="20">
        <f>+SUM(B106:J106)</f>
        <v>232069879.07999998</v>
      </c>
    </row>
    <row r="107" spans="1:14" x14ac:dyDescent="0.25">
      <c r="A107" s="31" t="s">
        <v>76</v>
      </c>
      <c r="B107" s="18"/>
    </row>
    <row r="108" spans="1:14" x14ac:dyDescent="0.25">
      <c r="A108" s="57" t="s">
        <v>112</v>
      </c>
      <c r="B108" s="18"/>
      <c r="N108" s="18"/>
    </row>
    <row r="109" spans="1:14" x14ac:dyDescent="0.25">
      <c r="A109" s="31" t="s">
        <v>110</v>
      </c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ht="20.25" customHeight="1" x14ac:dyDescent="0.35">
      <c r="A111" s="31" t="s">
        <v>109</v>
      </c>
      <c r="B111" s="18"/>
      <c r="H111" s="39"/>
      <c r="N111" s="18"/>
    </row>
    <row r="112" spans="1:14" x14ac:dyDescent="0.25">
      <c r="A112" s="31" t="s">
        <v>95</v>
      </c>
      <c r="B112" s="18"/>
      <c r="H112" s="39"/>
      <c r="N112" s="18"/>
    </row>
    <row r="113" spans="1:14" ht="16.5" customHeight="1" x14ac:dyDescent="0.25">
      <c r="A113" s="31" t="s">
        <v>96</v>
      </c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31"/>
      <c r="B116" s="18"/>
      <c r="H116" s="39"/>
      <c r="N116" s="18"/>
    </row>
    <row r="117" spans="1:14" x14ac:dyDescent="0.25">
      <c r="A117" s="40"/>
      <c r="C117" s="39"/>
      <c r="N117" s="40"/>
    </row>
    <row r="118" spans="1:14" ht="15.75" x14ac:dyDescent="0.25">
      <c r="A118" s="40"/>
      <c r="D118" s="41"/>
      <c r="E118" s="39"/>
      <c r="I118" s="58"/>
      <c r="J118" s="58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0"/>
      <c r="D120" s="41"/>
      <c r="E120" s="39"/>
      <c r="I120" s="42"/>
      <c r="J120" s="42"/>
      <c r="N120" s="40"/>
    </row>
    <row r="121" spans="1:14" ht="15.75" x14ac:dyDescent="0.25">
      <c r="A121" s="43"/>
      <c r="B121" s="43"/>
      <c r="C121" s="58" t="s">
        <v>97</v>
      </c>
      <c r="D121" s="58"/>
      <c r="E121" s="58"/>
      <c r="G121" s="58" t="s">
        <v>107</v>
      </c>
      <c r="H121" s="58"/>
      <c r="I121" s="58"/>
      <c r="J121" s="42"/>
      <c r="N121" s="40"/>
    </row>
    <row r="122" spans="1:14" ht="15.75" x14ac:dyDescent="0.25">
      <c r="A122" s="43"/>
      <c r="B122" s="43"/>
      <c r="C122" s="58" t="s">
        <v>98</v>
      </c>
      <c r="D122" s="58"/>
      <c r="E122" s="58"/>
      <c r="F122" s="43"/>
      <c r="G122" s="58" t="s">
        <v>89</v>
      </c>
      <c r="H122" s="58"/>
      <c r="I122" s="58"/>
    </row>
    <row r="123" spans="1:14" ht="15.75" x14ac:dyDescent="0.25">
      <c r="B123" s="58"/>
      <c r="C123" s="58"/>
      <c r="E123" s="58"/>
      <c r="F123" s="58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F633D37F-2E0E-426E-AC08-4057923E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Haronny Miladys Alonzo Díaz</cp:lastModifiedBy>
  <cp:lastPrinted>2024-03-15T19:32:49Z</cp:lastPrinted>
  <dcterms:created xsi:type="dcterms:W3CDTF">2020-03-06T14:55:33Z</dcterms:created>
  <dcterms:modified xsi:type="dcterms:W3CDTF">2024-06-07T16:20:37Z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