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1.Resumen Estadístico/Resumen data cruda-portal OAI/2024/"/>
    </mc:Choice>
  </mc:AlternateContent>
  <xr:revisionPtr revIDLastSave="451" documentId="8_{20B83E3A-5AB3-44D3-B16D-3592EF2A8BAA}" xr6:coauthVersionLast="47" xr6:coauthVersionMax="47" xr10:uidLastSave="{ECA1013F-01C9-47C4-9267-6B7D9F7AD014}"/>
  <bookViews>
    <workbookView xWindow="-120" yWindow="-120" windowWidth="29040" windowHeight="15720" activeTab="2" xr2:uid="{841B0535-FFF2-49CA-AAFC-35103608C5B9}"/>
  </bookViews>
  <sheets>
    <sheet name="RM enero 2024" sheetId="7" r:id="rId1"/>
    <sheet name="RM febrero 2024" sheetId="5" r:id="rId2"/>
    <sheet name="RM marzo 2024" sheetId="9" r:id="rId3"/>
  </sheets>
  <externalReferences>
    <externalReference r:id="rId4"/>
  </externalReferences>
  <definedNames>
    <definedName name="Área_de_impresión1">'[1]7.7.6'!$A$1:$AQ$58</definedName>
    <definedName name="Área_de_impresión2" localSheetId="0">'[1]7.7.6'!#REF!</definedName>
    <definedName name="Área_de_impresión2" localSheetId="1">'[1]7.7.6'!#REF!</definedName>
    <definedName name="Área_de_impresión2" localSheetId="2">'[1]7.7.6'!#REF!</definedName>
    <definedName name="Área_de_impresión2">'[1]7.7.6'!#REF!</definedName>
    <definedName name="CCI">'[1]7.7.6'!$A$1:$R$57</definedName>
    <definedName name="Compl">'[1]7.7.6'!$AA$1:$AJ$57</definedName>
    <definedName name="Exceso1" localSheetId="0">'[1]7.7.6'!#REF!</definedName>
    <definedName name="Exceso1" localSheetId="1">'[1]7.7.6'!#REF!</definedName>
    <definedName name="Exceso1" localSheetId="2">'[1]7.7.6'!#REF!</definedName>
    <definedName name="Exceso1">'[1]7.7.6'!#REF!</definedName>
    <definedName name="Exceso2" localSheetId="0">'[1]7.7.6'!#REF!</definedName>
    <definedName name="Exceso2" localSheetId="1">'[1]7.7.6'!#REF!</definedName>
    <definedName name="Exceso2" localSheetId="2">'[1]7.7.6'!#REF!</definedName>
    <definedName name="Exceso2">'[1]7.7.6'!#REF!</definedName>
    <definedName name="_xlnm.Print_Area" localSheetId="0">'RM enero 2024'!$A$1:$I$137</definedName>
    <definedName name="_xlnm.Print_Area" localSheetId="1">'RM febrero 2024'!$A$1:$I$137</definedName>
    <definedName name="_xlnm.Print_Area" localSheetId="2">'RM marzo 2024'!$A$1:$I$137</definedName>
    <definedName name="Print1">'[1]7.7.6'!$A$1:$AQ$58</definedName>
    <definedName name="Print2" localSheetId="0">'[1]7.7.6'!#REF!</definedName>
    <definedName name="Print2" localSheetId="1">'[1]7.7.6'!#REF!</definedName>
    <definedName name="Print2" localSheetId="2">'[1]7.7.6'!#REF!</definedName>
    <definedName name="Print2">'[1]7.7.6'!#REF!</definedName>
    <definedName name="RepFSS">'[1]7.7.6'!$T$1:$Y$57</definedName>
    <definedName name="Totales">'[1]7.7.6'!$A$1:$AP$58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" i="9" l="1"/>
  <c r="E38" i="9"/>
  <c r="E37" i="9"/>
</calcChain>
</file>

<file path=xl/sharedStrings.xml><?xml version="1.0" encoding="utf-8"?>
<sst xmlns="http://schemas.openxmlformats.org/spreadsheetml/2006/main" count="472" uniqueCount="86">
  <si>
    <t>Superintendencia de Pensiones</t>
  </si>
  <si>
    <t>Resumen estadístico previsional al 31 de enero del 2024</t>
  </si>
  <si>
    <t>Enero 2024</t>
  </si>
  <si>
    <t>Octubre 2023</t>
  </si>
  <si>
    <t>Participación</t>
  </si>
  <si>
    <t>Variación</t>
  </si>
  <si>
    <t>Absoluta</t>
  </si>
  <si>
    <t>Relativa</t>
  </si>
  <si>
    <r>
      <t>Afiliados</t>
    </r>
    <r>
      <rPr>
        <vertAlign val="superscript"/>
        <sz val="12.5"/>
        <rFont val="Calibri"/>
        <family val="2"/>
        <scheme val="minor"/>
      </rPr>
      <t>1</t>
    </r>
  </si>
  <si>
    <t>Subtotal AFP</t>
  </si>
  <si>
    <t>Atlántico</t>
  </si>
  <si>
    <t xml:space="preserve"> Crecer</t>
  </si>
  <si>
    <t>JMMB-BDI</t>
  </si>
  <si>
    <t>Popular</t>
  </si>
  <si>
    <t>Reservas</t>
  </si>
  <si>
    <t>Romana</t>
  </si>
  <si>
    <t>Siembra</t>
  </si>
  <si>
    <t>Subtotal reparto individualizado</t>
  </si>
  <si>
    <r>
      <t>Banco Central</t>
    </r>
    <r>
      <rPr>
        <i/>
        <vertAlign val="superscript"/>
        <sz val="12.5"/>
        <rFont val="Calibri"/>
        <family val="2"/>
        <scheme val="minor"/>
      </rPr>
      <t>2</t>
    </r>
  </si>
  <si>
    <r>
      <t>Banco de Reservas</t>
    </r>
    <r>
      <rPr>
        <i/>
        <vertAlign val="superscript"/>
        <sz val="12.5"/>
        <rFont val="Calibri"/>
        <family val="2"/>
        <scheme val="minor"/>
      </rPr>
      <t>2</t>
    </r>
  </si>
  <si>
    <t>INABIMA</t>
  </si>
  <si>
    <t>Ministerio de Hacienda</t>
  </si>
  <si>
    <t>Cotizantes</t>
  </si>
  <si>
    <t>Banco de Reservas</t>
  </si>
  <si>
    <r>
      <t>Sin individualizar</t>
    </r>
    <r>
      <rPr>
        <i/>
        <vertAlign val="superscript"/>
        <sz val="12.5"/>
        <rFont val="Calibri"/>
        <family val="2"/>
        <scheme val="minor"/>
      </rPr>
      <t>3</t>
    </r>
  </si>
  <si>
    <r>
      <t>Densidad de cotizantes</t>
    </r>
    <r>
      <rPr>
        <vertAlign val="superscript"/>
        <sz val="12.5"/>
        <rFont val="Calibri"/>
        <family val="2"/>
        <scheme val="minor"/>
      </rPr>
      <t>4</t>
    </r>
  </si>
  <si>
    <t>n/a</t>
  </si>
  <si>
    <r>
      <t>Participación mercado potencial cotizantes</t>
    </r>
    <r>
      <rPr>
        <vertAlign val="superscript"/>
        <sz val="12.5"/>
        <rFont val="Calibri"/>
        <family val="2"/>
        <scheme val="minor"/>
      </rPr>
      <t>5</t>
    </r>
  </si>
  <si>
    <r>
      <t>Recaudación mensual individualizada</t>
    </r>
    <r>
      <rPr>
        <vertAlign val="superscript"/>
        <sz val="12.5"/>
        <rFont val="Calibri"/>
        <family val="2"/>
        <scheme val="minor"/>
      </rPr>
      <t xml:space="preserve"> </t>
    </r>
    <r>
      <rPr>
        <sz val="12.5"/>
        <rFont val="Calibri"/>
        <family val="2"/>
        <scheme val="minor"/>
      </rPr>
      <t>(RD$)</t>
    </r>
  </si>
  <si>
    <t>Subtotal Aportes CCI</t>
  </si>
  <si>
    <t>Banco Central</t>
  </si>
  <si>
    <t>Fondo de Solidaridad Social</t>
  </si>
  <si>
    <t>Seguro de Discapacidad y Sobrevivencia</t>
  </si>
  <si>
    <r>
      <t>Comisión AFP</t>
    </r>
    <r>
      <rPr>
        <i/>
        <vertAlign val="superscript"/>
        <sz val="12.5"/>
        <rFont val="Calibri"/>
        <family val="2"/>
        <scheme val="minor"/>
      </rPr>
      <t>6</t>
    </r>
  </si>
  <si>
    <t>Intereses</t>
  </si>
  <si>
    <t>Recargos</t>
  </si>
  <si>
    <t>Operación DIDA</t>
  </si>
  <si>
    <t>Operación TSS</t>
  </si>
  <si>
    <t>Operación SIPEN</t>
  </si>
  <si>
    <t xml:space="preserve"> </t>
  </si>
  <si>
    <t>Aportes individualizados (RD$)</t>
  </si>
  <si>
    <t>Obligatorios</t>
  </si>
  <si>
    <t>AFP</t>
  </si>
  <si>
    <t>Voluntarios</t>
  </si>
  <si>
    <t>Patrimonio de los Fondos de Pensiones (RD$)</t>
  </si>
  <si>
    <t>Capitalización Individual (CCI)</t>
  </si>
  <si>
    <r>
      <t>Subtotal reparto individualizado</t>
    </r>
    <r>
      <rPr>
        <i/>
        <vertAlign val="superscript"/>
        <sz val="12.5"/>
        <rFont val="Calibri"/>
        <family val="2"/>
        <scheme val="minor"/>
      </rPr>
      <t>7</t>
    </r>
  </si>
  <si>
    <t>Fondo de Reparto - Banco Central</t>
  </si>
  <si>
    <t>Fondo de Reparto - Banco de Reservas</t>
  </si>
  <si>
    <r>
      <t>INABIMA</t>
    </r>
    <r>
      <rPr>
        <i/>
        <vertAlign val="superscript"/>
        <sz val="12.5"/>
        <rFont val="Calibri"/>
        <family val="2"/>
        <scheme val="minor"/>
      </rPr>
      <t>8</t>
    </r>
  </si>
  <si>
    <r>
      <t>Planes Complementarios</t>
    </r>
    <r>
      <rPr>
        <i/>
        <vertAlign val="superscript"/>
        <sz val="12.5"/>
        <rFont val="Calibri"/>
        <family val="2"/>
        <scheme val="minor"/>
      </rPr>
      <t>9</t>
    </r>
  </si>
  <si>
    <r>
      <t>Rentabilidad de los fondos de pensiones</t>
    </r>
    <r>
      <rPr>
        <vertAlign val="superscript"/>
        <sz val="12.5"/>
        <rFont val="Calibri"/>
        <family val="2"/>
        <scheme val="minor"/>
      </rPr>
      <t>10</t>
    </r>
  </si>
  <si>
    <r>
      <t>Promedio</t>
    </r>
    <r>
      <rPr>
        <i/>
        <vertAlign val="superscript"/>
        <sz val="12.5"/>
        <rFont val="Calibri"/>
        <family val="2"/>
        <scheme val="minor"/>
      </rPr>
      <t>11</t>
    </r>
  </si>
  <si>
    <r>
      <t>INABIMA</t>
    </r>
    <r>
      <rPr>
        <i/>
        <vertAlign val="superscript"/>
        <sz val="12.5"/>
        <rFont val="Calibri"/>
        <family val="2"/>
        <scheme val="minor"/>
      </rPr>
      <t>12</t>
    </r>
  </si>
  <si>
    <t>Pensiones por discapacidad</t>
  </si>
  <si>
    <t>Solicitadas</t>
  </si>
  <si>
    <t>Otorgadas</t>
  </si>
  <si>
    <t>Pensiones por sobrevivencia</t>
  </si>
  <si>
    <t>Beneficios de afiliados de ingreso tardío</t>
  </si>
  <si>
    <t>Solicitudes</t>
  </si>
  <si>
    <t>Pensiones por retiro programado</t>
  </si>
  <si>
    <t>Devolución otorgada del saldo de la CCI</t>
  </si>
  <si>
    <t>Montos devueltos RD$</t>
  </si>
  <si>
    <t>Notas:</t>
  </si>
  <si>
    <r>
      <t xml:space="preserve">1 </t>
    </r>
    <r>
      <rPr>
        <sz val="8"/>
        <rFont val="Calibri"/>
        <family val="2"/>
        <scheme val="minor"/>
      </rPr>
      <t>Incluyen afiliados fallecidos y afiliados que han recibido algun tipo de beneficio.</t>
    </r>
  </si>
  <si>
    <r>
      <t>2</t>
    </r>
    <r>
      <rPr>
        <sz val="8"/>
        <rFont val="Calibri"/>
        <family val="2"/>
        <scheme val="minor"/>
      </rPr>
      <t xml:space="preserve">Las facturas del Banco Central y Banco de Reservas se pagan en ocasiones fuera del período referido en la publicación, motivo por el cual se presentan cifras muy discordantes entre un mes y otro. </t>
    </r>
  </si>
  <si>
    <r>
      <t>3</t>
    </r>
    <r>
      <rPr>
        <sz val="8"/>
        <rFont val="Calibri"/>
        <family val="2"/>
        <scheme val="minor"/>
      </rPr>
      <t>Se refiere a los afiliados y/o cotizantes que no han elegido su AFP.</t>
    </r>
  </si>
  <si>
    <r>
      <t>4</t>
    </r>
    <r>
      <rPr>
        <sz val="8"/>
        <rFont val="Calibri"/>
        <family val="2"/>
        <scheme val="minor"/>
      </rPr>
      <t>Calculada sobre la base de afiliados acumulados.</t>
    </r>
  </si>
  <si>
    <r>
      <rPr>
        <vertAlign val="superscript"/>
        <sz val="8"/>
        <rFont val="Calibri"/>
        <family val="2"/>
        <scheme val="minor"/>
      </rPr>
      <t>5</t>
    </r>
    <r>
      <rPr>
        <sz val="8"/>
        <rFont val="Calibri"/>
        <family val="2"/>
        <scheme val="minor"/>
      </rPr>
      <t>El mercado potencial usado para el año 2023 es de 2,944,455, según las estimaciones realizadas por la SIPEN a partir de la Encuesta Nacional Continua de Fuerza de Trabajo que elabora el Banco Central de la República Dominicana.</t>
    </r>
  </si>
  <si>
    <r>
      <rPr>
        <vertAlign val="superscript"/>
        <sz val="8"/>
        <rFont val="Calibri"/>
        <family val="2"/>
        <scheme val="minor"/>
      </rPr>
      <t>6</t>
    </r>
    <r>
      <rPr>
        <sz val="8"/>
        <rFont val="Calibri"/>
        <family val="2"/>
        <scheme val="minor"/>
      </rPr>
      <t>Corresponde a facturas del Sistema de Capitalización Individual pagadas antes de la promulgación de la Ley 13-20 que modifica el esquema de comisiones de las AFP de la Ley 87-01. Así como a los montos pagados por los cotizantes de los planes de Policía Nacional e INABIMA para quienes no aplica la eliminación de la comisión administrativa establecida en la Ley 13-20.</t>
    </r>
  </si>
  <si>
    <r>
      <rPr>
        <vertAlign val="superscript"/>
        <sz val="8"/>
        <rFont val="Calibri"/>
        <family val="2"/>
        <scheme val="minor"/>
      </rPr>
      <t>7</t>
    </r>
    <r>
      <rPr>
        <sz val="8"/>
        <rFont val="Calibri"/>
        <family val="2"/>
        <scheme val="minor"/>
      </rPr>
      <t>No incluye INABIMA</t>
    </r>
  </si>
  <si>
    <r>
      <rPr>
        <vertAlign val="superscript"/>
        <sz val="8"/>
        <rFont val="Calibri"/>
        <family val="2"/>
        <scheme val="minor"/>
      </rPr>
      <t>8</t>
    </r>
    <r>
      <rPr>
        <sz val="8"/>
        <rFont val="Calibri"/>
        <family val="2"/>
        <scheme val="minor"/>
      </rPr>
      <t>Montos individualizados a partir de la promulgación de la Ley 13-20 que modifica la Ley 87-01.</t>
    </r>
  </si>
  <si>
    <r>
      <rPr>
        <vertAlign val="superscript"/>
        <sz val="8"/>
        <rFont val="Calibri"/>
        <family val="2"/>
        <scheme val="minor"/>
      </rPr>
      <t>9</t>
    </r>
    <r>
      <rPr>
        <sz val="8"/>
        <rFont val="Calibri"/>
        <family val="2"/>
        <scheme val="minor"/>
      </rPr>
      <t>Este monto expresado en pesos representa las inversiones del fondo de INABIMA en el Banco Central de la República Dominicana y en el Ministerio de Hacienda.</t>
    </r>
  </si>
  <si>
    <r>
      <rPr>
        <vertAlign val="superscript"/>
        <sz val="8"/>
        <rFont val="Calibri"/>
        <family val="2"/>
        <scheme val="minor"/>
      </rPr>
      <t>10</t>
    </r>
    <r>
      <rPr>
        <sz val="8"/>
        <rFont val="Calibri"/>
        <family val="2"/>
        <scheme val="minor"/>
      </rPr>
      <t>Rentabilidad nominal de los últimos 12 meses.</t>
    </r>
  </si>
  <si>
    <r>
      <t>11</t>
    </r>
    <r>
      <rPr>
        <sz val="8"/>
        <rFont val="Calibri"/>
        <family val="2"/>
        <scheme val="minor"/>
      </rPr>
      <t>Promedio ponderado sobre la base del patrimonio de los fondos de pensiones (no incluye Ministerio de Hacienda).</t>
    </r>
  </si>
  <si>
    <r>
      <t>12</t>
    </r>
    <r>
      <rPr>
        <sz val="8"/>
        <rFont val="Calibri"/>
        <family val="2"/>
        <scheme val="minor"/>
      </rPr>
      <t>Las inversiones del fondo de pensiones del INABIMA se rigen de conformidad con lo establecido en la Ley 451-08 que modifica la Ley General de Educación No. 66-97, y por tanto no están sujetas a la normativa de la CCRyLI.</t>
    </r>
  </si>
  <si>
    <t>n/a = No aplica</t>
  </si>
  <si>
    <t>Fuente VISTAS-UNIPAGO.</t>
  </si>
  <si>
    <t>Resumen estadístico previsional al 29 de febrero del 2024</t>
  </si>
  <si>
    <t>Febrero 2024</t>
  </si>
  <si>
    <t>Noviembre 2023</t>
  </si>
  <si>
    <t>-</t>
  </si>
  <si>
    <t>Resumen estadístico previsional al 31 de marzo del 2024</t>
  </si>
  <si>
    <t>Marzo 2024</t>
  </si>
  <si>
    <t>Diciembre 2023</t>
  </si>
  <si>
    <r>
      <t>Patrimonio de los Fondos de Pensiones (RD$)</t>
    </r>
    <r>
      <rPr>
        <vertAlign val="superscript"/>
        <sz val="12.5"/>
        <rFont val="Calibri"/>
        <family val="2"/>
        <scheme val="minor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</si>
</sst>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.5"/>
      <name val="Calibri"/>
      <family val="2"/>
      <scheme val="minor"/>
    </font>
    <font>
      <sz val="18"/>
      <name val="Calibri"/>
      <family val="2"/>
      <scheme val="minor"/>
    </font>
    <font>
      <vertAlign val="superscript"/>
      <sz val="12.5"/>
      <name val="Calibri"/>
      <family val="2"/>
      <scheme val="minor"/>
    </font>
    <font>
      <i/>
      <sz val="12.5"/>
      <name val="Calibri"/>
      <family val="2"/>
      <scheme val="minor"/>
    </font>
    <font>
      <i/>
      <vertAlign val="superscript"/>
      <sz val="12.5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3" fillId="2" borderId="0" xfId="3" applyFont="1" applyFill="1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3" fillId="2" borderId="0" xfId="1" applyFont="1" applyFill="1"/>
    <xf numFmtId="0" fontId="5" fillId="2" borderId="0" xfId="3" applyFont="1" applyFill="1" applyAlignment="1">
      <alignment vertical="center" wrapText="1" shrinkToFit="1"/>
    </xf>
    <xf numFmtId="0" fontId="3" fillId="2" borderId="0" xfId="3" applyFont="1" applyFill="1" applyAlignment="1">
      <alignment vertical="center" wrapText="1" shrinkToFit="1"/>
    </xf>
    <xf numFmtId="0" fontId="8" fillId="0" borderId="0" xfId="3" applyFont="1"/>
    <xf numFmtId="3" fontId="3" fillId="0" borderId="0" xfId="4" applyNumberFormat="1" applyFont="1" applyFill="1" applyBorder="1" applyAlignment="1">
      <alignment horizontal="center"/>
    </xf>
    <xf numFmtId="165" fontId="3" fillId="0" borderId="0" xfId="6" applyNumberFormat="1" applyFont="1" applyFill="1" applyBorder="1" applyAlignment="1">
      <alignment horizontal="center" wrapText="1"/>
    </xf>
    <xf numFmtId="164" fontId="3" fillId="0" borderId="0" xfId="4" applyNumberFormat="1" applyFont="1" applyFill="1" applyBorder="1" applyAlignment="1">
      <alignment horizontal="center"/>
    </xf>
    <xf numFmtId="0" fontId="10" fillId="0" borderId="0" xfId="1" applyFont="1"/>
    <xf numFmtId="0" fontId="8" fillId="0" borderId="0" xfId="1" applyFont="1"/>
    <xf numFmtId="0" fontId="8" fillId="0" borderId="1" xfId="1" applyFont="1" applyBorder="1"/>
    <xf numFmtId="164" fontId="8" fillId="0" borderId="0" xfId="1" applyNumberFormat="1" applyFont="1"/>
    <xf numFmtId="43" fontId="8" fillId="0" borderId="0" xfId="10" applyFont="1"/>
    <xf numFmtId="0" fontId="4" fillId="2" borderId="0" xfId="1" applyFont="1" applyFill="1" applyAlignment="1">
      <alignment horizontal="right"/>
    </xf>
    <xf numFmtId="17" fontId="3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17" fontId="3" fillId="2" borderId="0" xfId="1" applyNumberFormat="1" applyFont="1" applyFill="1" applyAlignment="1">
      <alignment vertical="center" wrapText="1"/>
    </xf>
    <xf numFmtId="164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right"/>
    </xf>
    <xf numFmtId="3" fontId="3" fillId="0" borderId="0" xfId="1" applyNumberFormat="1" applyFont="1" applyAlignment="1">
      <alignment horizontal="center"/>
    </xf>
    <xf numFmtId="0" fontId="6" fillId="2" borderId="0" xfId="1" applyFont="1" applyFill="1" applyAlignment="1">
      <alignment horizontal="right"/>
    </xf>
    <xf numFmtId="164" fontId="3" fillId="0" borderId="0" xfId="9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3" fontId="3" fillId="0" borderId="0" xfId="3" applyNumberFormat="1" applyFont="1" applyAlignment="1">
      <alignment horizontal="center"/>
    </xf>
    <xf numFmtId="10" fontId="3" fillId="0" borderId="0" xfId="9" applyNumberFormat="1" applyFont="1" applyFill="1" applyBorder="1" applyAlignment="1">
      <alignment horizontal="center"/>
    </xf>
    <xf numFmtId="0" fontId="3" fillId="0" borderId="0" xfId="1" applyFont="1"/>
    <xf numFmtId="3" fontId="3" fillId="2" borderId="0" xfId="4" applyNumberFormat="1" applyFont="1" applyFill="1" applyBorder="1" applyAlignment="1">
      <alignment horizontal="center"/>
    </xf>
    <xf numFmtId="3" fontId="3" fillId="2" borderId="0" xfId="1" applyNumberFormat="1" applyFont="1" applyFill="1" applyAlignment="1">
      <alignment horizontal="center"/>
    </xf>
    <xf numFmtId="10" fontId="3" fillId="2" borderId="0" xfId="4" applyNumberFormat="1" applyFont="1" applyFill="1" applyBorder="1" applyAlignment="1">
      <alignment horizontal="center" vertical="center"/>
    </xf>
    <xf numFmtId="10" fontId="3" fillId="2" borderId="0" xfId="1" applyNumberFormat="1" applyFont="1" applyFill="1" applyAlignment="1">
      <alignment horizontal="center"/>
    </xf>
    <xf numFmtId="4" fontId="3" fillId="2" borderId="0" xfId="1" applyNumberFormat="1" applyFont="1" applyFill="1" applyAlignment="1">
      <alignment horizontal="center"/>
    </xf>
    <xf numFmtId="10" fontId="3" fillId="0" borderId="0" xfId="9" applyNumberFormat="1" applyFont="1" applyBorder="1" applyAlignment="1">
      <alignment horizontal="center"/>
    </xf>
    <xf numFmtId="49" fontId="3" fillId="2" borderId="0" xfId="10" applyNumberFormat="1" applyFont="1" applyFill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 wrapText="1"/>
    </xf>
    <xf numFmtId="0" fontId="8" fillId="0" borderId="0" xfId="3" applyFont="1" applyAlignment="1">
      <alignment horizontal="left" vertical="center" wrapText="1" shrinkToFit="1"/>
    </xf>
    <xf numFmtId="0" fontId="3" fillId="0" borderId="0" xfId="3" applyFont="1"/>
    <xf numFmtId="0" fontId="3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164" fontId="8" fillId="0" borderId="0" xfId="3" applyNumberFormat="1" applyFont="1"/>
    <xf numFmtId="3" fontId="3" fillId="2" borderId="0" xfId="1" applyNumberFormat="1" applyFont="1" applyFill="1"/>
    <xf numFmtId="164" fontId="3" fillId="2" borderId="0" xfId="9" applyNumberFormat="1" applyFont="1" applyFill="1" applyBorder="1" applyAlignment="1">
      <alignment horizontal="center"/>
    </xf>
    <xf numFmtId="15" fontId="8" fillId="0" borderId="0" xfId="11" applyNumberFormat="1" applyFont="1" applyAlignment="1">
      <alignment horizontal="left"/>
    </xf>
    <xf numFmtId="15" fontId="8" fillId="0" borderId="0" xfId="11" applyNumberFormat="1" applyFont="1" applyAlignment="1">
      <alignment wrapText="1"/>
    </xf>
    <xf numFmtId="15" fontId="8" fillId="0" borderId="0" xfId="11" applyNumberFormat="1" applyFont="1"/>
    <xf numFmtId="0" fontId="8" fillId="0" borderId="0" xfId="11" applyFont="1"/>
    <xf numFmtId="10" fontId="3" fillId="0" borderId="0" xfId="9" applyNumberFormat="1" applyFont="1" applyAlignment="1">
      <alignment horizontal="center"/>
    </xf>
    <xf numFmtId="43" fontId="3" fillId="0" borderId="0" xfId="10" applyFont="1" applyAlignment="1">
      <alignment horizontal="center"/>
    </xf>
    <xf numFmtId="0" fontId="6" fillId="2" borderId="0" xfId="1" applyFont="1" applyFill="1" applyAlignment="1">
      <alignment horizontal="right"/>
    </xf>
    <xf numFmtId="0" fontId="3" fillId="2" borderId="0" xfId="3" applyFont="1" applyFill="1" applyAlignment="1">
      <alignment horizontal="center"/>
    </xf>
    <xf numFmtId="0" fontId="3" fillId="2" borderId="0" xfId="1" applyFont="1" applyFill="1" applyAlignment="1">
      <alignment horizontal="right" wrapText="1"/>
    </xf>
    <xf numFmtId="0" fontId="3" fillId="2" borderId="0" xfId="1" applyFont="1" applyFill="1" applyAlignment="1">
      <alignment horizontal="right"/>
    </xf>
    <xf numFmtId="0" fontId="6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8" fillId="0" borderId="0" xfId="3" applyFont="1" applyAlignment="1">
      <alignment horizontal="left" vertical="center" wrapText="1" shrinkToFit="1"/>
    </xf>
    <xf numFmtId="0" fontId="10" fillId="3" borderId="0" xfId="3" applyFont="1" applyFill="1" applyAlignment="1">
      <alignment horizontal="left" vertical="center" wrapText="1"/>
    </xf>
    <xf numFmtId="0" fontId="10" fillId="0" borderId="0" xfId="3" applyFont="1" applyAlignment="1">
      <alignment horizontal="left" vertical="center" wrapText="1" shrinkToFit="1"/>
    </xf>
    <xf numFmtId="0" fontId="8" fillId="0" borderId="0" xfId="11" applyFont="1" applyAlignment="1">
      <alignment horizontal="left"/>
    </xf>
    <xf numFmtId="0" fontId="3" fillId="2" borderId="0" xfId="1" applyFont="1" applyFill="1" applyAlignment="1">
      <alignment horizontal="right" vertical="center"/>
    </xf>
  </cellXfs>
  <cellStyles count="12">
    <cellStyle name="Comma" xfId="10" builtinId="3"/>
    <cellStyle name="Millares 2" xfId="5" xr:uid="{24DFF964-2521-410B-917A-2205CF6156F5}"/>
    <cellStyle name="Millares 3 2" xfId="6" xr:uid="{C46D6566-3D93-4989-8252-A0D6A0F6D61D}"/>
    <cellStyle name="Millares 4 2 2" xfId="8" xr:uid="{74F80C97-5108-488F-94EF-B36472B65854}"/>
    <cellStyle name="Normal" xfId="0" builtinId="0"/>
    <cellStyle name="Normal 2" xfId="2" xr:uid="{6A15E7C8-4842-4222-A932-8512F4F91247}"/>
    <cellStyle name="Normal 2 2" xfId="11" xr:uid="{2FA4ACFA-11E0-49FD-BE99-8B324A8966D5}"/>
    <cellStyle name="Normal 3 2" xfId="3" xr:uid="{BBAECE03-2404-400B-ABE9-0BF3F9FE3967}"/>
    <cellStyle name="Normal 4 9 2" xfId="1" xr:uid="{69BF5472-B7B2-46B0-85B4-AEAA532EBF2F}"/>
    <cellStyle name="Percent" xfId="9" builtinId="5"/>
    <cellStyle name="Porcentaje 2" xfId="7" xr:uid="{0BC01A50-F404-417C-B341-4AFC91703036}"/>
    <cellStyle name="Porcentual 3 2" xfId="4" xr:uid="{AF7F4FDE-4CA6-4913-9E8A-C30E565F8B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c/Documents%20and%20Settings/amadera/Configuraci&#243;n%20local/Archivos%20temporales%20de%20Internet/OLK11B/2005_12_31%20Datos%20Estadisticos%20Control%20de%20Inversione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6.1"/>
      <sheetName val="7.7.3 (T-1)"/>
      <sheetName val="7.7.3 (T-3)"/>
      <sheetName val="7.7.3 (T-4)"/>
      <sheetName val="7.7.3 (T-5)"/>
      <sheetName val="7.7.4"/>
      <sheetName val="7.7.5"/>
      <sheetName val="7.7.6"/>
      <sheetName val="7.7.7"/>
      <sheetName val="31 DIC 05 (2)"/>
      <sheetName val="31 DIC 05"/>
      <sheetName val="30 NOV 05 (2)"/>
      <sheetName val="30 NOV 05"/>
      <sheetName val="31 OCT 05 (2)"/>
      <sheetName val="31 OCT 05"/>
      <sheetName val="30 SEPT 05 (2)"/>
      <sheetName val="30 SEPT 05"/>
      <sheetName val="31 AGOSTO 05 (2)"/>
      <sheetName val="31 AGOSTO 05"/>
      <sheetName val="31 JULIO 05"/>
      <sheetName val="30 JUNIO 05"/>
      <sheetName val="31 MAYO 05"/>
      <sheetName val="30 ABRIL 05"/>
      <sheetName val="31 MARZO 05"/>
      <sheetName val="28 FEBRERO 05"/>
      <sheetName val="31 ENERO 05"/>
      <sheetName val="Moneda"/>
      <sheetName val="Valor Cuota2003-2004"/>
      <sheetName val="8.1-8.2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2">
          <cell r="A2" t="str">
            <v>Composición Cartera de Inversiones</v>
          </cell>
        </row>
        <row r="3">
          <cell r="A3" t="str">
            <v>de los Fondos de Pensiones por Emisor</v>
          </cell>
        </row>
        <row r="4">
          <cell r="A4" t="str">
            <v>Al 30 de diciembre del 2005</v>
          </cell>
        </row>
        <row r="6">
          <cell r="A6" t="str">
            <v>Sub-Sector Económico / Emisor</v>
          </cell>
          <cell r="B6" t="str">
            <v>BBVA Crecer</v>
          </cell>
          <cell r="D6" t="str">
            <v>Caribalico</v>
          </cell>
          <cell r="F6" t="str">
            <v>León</v>
          </cell>
          <cell r="H6" t="str">
            <v>Popular</v>
          </cell>
          <cell r="J6" t="str">
            <v>Reservas</v>
          </cell>
          <cell r="L6" t="str">
            <v>Romana</v>
          </cell>
          <cell r="N6" t="str">
            <v>Siembra</v>
          </cell>
          <cell r="Q6" t="str">
            <v>Sub-Total Fondos CCI</v>
          </cell>
          <cell r="T6" t="str">
            <v>Fondo de Reparto -
 Banco Central</v>
          </cell>
          <cell r="V6" t="str">
            <v>Fondo de Reparto -              Banco de Reservas</v>
          </cell>
          <cell r="X6" t="str">
            <v>Fondo de                 Solidaridad Social</v>
          </cell>
          <cell r="AA6" t="str">
            <v>León T-3</v>
          </cell>
          <cell r="AC6" t="str">
            <v>Popular T-3</v>
          </cell>
          <cell r="AE6" t="str">
            <v>Romana T-3</v>
          </cell>
          <cell r="AG6" t="str">
            <v>Siembra T-3</v>
          </cell>
          <cell r="AI6" t="str">
            <v>Fondos Complementarios</v>
          </cell>
          <cell r="AL6" t="str">
            <v>TOTAL CCI + BRRD + FSS</v>
          </cell>
          <cell r="AO6" t="str">
            <v>TOTAL GENERAL</v>
          </cell>
        </row>
        <row r="7">
          <cell r="B7" t="str">
            <v>RD$</v>
          </cell>
          <cell r="C7" t="str">
            <v>%</v>
          </cell>
          <cell r="D7" t="str">
            <v>RD$</v>
          </cell>
          <cell r="E7" t="str">
            <v>%</v>
          </cell>
          <cell r="F7" t="str">
            <v>RD$</v>
          </cell>
          <cell r="G7" t="str">
            <v>%</v>
          </cell>
          <cell r="H7" t="str">
            <v>RD$</v>
          </cell>
          <cell r="I7" t="str">
            <v>%</v>
          </cell>
          <cell r="J7" t="str">
            <v>RD$</v>
          </cell>
          <cell r="K7" t="str">
            <v>%</v>
          </cell>
          <cell r="L7" t="str">
            <v>RD$</v>
          </cell>
          <cell r="M7" t="str">
            <v>%</v>
          </cell>
          <cell r="N7" t="str">
            <v>RD$</v>
          </cell>
          <cell r="O7" t="str">
            <v>%</v>
          </cell>
          <cell r="Q7" t="str">
            <v>RD$</v>
          </cell>
          <cell r="R7" t="str">
            <v>%</v>
          </cell>
          <cell r="T7" t="str">
            <v>RD$</v>
          </cell>
          <cell r="U7" t="str">
            <v>%</v>
          </cell>
          <cell r="V7" t="str">
            <v>RD$</v>
          </cell>
          <cell r="W7" t="str">
            <v>%</v>
          </cell>
          <cell r="AA7" t="str">
            <v>RD$</v>
          </cell>
          <cell r="AB7" t="str">
            <v>%</v>
          </cell>
          <cell r="AC7" t="str">
            <v>RD$</v>
          </cell>
          <cell r="AD7" t="str">
            <v>%</v>
          </cell>
          <cell r="AE7" t="str">
            <v>RD$</v>
          </cell>
          <cell r="AF7" t="str">
            <v>%</v>
          </cell>
          <cell r="AG7" t="str">
            <v>RD$</v>
          </cell>
          <cell r="AH7" t="str">
            <v>%</v>
          </cell>
          <cell r="AI7" t="str">
            <v>RD$</v>
          </cell>
          <cell r="AJ7" t="str">
            <v>%</v>
          </cell>
          <cell r="AL7" t="str">
            <v>RD$</v>
          </cell>
          <cell r="AM7" t="str">
            <v>%</v>
          </cell>
          <cell r="AO7" t="str">
            <v>RD$</v>
          </cell>
          <cell r="AP7" t="str">
            <v>%</v>
          </cell>
        </row>
        <row r="8">
          <cell r="A8" t="str">
            <v>Banco Central de la Republica Dominicana</v>
          </cell>
          <cell r="C8">
            <v>0</v>
          </cell>
          <cell r="E8">
            <v>0</v>
          </cell>
          <cell r="G8">
            <v>0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R8">
            <v>0</v>
          </cell>
          <cell r="T8">
            <v>4826121601.3500004</v>
          </cell>
          <cell r="U8">
            <v>0.7206989332031517</v>
          </cell>
          <cell r="W8">
            <v>0</v>
          </cell>
          <cell r="X8" t="str">
            <v>RD$</v>
          </cell>
          <cell r="Y8" t="str">
            <v>%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  <cell r="AL8">
            <v>0</v>
          </cell>
          <cell r="AM8">
            <v>0</v>
          </cell>
          <cell r="AO8">
            <v>4826121601.3500004</v>
          </cell>
          <cell r="AP8">
            <v>0.20978448735781141</v>
          </cell>
        </row>
        <row r="9">
          <cell r="Y9">
            <v>0</v>
          </cell>
        </row>
        <row r="10">
          <cell r="A10" t="str">
            <v>Bancos Múltiples</v>
          </cell>
          <cell r="B10">
            <v>1349063641.55</v>
          </cell>
          <cell r="C10">
            <v>0.45378942057814325</v>
          </cell>
          <cell r="D10">
            <v>68217626.650000006</v>
          </cell>
          <cell r="E10">
            <v>0.26899289512651497</v>
          </cell>
          <cell r="F10">
            <v>124927816.73999999</v>
          </cell>
          <cell r="G10">
            <v>0.34726608836448641</v>
          </cell>
          <cell r="H10">
            <v>2586313391.0999999</v>
          </cell>
          <cell r="I10">
            <v>0.54317025409501396</v>
          </cell>
          <cell r="J10">
            <v>729768409.72000003</v>
          </cell>
          <cell r="K10">
            <v>0.399008177499867</v>
          </cell>
          <cell r="L10">
            <v>150307961.51000002</v>
          </cell>
          <cell r="M10">
            <v>0.69565853700323099</v>
          </cell>
          <cell r="N10">
            <v>1061396233.7900001</v>
          </cell>
          <cell r="O10">
            <v>0.43287825412781256</v>
          </cell>
          <cell r="Q10">
            <v>6069995081.0600004</v>
          </cell>
          <cell r="R10">
            <v>0.47256722210415697</v>
          </cell>
          <cell r="T10">
            <v>1184751820.3899999</v>
          </cell>
          <cell r="U10">
            <v>0.17692247390258872</v>
          </cell>
          <cell r="V10">
            <v>679798648.63999999</v>
          </cell>
          <cell r="W10">
            <v>0.40571293289109112</v>
          </cell>
          <cell r="AA10">
            <v>171479773.22</v>
          </cell>
          <cell r="AB10">
            <v>0.47904811569565098</v>
          </cell>
          <cell r="AC10">
            <v>92416010.239999995</v>
          </cell>
          <cell r="AD10">
            <v>1</v>
          </cell>
          <cell r="AE10">
            <v>138448735</v>
          </cell>
          <cell r="AF10">
            <v>0.78356879658187584</v>
          </cell>
          <cell r="AG10">
            <v>9876761.6699999999</v>
          </cell>
          <cell r="AH10">
            <v>0.11780992520662209</v>
          </cell>
          <cell r="AI10">
            <v>396083729.13</v>
          </cell>
          <cell r="AJ10">
            <v>0.57009805151022253</v>
          </cell>
          <cell r="AL10">
            <v>7156133388.3899994</v>
          </cell>
          <cell r="AM10">
            <v>0.45831724259709561</v>
          </cell>
          <cell r="AO10">
            <v>8736968937.9099998</v>
          </cell>
          <cell r="AP10">
            <v>0.37978333351315963</v>
          </cell>
        </row>
        <row r="11">
          <cell r="A11" t="str">
            <v>Banco BDI</v>
          </cell>
          <cell r="C11">
            <v>0</v>
          </cell>
          <cell r="E11">
            <v>0</v>
          </cell>
          <cell r="F11">
            <v>22993113.699999999</v>
          </cell>
          <cell r="G11">
            <v>6.391473782445678E-2</v>
          </cell>
          <cell r="I11">
            <v>0</v>
          </cell>
          <cell r="J11">
            <v>98959439.329999998</v>
          </cell>
          <cell r="K11">
            <v>5.4107063292342203E-2</v>
          </cell>
          <cell r="M11">
            <v>0</v>
          </cell>
          <cell r="N11">
            <v>24314122.710000001</v>
          </cell>
          <cell r="O11">
            <v>9.9162354776516082E-3</v>
          </cell>
          <cell r="Q11">
            <v>146266675.74000001</v>
          </cell>
          <cell r="R11">
            <v>1.1387296977642816E-2</v>
          </cell>
          <cell r="U11">
            <v>0</v>
          </cell>
          <cell r="V11">
            <v>166201650.94999999</v>
          </cell>
          <cell r="W11">
            <v>9.919136996398295E-2</v>
          </cell>
          <cell r="X11">
            <v>406339658.69</v>
          </cell>
          <cell r="Y11">
            <v>0.371547426089752</v>
          </cell>
          <cell r="AA11">
            <v>173553.86</v>
          </cell>
          <cell r="AB11">
            <v>4.8484231139051892E-4</v>
          </cell>
          <cell r="AD11">
            <v>0</v>
          </cell>
          <cell r="AF11">
            <v>0</v>
          </cell>
          <cell r="AG11">
            <v>242523.48</v>
          </cell>
          <cell r="AH11">
            <v>2.8928179087720873E-3</v>
          </cell>
          <cell r="AI11">
            <v>416077.33999999997</v>
          </cell>
          <cell r="AJ11">
            <v>5.9887559969347426E-4</v>
          </cell>
          <cell r="AL11">
            <v>328233591.52999997</v>
          </cell>
          <cell r="AM11">
            <v>2.1021843282272322E-2</v>
          </cell>
          <cell r="AO11">
            <v>328649668.86999995</v>
          </cell>
          <cell r="AP11">
            <v>1.4285923148915563E-2</v>
          </cell>
        </row>
        <row r="12">
          <cell r="A12" t="str">
            <v>Banco BHD</v>
          </cell>
          <cell r="B12">
            <v>88547317.359999999</v>
          </cell>
          <cell r="C12">
            <v>2.9784981672455899E-2</v>
          </cell>
          <cell r="E12">
            <v>0</v>
          </cell>
          <cell r="G12">
            <v>0</v>
          </cell>
          <cell r="H12">
            <v>310647216.66000003</v>
          </cell>
          <cell r="I12">
            <v>6.5241253510795794E-2</v>
          </cell>
          <cell r="K12">
            <v>0</v>
          </cell>
          <cell r="L12">
            <v>15406625.93</v>
          </cell>
          <cell r="M12">
            <v>7.1305277158634009E-2</v>
          </cell>
          <cell r="O12">
            <v>0</v>
          </cell>
          <cell r="Q12">
            <v>414601159.95000005</v>
          </cell>
          <cell r="R12">
            <v>3.2277936937721234E-2</v>
          </cell>
          <cell r="T12">
            <v>95651245.519999996</v>
          </cell>
          <cell r="U12">
            <v>1.4283881820659781E-2</v>
          </cell>
          <cell r="W12">
            <v>0</v>
          </cell>
          <cell r="X12">
            <v>15765264.84</v>
          </cell>
          <cell r="Y12">
            <v>1.4415387343212875E-2</v>
          </cell>
          <cell r="AA12">
            <v>24795623.800000001</v>
          </cell>
          <cell r="AB12">
            <v>6.9269375832734362E-2</v>
          </cell>
          <cell r="AD12">
            <v>0</v>
          </cell>
          <cell r="AF12">
            <v>0</v>
          </cell>
          <cell r="AH12">
            <v>0</v>
          </cell>
          <cell r="AI12">
            <v>24795623.800000001</v>
          </cell>
          <cell r="AJ12">
            <v>3.5689264099310919E-2</v>
          </cell>
          <cell r="AL12">
            <v>414601159.95000005</v>
          </cell>
          <cell r="AM12">
            <v>2.6553286543557878E-2</v>
          </cell>
          <cell r="AO12">
            <v>535048029.27000004</v>
          </cell>
          <cell r="AP12">
            <v>2.325775970933187E-2</v>
          </cell>
        </row>
        <row r="13">
          <cell r="A13" t="str">
            <v>Banco Caribe Internacional</v>
          </cell>
          <cell r="B13">
            <v>27591707.43</v>
          </cell>
          <cell r="C13">
            <v>9.2811225073382072E-3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N13">
            <v>35508834.759999998</v>
          </cell>
          <cell r="O13">
            <v>1.4481870113798589E-2</v>
          </cell>
          <cell r="Q13">
            <v>63100542.189999998</v>
          </cell>
          <cell r="R13">
            <v>4.9125654201991774E-3</v>
          </cell>
          <cell r="U13">
            <v>0</v>
          </cell>
          <cell r="W13">
            <v>0</v>
          </cell>
          <cell r="Y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63100542.189999998</v>
          </cell>
          <cell r="AM13">
            <v>4.0412978536456525E-3</v>
          </cell>
          <cell r="AO13">
            <v>63100542.189999998</v>
          </cell>
          <cell r="AP13">
            <v>2.7428888015640137E-3</v>
          </cell>
        </row>
        <row r="14">
          <cell r="A14" t="str">
            <v>Banco de Reservas</v>
          </cell>
          <cell r="B14">
            <v>526002453.79000002</v>
          </cell>
          <cell r="C14">
            <v>0.17693334945547787</v>
          </cell>
          <cell r="E14">
            <v>0</v>
          </cell>
          <cell r="F14">
            <v>35739799.43</v>
          </cell>
          <cell r="G14">
            <v>9.9347132374991043E-2</v>
          </cell>
          <cell r="H14">
            <v>949865283.0999999</v>
          </cell>
          <cell r="I14">
            <v>0.19948803147866875</v>
          </cell>
          <cell r="J14">
            <v>53377278.579999998</v>
          </cell>
          <cell r="K14">
            <v>2.9184560968157233E-2</v>
          </cell>
          <cell r="L14">
            <v>35137773.100000001</v>
          </cell>
          <cell r="M14">
            <v>0.16262539643764135</v>
          </cell>
          <cell r="N14">
            <v>220416452.03999999</v>
          </cell>
          <cell r="O14">
            <v>8.9894316469752739E-2</v>
          </cell>
          <cell r="Q14">
            <v>1820539040.0399997</v>
          </cell>
          <cell r="R14">
            <v>0.14173439440969576</v>
          </cell>
          <cell r="T14">
            <v>651636421.36000001</v>
          </cell>
          <cell r="U14">
            <v>9.731078337916349E-2</v>
          </cell>
          <cell r="V14">
            <v>63893223.670000002</v>
          </cell>
          <cell r="W14">
            <v>3.8132331123167364E-2</v>
          </cell>
          <cell r="Y14">
            <v>0</v>
          </cell>
          <cell r="AA14">
            <v>44137065.109999999</v>
          </cell>
          <cell r="AB14">
            <v>0.12330187681176454</v>
          </cell>
          <cell r="AD14">
            <v>0</v>
          </cell>
          <cell r="AE14">
            <v>37090455</v>
          </cell>
          <cell r="AF14">
            <v>0.2099183007271552</v>
          </cell>
          <cell r="AG14">
            <v>4168114.35</v>
          </cell>
          <cell r="AH14">
            <v>4.9717230832618461E-2</v>
          </cell>
          <cell r="AI14">
            <v>85395634.459999993</v>
          </cell>
          <cell r="AJ14">
            <v>0.12291311465901318</v>
          </cell>
          <cell r="AL14">
            <v>1909646113.5299997</v>
          </cell>
          <cell r="AM14">
            <v>0.12230400044097546</v>
          </cell>
          <cell r="AO14">
            <v>2646678169.3499999</v>
          </cell>
          <cell r="AP14">
            <v>0.11504725094429587</v>
          </cell>
        </row>
        <row r="15">
          <cell r="A15" t="str">
            <v>Banco Dominicano del Progreso</v>
          </cell>
          <cell r="B15">
            <v>112835111.51000001</v>
          </cell>
          <cell r="C15">
            <v>3.7954754909978308E-2</v>
          </cell>
          <cell r="D15">
            <v>50475886.539999999</v>
          </cell>
          <cell r="E15">
            <v>0.19903440681298004</v>
          </cell>
          <cell r="F15">
            <v>9177341.5399999991</v>
          </cell>
          <cell r="G15">
            <v>2.5510567472842811E-2</v>
          </cell>
          <cell r="H15">
            <v>461886666.67000002</v>
          </cell>
          <cell r="I15">
            <v>9.7004136838783631E-2</v>
          </cell>
          <cell r="J15">
            <v>297949911.81</v>
          </cell>
          <cell r="K15">
            <v>0.16290709451669494</v>
          </cell>
          <cell r="L15">
            <v>40727323.68</v>
          </cell>
          <cell r="M15">
            <v>0.18849507453004008</v>
          </cell>
          <cell r="N15">
            <v>222013575.11000001</v>
          </cell>
          <cell r="O15">
            <v>9.0545684756316344E-2</v>
          </cell>
          <cell r="Q15">
            <v>1195065816.8599999</v>
          </cell>
          <cell r="R15">
            <v>9.3039438379008299E-2</v>
          </cell>
          <cell r="U15">
            <v>0</v>
          </cell>
          <cell r="V15">
            <v>296672223.81</v>
          </cell>
          <cell r="W15">
            <v>0.17705795424877074</v>
          </cell>
          <cell r="X15">
            <v>25213849.82</v>
          </cell>
          <cell r="Y15">
            <v>2.3054951201752105E-2</v>
          </cell>
          <cell r="AB15">
            <v>0</v>
          </cell>
          <cell r="AD15">
            <v>0</v>
          </cell>
          <cell r="AE15">
            <v>12261785</v>
          </cell>
          <cell r="AF15">
            <v>6.9397182403982932E-2</v>
          </cell>
          <cell r="AG15">
            <v>414938.34</v>
          </cell>
          <cell r="AH15">
            <v>4.9493808227894526E-3</v>
          </cell>
          <cell r="AI15">
            <v>12676723.34</v>
          </cell>
          <cell r="AJ15">
            <v>1.8246079664878557E-2</v>
          </cell>
          <cell r="AL15">
            <v>1673904116.9699998</v>
          </cell>
          <cell r="AM15">
            <v>0.10720581599363088</v>
          </cell>
          <cell r="AO15">
            <v>1686580840.3099997</v>
          </cell>
          <cell r="AP15">
            <v>7.3313216325292599E-2</v>
          </cell>
        </row>
        <row r="16">
          <cell r="A16" t="str">
            <v>Banco León</v>
          </cell>
          <cell r="B16">
            <v>317670638.44999999</v>
          </cell>
          <cell r="C16">
            <v>0.10685602259007401</v>
          </cell>
          <cell r="D16">
            <v>17741740.109999999</v>
          </cell>
          <cell r="E16">
            <v>6.9958488313534933E-2</v>
          </cell>
          <cell r="F16">
            <v>17931734.280000001</v>
          </cell>
          <cell r="G16">
            <v>4.98454498245718E-2</v>
          </cell>
          <cell r="H16">
            <v>306332202.77999997</v>
          </cell>
          <cell r="I16">
            <v>6.4335026448874941E-2</v>
          </cell>
          <cell r="K16">
            <v>0</v>
          </cell>
          <cell r="L16">
            <v>11843328.359999999</v>
          </cell>
          <cell r="M16">
            <v>5.4813546783537073E-2</v>
          </cell>
          <cell r="O16">
            <v>0</v>
          </cell>
          <cell r="Q16">
            <v>671519643.98000002</v>
          </cell>
          <cell r="R16">
            <v>5.2279807233152564E-2</v>
          </cell>
          <cell r="T16">
            <v>107809878</v>
          </cell>
          <cell r="U16">
            <v>1.609956616957756E-2</v>
          </cell>
          <cell r="W16">
            <v>0</v>
          </cell>
          <cell r="X16">
            <v>182166076.30000001</v>
          </cell>
          <cell r="Y16">
            <v>0.16656837530537616</v>
          </cell>
          <cell r="AA16">
            <v>17109058.23</v>
          </cell>
          <cell r="AB16">
            <v>4.779608669002338E-2</v>
          </cell>
          <cell r="AD16">
            <v>0</v>
          </cell>
          <cell r="AF16">
            <v>0</v>
          </cell>
          <cell r="AG16">
            <v>185486.82</v>
          </cell>
          <cell r="AH16">
            <v>2.2124851364378599E-3</v>
          </cell>
          <cell r="AI16">
            <v>17294545.050000001</v>
          </cell>
          <cell r="AJ16">
            <v>2.4892682303353883E-2</v>
          </cell>
          <cell r="AL16">
            <v>671519643.98000002</v>
          </cell>
          <cell r="AM16">
            <v>4.3007727060819838E-2</v>
          </cell>
          <cell r="AO16">
            <v>796624067.02999997</v>
          </cell>
          <cell r="AP16">
            <v>3.4628089659414177E-2</v>
          </cell>
        </row>
        <row r="17">
          <cell r="A17" t="str">
            <v>Banco Popular</v>
          </cell>
          <cell r="B17">
            <v>39268526.75</v>
          </cell>
          <cell r="C17">
            <v>1.3208896490877205E-2</v>
          </cell>
          <cell r="E17">
            <v>0</v>
          </cell>
          <cell r="F17">
            <v>10351067.300000001</v>
          </cell>
          <cell r="G17">
            <v>2.8773212767734362E-2</v>
          </cell>
          <cell r="H17">
            <v>6775004.3300000001</v>
          </cell>
          <cell r="I17">
            <v>1.4228673277122714E-3</v>
          </cell>
          <cell r="J17">
            <v>49604356.619999997</v>
          </cell>
          <cell r="K17">
            <v>2.7121678147994554E-2</v>
          </cell>
          <cell r="L17">
            <v>36677209.200000003</v>
          </cell>
          <cell r="M17">
            <v>0.1697502476722495</v>
          </cell>
          <cell r="N17">
            <v>72351006.769999996</v>
          </cell>
          <cell r="O17">
            <v>2.9507526499461579E-2</v>
          </cell>
          <cell r="Q17">
            <v>215027170.96999997</v>
          </cell>
          <cell r="R17">
            <v>1.6740506624012549E-2</v>
          </cell>
          <cell r="T17">
            <v>182080479.34999999</v>
          </cell>
          <cell r="U17">
            <v>2.7190613512091399E-2</v>
          </cell>
          <cell r="V17">
            <v>6224489.5999999996</v>
          </cell>
          <cell r="W17">
            <v>3.7148587106171837E-3</v>
          </cell>
          <cell r="Y17">
            <v>0</v>
          </cell>
          <cell r="AB17">
            <v>0</v>
          </cell>
          <cell r="AC17">
            <v>92416010.239999995</v>
          </cell>
          <cell r="AD17">
            <v>1</v>
          </cell>
          <cell r="AF17">
            <v>0</v>
          </cell>
          <cell r="AH17">
            <v>0</v>
          </cell>
          <cell r="AI17">
            <v>92416010.239999995</v>
          </cell>
          <cell r="AJ17">
            <v>0.1330178027809884</v>
          </cell>
          <cell r="AL17">
            <v>222791432.07999995</v>
          </cell>
          <cell r="AM17">
            <v>1.4268760695660593E-2</v>
          </cell>
          <cell r="AO17">
            <v>497287921.66999996</v>
          </cell>
          <cell r="AP17">
            <v>2.1616382746673914E-2</v>
          </cell>
        </row>
        <row r="18">
          <cell r="A18" t="str">
            <v>Banco Santa Cruz</v>
          </cell>
          <cell r="B18">
            <v>71375007.049999997</v>
          </cell>
          <cell r="C18">
            <v>2.4008669491505194E-2</v>
          </cell>
          <cell r="E18">
            <v>0</v>
          </cell>
          <cell r="F18">
            <v>10051530.039999999</v>
          </cell>
          <cell r="G18">
            <v>2.7940578889115466E-2</v>
          </cell>
          <cell r="H18">
            <v>74494820.760000005</v>
          </cell>
          <cell r="I18">
            <v>1.5645192442731007E-2</v>
          </cell>
          <cell r="J18">
            <v>84432034.739999995</v>
          </cell>
          <cell r="K18">
            <v>4.6164059522854371E-2</v>
          </cell>
          <cell r="M18">
            <v>0</v>
          </cell>
          <cell r="N18">
            <v>236181626.75</v>
          </cell>
          <cell r="O18">
            <v>9.6323961768301034E-2</v>
          </cell>
          <cell r="Q18">
            <v>476535019.34000003</v>
          </cell>
          <cell r="R18">
            <v>3.7099672622062305E-2</v>
          </cell>
          <cell r="U18">
            <v>0</v>
          </cell>
          <cell r="V18">
            <v>19868311.469999999</v>
          </cell>
          <cell r="W18">
            <v>1.185767423076501E-2</v>
          </cell>
          <cell r="X18">
            <v>1539771.51</v>
          </cell>
          <cell r="Y18">
            <v>1.4079308506366821E-3</v>
          </cell>
          <cell r="AA18">
            <v>26543974.949999999</v>
          </cell>
          <cell r="AB18">
            <v>7.4153592252284295E-2</v>
          </cell>
          <cell r="AD18">
            <v>0</v>
          </cell>
          <cell r="AF18">
            <v>0</v>
          </cell>
          <cell r="AH18">
            <v>0</v>
          </cell>
          <cell r="AI18">
            <v>26543974.949999999</v>
          </cell>
          <cell r="AJ18">
            <v>3.820573097402951E-2</v>
          </cell>
          <cell r="AL18">
            <v>549547903.01000011</v>
          </cell>
          <cell r="AM18">
            <v>3.5196001235972628E-2</v>
          </cell>
          <cell r="AO18">
            <v>576091877.96000016</v>
          </cell>
          <cell r="AP18">
            <v>2.5041876121610976E-2</v>
          </cell>
        </row>
        <row r="19">
          <cell r="A19" t="str">
            <v>Banco Vimenca</v>
          </cell>
          <cell r="C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N19">
            <v>14725029.130000001</v>
          </cell>
          <cell r="O19">
            <v>6.0054338793110165E-3</v>
          </cell>
          <cell r="Q19">
            <v>14725029.130000001</v>
          </cell>
          <cell r="R19">
            <v>1.1463874382830177E-3</v>
          </cell>
          <cell r="U19">
            <v>0</v>
          </cell>
          <cell r="W19">
            <v>0</v>
          </cell>
          <cell r="X19">
            <v>53144572.200000003</v>
          </cell>
          <cell r="Y19">
            <v>4.8594146766794362E-2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14725029.130000001</v>
          </cell>
          <cell r="AM19">
            <v>9.4307000467215346E-4</v>
          </cell>
          <cell r="AO19">
            <v>14725029.130000001</v>
          </cell>
          <cell r="AP19">
            <v>6.4007560159731324E-4</v>
          </cell>
        </row>
        <row r="20">
          <cell r="A20" t="str">
            <v>Citibank N A</v>
          </cell>
          <cell r="C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U20">
            <v>0</v>
          </cell>
          <cell r="W20">
            <v>0</v>
          </cell>
          <cell r="Y20">
            <v>0</v>
          </cell>
          <cell r="AB20">
            <v>0</v>
          </cell>
          <cell r="AD20">
            <v>0</v>
          </cell>
          <cell r="AE20">
            <v>16137551</v>
          </cell>
          <cell r="AF20">
            <v>9.1332589039897299E-2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</row>
        <row r="21">
          <cell r="A21" t="str">
            <v>Republic Bank</v>
          </cell>
          <cell r="B21">
            <v>165772879.21000001</v>
          </cell>
          <cell r="C21">
            <v>5.5761623460436539E-2</v>
          </cell>
          <cell r="E21">
            <v>0</v>
          </cell>
          <cell r="F21">
            <v>18683230.449999999</v>
          </cell>
          <cell r="G21">
            <v>5.193440921077417E-2</v>
          </cell>
          <cell r="H21">
            <v>90709393.390000001</v>
          </cell>
          <cell r="I21">
            <v>1.9050531318439833E-2</v>
          </cell>
          <cell r="J21">
            <v>122566784.17</v>
          </cell>
          <cell r="K21">
            <v>6.7014615215332959E-2</v>
          </cell>
          <cell r="M21">
            <v>0</v>
          </cell>
          <cell r="N21">
            <v>210065125.44</v>
          </cell>
          <cell r="O21">
            <v>8.5672646895408516E-2</v>
          </cell>
          <cell r="Q21">
            <v>607797412.66000009</v>
          </cell>
          <cell r="R21">
            <v>4.7318841459863627E-2</v>
          </cell>
          <cell r="T21">
            <v>108940940.31</v>
          </cell>
          <cell r="U21">
            <v>1.6268471030983302E-2</v>
          </cell>
          <cell r="V21">
            <v>126938749.14</v>
          </cell>
          <cell r="W21">
            <v>7.5758744613787871E-2</v>
          </cell>
          <cell r="Y21">
            <v>0</v>
          </cell>
          <cell r="AA21">
            <v>28051822.170000002</v>
          </cell>
          <cell r="AB21">
            <v>7.8365933777667651E-2</v>
          </cell>
          <cell r="AD21">
            <v>0</v>
          </cell>
          <cell r="AF21">
            <v>0</v>
          </cell>
          <cell r="AG21">
            <v>4031729.26</v>
          </cell>
          <cell r="AH21">
            <v>4.8090430694167977E-2</v>
          </cell>
          <cell r="AI21">
            <v>32083551.43</v>
          </cell>
          <cell r="AJ21">
            <v>4.6179049555877455E-2</v>
          </cell>
          <cell r="AL21">
            <v>852856731.82000005</v>
          </cell>
          <cell r="AM21">
            <v>5.4621528756334956E-2</v>
          </cell>
          <cell r="AO21">
            <v>993881223.56000006</v>
          </cell>
          <cell r="AP21">
            <v>4.3202571381700264E-2</v>
          </cell>
        </row>
        <row r="22">
          <cell r="A22" t="str">
            <v>The Bank of Nova Scotia</v>
          </cell>
          <cell r="C22">
            <v>0</v>
          </cell>
          <cell r="E22">
            <v>0</v>
          </cell>
          <cell r="G22">
            <v>0</v>
          </cell>
          <cell r="H22">
            <v>385602803.41000003</v>
          </cell>
          <cell r="I22">
            <v>8.0983214729007713E-2</v>
          </cell>
          <cell r="J22">
            <v>22878604.469999999</v>
          </cell>
          <cell r="K22">
            <v>1.2509105836490729E-2</v>
          </cell>
          <cell r="L22">
            <v>10515701.24</v>
          </cell>
          <cell r="M22">
            <v>4.8668994421129E-2</v>
          </cell>
          <cell r="N22">
            <v>25820461.079999998</v>
          </cell>
          <cell r="O22">
            <v>1.0530578267811109E-2</v>
          </cell>
          <cell r="Q22">
            <v>444817570.19999999</v>
          </cell>
          <cell r="R22">
            <v>3.4630374602515598E-2</v>
          </cell>
          <cell r="T22">
            <v>38632855.850000001</v>
          </cell>
          <cell r="U22">
            <v>5.7691579901131742E-3</v>
          </cell>
          <cell r="W22">
            <v>0</v>
          </cell>
          <cell r="X22">
            <v>118120570.02</v>
          </cell>
          <cell r="Y22">
            <v>0.10800667082478255</v>
          </cell>
          <cell r="AA22">
            <v>30668675.100000001</v>
          </cell>
          <cell r="AB22">
            <v>8.5676408019786224E-2</v>
          </cell>
          <cell r="AD22">
            <v>0</v>
          </cell>
          <cell r="AE22">
            <v>72958944</v>
          </cell>
          <cell r="AF22">
            <v>0.41292072441084032</v>
          </cell>
          <cell r="AG22">
            <v>833969.42</v>
          </cell>
          <cell r="AH22">
            <v>9.9475798118362421E-3</v>
          </cell>
          <cell r="AI22">
            <v>104461588.52</v>
          </cell>
          <cell r="AJ22">
            <v>0.15035545187307711</v>
          </cell>
          <cell r="AL22">
            <v>455207124.19999999</v>
          </cell>
          <cell r="AM22">
            <v>2.9153910729553274E-2</v>
          </cell>
          <cell r="AO22">
            <v>598301568.56999993</v>
          </cell>
          <cell r="AP22">
            <v>2.6007299072763113E-2</v>
          </cell>
        </row>
        <row r="23">
          <cell r="X23">
            <v>10389554</v>
          </cell>
          <cell r="Y23">
            <v>9.4999637971972511E-3</v>
          </cell>
        </row>
        <row r="24">
          <cell r="A24" t="str">
            <v>Asociaciones de Ahorros y Préstamos</v>
          </cell>
          <cell r="B24">
            <v>900674342.55999994</v>
          </cell>
          <cell r="C24">
            <v>0.30296308895428364</v>
          </cell>
          <cell r="D24">
            <v>162287991.72</v>
          </cell>
          <cell r="E24">
            <v>0.6399272282075309</v>
          </cell>
          <cell r="F24">
            <v>203305182.5</v>
          </cell>
          <cell r="G24">
            <v>0.56513430966249867</v>
          </cell>
          <cell r="H24">
            <v>1474207712.3000002</v>
          </cell>
          <cell r="I24">
            <v>0.30960895165850355</v>
          </cell>
          <cell r="J24">
            <v>684175996.34000003</v>
          </cell>
          <cell r="K24">
            <v>0.37408006944767791</v>
          </cell>
          <cell r="L24">
            <v>31639794.689999998</v>
          </cell>
          <cell r="M24">
            <v>0.14643597760231505</v>
          </cell>
          <cell r="N24">
            <v>1166598783.3099999</v>
          </cell>
          <cell r="O24">
            <v>0.47578390473804694</v>
          </cell>
          <cell r="Q24">
            <v>4622889803.4199991</v>
          </cell>
          <cell r="R24">
            <v>0.35990575994244811</v>
          </cell>
          <cell r="T24">
            <v>685572734.90999997</v>
          </cell>
          <cell r="U24">
            <v>0.10237859289425966</v>
          </cell>
          <cell r="V24">
            <v>736197200.15999997</v>
          </cell>
          <cell r="W24">
            <v>0.43937234335588882</v>
          </cell>
          <cell r="AA24">
            <v>144486240.28</v>
          </cell>
          <cell r="AB24">
            <v>0.40363863241924491</v>
          </cell>
          <cell r="AC24">
            <v>0</v>
          </cell>
          <cell r="AD24">
            <v>0</v>
          </cell>
          <cell r="AE24">
            <v>34256592.219999999</v>
          </cell>
          <cell r="AF24">
            <v>0.19387968218576679</v>
          </cell>
          <cell r="AG24">
            <v>38759922.740000002</v>
          </cell>
          <cell r="AH24">
            <v>0.46232801312637628</v>
          </cell>
          <cell r="AI24">
            <v>217502755.23999998</v>
          </cell>
          <cell r="AJ24">
            <v>0.31305980993662846</v>
          </cell>
          <cell r="AL24">
            <v>5815946299.3499994</v>
          </cell>
          <cell r="AM24">
            <v>0.3724844586233424</v>
          </cell>
          <cell r="AO24">
            <v>6719021789.5</v>
          </cell>
          <cell r="AP24">
            <v>0.29206610568244545</v>
          </cell>
        </row>
        <row r="25">
          <cell r="A25" t="str">
            <v>Asociación Central de Ahorros y Préstamos</v>
          </cell>
          <cell r="B25">
            <v>66070912.090000004</v>
          </cell>
          <cell r="C25">
            <v>2.2224511869538301E-2</v>
          </cell>
          <cell r="E25">
            <v>0</v>
          </cell>
          <cell r="F25">
            <v>28899620.02</v>
          </cell>
          <cell r="G25">
            <v>8.0333253725645801E-2</v>
          </cell>
          <cell r="I25">
            <v>0</v>
          </cell>
          <cell r="J25">
            <v>124638528.48999999</v>
          </cell>
          <cell r="K25">
            <v>6.8147362144850052E-2</v>
          </cell>
          <cell r="M25">
            <v>0</v>
          </cell>
          <cell r="N25">
            <v>29177591.760000002</v>
          </cell>
          <cell r="O25">
            <v>1.1899745428361672E-2</v>
          </cell>
          <cell r="Q25">
            <v>248786652.35999998</v>
          </cell>
          <cell r="R25">
            <v>1.9368782945014658E-2</v>
          </cell>
          <cell r="U25">
            <v>0</v>
          </cell>
          <cell r="V25">
            <v>166607120.80000001</v>
          </cell>
          <cell r="W25">
            <v>9.9433359797842624E-2</v>
          </cell>
          <cell r="X25">
            <v>456859295.76999998</v>
          </cell>
          <cell r="Y25">
            <v>0.41774139392586351</v>
          </cell>
          <cell r="AA25">
            <v>10733818.23</v>
          </cell>
          <cell r="AB25">
            <v>2.9986133645652648E-2</v>
          </cell>
          <cell r="AD25">
            <v>0</v>
          </cell>
          <cell r="AF25">
            <v>0</v>
          </cell>
          <cell r="AH25">
            <v>0</v>
          </cell>
          <cell r="AI25">
            <v>10733818.23</v>
          </cell>
          <cell r="AJ25">
            <v>1.54495840352469E-2</v>
          </cell>
          <cell r="AL25">
            <v>556322958.56999993</v>
          </cell>
          <cell r="AM25">
            <v>3.5629912206349305E-2</v>
          </cell>
          <cell r="AO25">
            <v>567056776.79999995</v>
          </cell>
          <cell r="AP25">
            <v>2.464913341397874E-2</v>
          </cell>
        </row>
        <row r="26">
          <cell r="A26" t="str">
            <v>Asociación Cibao de Ahorros y Préstamos</v>
          </cell>
          <cell r="C26">
            <v>0</v>
          </cell>
          <cell r="E26">
            <v>0</v>
          </cell>
          <cell r="F26">
            <v>35101310.329999998</v>
          </cell>
          <cell r="G26">
            <v>9.7572302573219846E-2</v>
          </cell>
          <cell r="I26">
            <v>0</v>
          </cell>
          <cell r="K26">
            <v>0</v>
          </cell>
          <cell r="M26">
            <v>0</v>
          </cell>
          <cell r="N26">
            <v>183638351.47</v>
          </cell>
          <cell r="O26">
            <v>7.4894790884448462E-2</v>
          </cell>
          <cell r="Q26">
            <v>218739661.80000001</v>
          </cell>
          <cell r="R26">
            <v>1.702953510841684E-2</v>
          </cell>
          <cell r="U26">
            <v>0</v>
          </cell>
          <cell r="W26">
            <v>0</v>
          </cell>
          <cell r="X26">
            <v>140929185.41</v>
          </cell>
          <cell r="Y26">
            <v>0.128862332239045</v>
          </cell>
          <cell r="AB26">
            <v>0</v>
          </cell>
          <cell r="AD26">
            <v>0</v>
          </cell>
          <cell r="AF26">
            <v>0</v>
          </cell>
          <cell r="AG26">
            <v>4112919.05</v>
          </cell>
          <cell r="AH26">
            <v>4.9058861785959355E-2</v>
          </cell>
          <cell r="AI26">
            <v>4112919.05</v>
          </cell>
          <cell r="AJ26">
            <v>5.9198774500900829E-3</v>
          </cell>
          <cell r="AL26">
            <v>218739661.80000001</v>
          </cell>
          <cell r="AM26">
            <v>1.4009263550822685E-2</v>
          </cell>
          <cell r="AO26">
            <v>222852580.85000002</v>
          </cell>
          <cell r="AP26">
            <v>9.6870775939223996E-3</v>
          </cell>
        </row>
        <row r="27">
          <cell r="A27" t="str">
            <v>Asociación Dominicana de Ahorros y Préstamos</v>
          </cell>
          <cell r="B27">
            <v>272607687.82999998</v>
          </cell>
          <cell r="C27">
            <v>9.1698034766833594E-2</v>
          </cell>
          <cell r="D27">
            <v>32022115.510000002</v>
          </cell>
          <cell r="E27">
            <v>0.12626826792589066</v>
          </cell>
          <cell r="F27">
            <v>55542439.439999998</v>
          </cell>
          <cell r="G27">
            <v>0.15439320229771092</v>
          </cell>
          <cell r="H27">
            <v>471926715.06999999</v>
          </cell>
          <cell r="I27">
            <v>9.9112719526141091E-2</v>
          </cell>
          <cell r="J27">
            <v>190667837.84999999</v>
          </cell>
          <cell r="K27">
            <v>0.10424954749351034</v>
          </cell>
          <cell r="M27">
            <v>0</v>
          </cell>
          <cell r="N27">
            <v>132435618.09999999</v>
          </cell>
          <cell r="O27">
            <v>5.4012344610230002E-2</v>
          </cell>
          <cell r="Q27">
            <v>1155202413.8</v>
          </cell>
          <cell r="R27">
            <v>8.9935953549759834E-2</v>
          </cell>
          <cell r="T27">
            <v>200401530.33000001</v>
          </cell>
          <cell r="U27">
            <v>2.9926549940372249E-2</v>
          </cell>
          <cell r="V27">
            <v>211785714.43000001</v>
          </cell>
          <cell r="W27">
            <v>0.12639654921016641</v>
          </cell>
          <cell r="Y27">
            <v>0</v>
          </cell>
          <cell r="AA27">
            <v>66000001.780000001</v>
          </cell>
          <cell r="AB27">
            <v>0.18437845989016646</v>
          </cell>
          <cell r="AD27">
            <v>0</v>
          </cell>
          <cell r="AF27">
            <v>0</v>
          </cell>
          <cell r="AH27">
            <v>0</v>
          </cell>
          <cell r="AI27">
            <v>66000001.780000001</v>
          </cell>
          <cell r="AJ27">
            <v>9.4996258738262146E-2</v>
          </cell>
          <cell r="AL27">
            <v>1535908761.8800001</v>
          </cell>
          <cell r="AM27">
            <v>9.8367851802149409E-2</v>
          </cell>
          <cell r="AO27">
            <v>1802310293.9900002</v>
          </cell>
          <cell r="AP27">
            <v>7.8343807370836752E-2</v>
          </cell>
        </row>
        <row r="28">
          <cell r="A28" t="str">
            <v>Asociación Duarte de Ahorros y Préstamos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N28">
            <v>125893850.69</v>
          </cell>
          <cell r="O28">
            <v>5.1344359963968952E-2</v>
          </cell>
          <cell r="Q28">
            <v>125893850.69</v>
          </cell>
          <cell r="R28">
            <v>9.8012117812424186E-3</v>
          </cell>
          <cell r="U28">
            <v>0</v>
          </cell>
          <cell r="W28">
            <v>0</v>
          </cell>
          <cell r="X28">
            <v>168920633.65000001</v>
          </cell>
          <cell r="Y28">
            <v>0.15445705410209329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125893850.69</v>
          </cell>
          <cell r="AM28">
            <v>8.0629188105662969E-3</v>
          </cell>
          <cell r="AO28">
            <v>125893850.69</v>
          </cell>
          <cell r="AP28">
            <v>5.4724226014352248E-3</v>
          </cell>
        </row>
        <row r="29">
          <cell r="A29" t="str">
            <v>Asociación La Nacional de Ahorros y Préstamos</v>
          </cell>
          <cell r="B29">
            <v>171243830.03</v>
          </cell>
          <cell r="C29">
            <v>5.7601906992032478E-2</v>
          </cell>
          <cell r="D29">
            <v>45345250.289999999</v>
          </cell>
          <cell r="E29">
            <v>0.17880349632104275</v>
          </cell>
          <cell r="F29">
            <v>20259688.050000001</v>
          </cell>
          <cell r="G29">
            <v>5.6316541857531467E-2</v>
          </cell>
          <cell r="H29">
            <v>264224275.03999999</v>
          </cell>
          <cell r="I29">
            <v>5.5491638061119439E-2</v>
          </cell>
          <cell r="J29">
            <v>316052329.61000001</v>
          </cell>
          <cell r="K29">
            <v>0.17280477251770693</v>
          </cell>
          <cell r="M29">
            <v>0</v>
          </cell>
          <cell r="N29">
            <v>361224890.32999998</v>
          </cell>
          <cell r="O29">
            <v>0.147321419556213</v>
          </cell>
          <cell r="Q29">
            <v>1178350263.3499999</v>
          </cell>
          <cell r="R29">
            <v>9.1738082680582492E-2</v>
          </cell>
          <cell r="T29">
            <v>305733611.81999999</v>
          </cell>
          <cell r="U29">
            <v>4.5656099469475603E-2</v>
          </cell>
          <cell r="V29">
            <v>200777764.53</v>
          </cell>
          <cell r="W29">
            <v>0.11982685736393815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G29">
            <v>17987866.219999999</v>
          </cell>
          <cell r="AH29">
            <v>0.21455910801631439</v>
          </cell>
          <cell r="AI29">
            <v>17987866.219999999</v>
          </cell>
          <cell r="AJ29">
            <v>2.5890605265137697E-2</v>
          </cell>
          <cell r="AL29">
            <v>1505704981.3899999</v>
          </cell>
          <cell r="AM29">
            <v>9.6433439370340435E-2</v>
          </cell>
          <cell r="AO29">
            <v>1829426459.4299998</v>
          </cell>
          <cell r="AP29">
            <v>7.9522507647337995E-2</v>
          </cell>
        </row>
        <row r="30">
          <cell r="A30" t="str">
            <v>Asociación La Previsora de Ahorros y Préstamos</v>
          </cell>
          <cell r="C30">
            <v>0</v>
          </cell>
          <cell r="E30">
            <v>0</v>
          </cell>
          <cell r="G30">
            <v>0</v>
          </cell>
          <cell r="H30">
            <v>49138074.950000003</v>
          </cell>
          <cell r="I30">
            <v>1.0319840104520171E-2</v>
          </cell>
          <cell r="K30">
            <v>0</v>
          </cell>
          <cell r="M30">
            <v>0</v>
          </cell>
          <cell r="O30">
            <v>0</v>
          </cell>
          <cell r="Q30">
            <v>49138074.950000003</v>
          </cell>
          <cell r="R30">
            <v>3.8255456995547163E-3</v>
          </cell>
          <cell r="U30">
            <v>0</v>
          </cell>
          <cell r="W30">
            <v>0</v>
          </cell>
          <cell r="X30">
            <v>126576953.51000001</v>
          </cell>
          <cell r="Y30">
            <v>0.11573898897917269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49138074.950000003</v>
          </cell>
          <cell r="AM30">
            <v>3.1470664107730107E-3</v>
          </cell>
          <cell r="AO30">
            <v>49138074.950000003</v>
          </cell>
          <cell r="AP30">
            <v>2.1359606563274157E-3</v>
          </cell>
        </row>
        <row r="31">
          <cell r="A31" t="str">
            <v>Asociación La Vega Real de Ahorros y Préstamos</v>
          </cell>
          <cell r="C31">
            <v>0</v>
          </cell>
          <cell r="E31">
            <v>0</v>
          </cell>
          <cell r="G31">
            <v>0</v>
          </cell>
          <cell r="H31">
            <v>63053282.990000002</v>
          </cell>
          <cell r="I31">
            <v>1.3242272905155018E-2</v>
          </cell>
          <cell r="K31">
            <v>0</v>
          </cell>
          <cell r="M31">
            <v>0</v>
          </cell>
          <cell r="N31">
            <v>94766271.060000002</v>
          </cell>
          <cell r="O31">
            <v>3.8649334396236613E-2</v>
          </cell>
          <cell r="Q31">
            <v>157819554.05000001</v>
          </cell>
          <cell r="R31">
            <v>1.2286723012978363E-2</v>
          </cell>
          <cell r="U31">
            <v>0</v>
          </cell>
          <cell r="W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157819554.05000001</v>
          </cell>
          <cell r="AM31">
            <v>1.0107612437388142E-2</v>
          </cell>
          <cell r="AO31">
            <v>157819554.05000001</v>
          </cell>
          <cell r="AP31">
            <v>6.8601864967837546E-3</v>
          </cell>
        </row>
        <row r="32">
          <cell r="A32" t="str">
            <v>Asociación Mocana de Ahorros y Préstamos</v>
          </cell>
          <cell r="C32">
            <v>0</v>
          </cell>
          <cell r="D32">
            <v>34239623.939999998</v>
          </cell>
          <cell r="E32">
            <v>0.1350122545147755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34239623.939999998</v>
          </cell>
          <cell r="R32">
            <v>2.6656568506462767E-3</v>
          </cell>
          <cell r="U32">
            <v>0</v>
          </cell>
          <cell r="W32">
            <v>0</v>
          </cell>
          <cell r="Y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34239623.939999998</v>
          </cell>
          <cell r="AM32">
            <v>2.1928895368554407E-3</v>
          </cell>
          <cell r="AO32">
            <v>34239623.939999998</v>
          </cell>
          <cell r="AP32">
            <v>1.488346657814813E-3</v>
          </cell>
        </row>
        <row r="33">
          <cell r="A33" t="str">
            <v>Asociación Norestana de Ahorros y Préstamos</v>
          </cell>
          <cell r="C33">
            <v>0</v>
          </cell>
          <cell r="D33">
            <v>50681001.980000004</v>
          </cell>
          <cell r="E33">
            <v>0.19984320944582201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N33">
            <v>59165823.450000003</v>
          </cell>
          <cell r="O33">
            <v>2.4130101034575288E-2</v>
          </cell>
          <cell r="Q33">
            <v>109846825.43000001</v>
          </cell>
          <cell r="R33">
            <v>8.55190300110595E-3</v>
          </cell>
          <cell r="U33">
            <v>0</v>
          </cell>
          <cell r="W33">
            <v>0</v>
          </cell>
          <cell r="Y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109846825.43000001</v>
          </cell>
          <cell r="AM33">
            <v>7.0351810687040266E-3</v>
          </cell>
          <cell r="AO33">
            <v>109846825.43000001</v>
          </cell>
          <cell r="AP33">
            <v>4.7748817506524212E-3</v>
          </cell>
        </row>
        <row r="34">
          <cell r="A34" t="str">
            <v>Asociación Norteña de Ahorros y Préstamos</v>
          </cell>
          <cell r="B34">
            <v>26277167.309999999</v>
          </cell>
          <cell r="C34">
            <v>8.8389458886753928E-3</v>
          </cell>
          <cell r="E34">
            <v>0</v>
          </cell>
          <cell r="G34">
            <v>0</v>
          </cell>
          <cell r="I34">
            <v>0</v>
          </cell>
          <cell r="J34">
            <v>18917120.09</v>
          </cell>
          <cell r="K34">
            <v>1.0343124627103404E-2</v>
          </cell>
          <cell r="M34">
            <v>0</v>
          </cell>
          <cell r="N34">
            <v>59183592.090000004</v>
          </cell>
          <cell r="O34">
            <v>2.4137347770164276E-2</v>
          </cell>
          <cell r="Q34">
            <v>104377879.49000001</v>
          </cell>
          <cell r="R34">
            <v>8.1261292473894502E-3</v>
          </cell>
          <cell r="U34">
            <v>0</v>
          </cell>
          <cell r="V34">
            <v>130531538.62</v>
          </cell>
          <cell r="W34">
            <v>7.7902969466407401E-2</v>
          </cell>
          <cell r="Y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241009748.55000001</v>
          </cell>
          <cell r="AM34">
            <v>1.5435559596144788E-2</v>
          </cell>
          <cell r="AO34">
            <v>241009748.55000001</v>
          </cell>
          <cell r="AP34">
            <v>1.047634326778126E-2</v>
          </cell>
        </row>
        <row r="35">
          <cell r="A35" t="str">
            <v>Asociación Popular de Ahorros y Préstamos</v>
          </cell>
          <cell r="B35">
            <v>364474745.30000001</v>
          </cell>
          <cell r="C35">
            <v>0.12259968943720388</v>
          </cell>
          <cell r="E35">
            <v>0</v>
          </cell>
          <cell r="F35">
            <v>63502124.660000004</v>
          </cell>
          <cell r="G35">
            <v>0.17651900920839061</v>
          </cell>
          <cell r="H35">
            <v>625865364.25</v>
          </cell>
          <cell r="I35">
            <v>0.13144248106156781</v>
          </cell>
          <cell r="J35">
            <v>33900180.299999997</v>
          </cell>
          <cell r="K35">
            <v>1.8535262664507179E-2</v>
          </cell>
          <cell r="M35">
            <v>0</v>
          </cell>
          <cell r="N35">
            <v>121112794.36</v>
          </cell>
          <cell r="O35">
            <v>4.9394461093848596E-2</v>
          </cell>
          <cell r="Q35">
            <v>1208855208.8699999</v>
          </cell>
          <cell r="R35">
            <v>9.4112983676763795E-2</v>
          </cell>
          <cell r="T35">
            <v>179437592.75999999</v>
          </cell>
          <cell r="U35">
            <v>2.6795943484411798E-2</v>
          </cell>
          <cell r="V35">
            <v>26495061.780000001</v>
          </cell>
          <cell r="W35">
            <v>1.5812607517534199E-2</v>
          </cell>
          <cell r="X35">
            <v>6100330.4400000004</v>
          </cell>
          <cell r="Y35">
            <v>5.5779986639407598E-3</v>
          </cell>
          <cell r="AA35">
            <v>67752420.269999996</v>
          </cell>
          <cell r="AB35">
            <v>0.18927403888342584</v>
          </cell>
          <cell r="AD35">
            <v>0</v>
          </cell>
          <cell r="AF35">
            <v>0</v>
          </cell>
          <cell r="AG35">
            <v>16659137.470000001</v>
          </cell>
          <cell r="AH35">
            <v>0.19871004332410255</v>
          </cell>
          <cell r="AI35">
            <v>84411557.739999995</v>
          </cell>
          <cell r="AJ35">
            <v>0.12149669641370718</v>
          </cell>
          <cell r="AL35">
            <v>1249682463.4099998</v>
          </cell>
          <cell r="AM35">
            <v>8.0036381334260678E-2</v>
          </cell>
          <cell r="AO35">
            <v>1513531613.9099998</v>
          </cell>
          <cell r="AP35">
            <v>6.5791018120043301E-2</v>
          </cell>
        </row>
        <row r="36">
          <cell r="A36" t="str">
            <v>Asociación Romana de Ahorros y Préstamos</v>
          </cell>
          <cell r="C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L36">
            <v>31639794.689999998</v>
          </cell>
          <cell r="M36">
            <v>0.14643597760231505</v>
          </cell>
          <cell r="O36">
            <v>0</v>
          </cell>
          <cell r="Q36">
            <v>31639794.689999998</v>
          </cell>
          <cell r="R36">
            <v>2.4632523889933874E-3</v>
          </cell>
          <cell r="U36">
            <v>0</v>
          </cell>
          <cell r="W36">
            <v>0</v>
          </cell>
          <cell r="X36">
            <v>14332192.76</v>
          </cell>
          <cell r="Y36">
            <v>1.3105019941611789E-2</v>
          </cell>
          <cell r="AB36">
            <v>0</v>
          </cell>
          <cell r="AD36">
            <v>0</v>
          </cell>
          <cell r="AE36">
            <v>34256592.219999999</v>
          </cell>
          <cell r="AF36">
            <v>0.19387968218576679</v>
          </cell>
          <cell r="AH36">
            <v>0</v>
          </cell>
          <cell r="AI36">
            <v>34256592.219999999</v>
          </cell>
          <cell r="AJ36">
            <v>4.9306788034184472E-2</v>
          </cell>
          <cell r="AL36">
            <v>31639794.689999998</v>
          </cell>
          <cell r="AM36">
            <v>2.0263824989882567E-3</v>
          </cell>
          <cell r="AO36">
            <v>65896386.909999996</v>
          </cell>
          <cell r="AP36">
            <v>2.8644201055314017E-3</v>
          </cell>
        </row>
        <row r="37">
          <cell r="Y37">
            <v>0</v>
          </cell>
        </row>
        <row r="38">
          <cell r="A38" t="str">
            <v>Bancos de Ahorro y Credito</v>
          </cell>
          <cell r="B38">
            <v>319615553.38</v>
          </cell>
          <cell r="C38">
            <v>0.10751024066546773</v>
          </cell>
          <cell r="D38">
            <v>11163724.99</v>
          </cell>
          <cell r="E38">
            <v>4.4020333936028611E-2</v>
          </cell>
          <cell r="F38">
            <v>10536202.880000001</v>
          </cell>
          <cell r="G38">
            <v>2.9287840417215289E-2</v>
          </cell>
          <cell r="H38">
            <v>401251055.31999999</v>
          </cell>
          <cell r="I38">
            <v>8.4269616522133967E-2</v>
          </cell>
          <cell r="J38">
            <v>415011617.57999998</v>
          </cell>
          <cell r="K38">
            <v>0.22691175305245517</v>
          </cell>
          <cell r="L38">
            <v>34117962.129999995</v>
          </cell>
          <cell r="M38">
            <v>0.15790548539445384</v>
          </cell>
          <cell r="N38">
            <v>201038488.28999996</v>
          </cell>
          <cell r="O38">
            <v>8.199123668709761E-2</v>
          </cell>
          <cell r="Q38">
            <v>1392734604.5699999</v>
          </cell>
          <cell r="R38">
            <v>0.10842854309118188</v>
          </cell>
          <cell r="T38">
            <v>0</v>
          </cell>
          <cell r="U38">
            <v>0</v>
          </cell>
          <cell r="V38">
            <v>254763821.25999999</v>
          </cell>
          <cell r="W38">
            <v>0.15204645864583505</v>
          </cell>
          <cell r="AA38">
            <v>30238738.809999999</v>
          </cell>
          <cell r="AB38">
            <v>8.4475332430950192E-2</v>
          </cell>
          <cell r="AC38">
            <v>0</v>
          </cell>
          <cell r="AD38">
            <v>0</v>
          </cell>
          <cell r="AE38">
            <v>3984627.26</v>
          </cell>
          <cell r="AF38">
            <v>2.2551521232357499E-2</v>
          </cell>
          <cell r="AG38">
            <v>0</v>
          </cell>
          <cell r="AH38">
            <v>0</v>
          </cell>
          <cell r="AI38">
            <v>34223366.07</v>
          </cell>
          <cell r="AJ38">
            <v>4.9258964399985221E-2</v>
          </cell>
          <cell r="AL38">
            <v>1877940902.2</v>
          </cell>
          <cell r="AM38">
            <v>0.12027342830878203</v>
          </cell>
          <cell r="AO38">
            <v>1912164268.27</v>
          </cell>
          <cell r="AP38">
            <v>8.311899987160204E-2</v>
          </cell>
        </row>
        <row r="39">
          <cell r="A39" t="str">
            <v>Banco de Ahorro y Credito ADEMI</v>
          </cell>
          <cell r="B39">
            <v>272261761.90999997</v>
          </cell>
          <cell r="C39">
            <v>9.1581674412907363E-2</v>
          </cell>
          <cell r="E39">
            <v>0</v>
          </cell>
          <cell r="G39">
            <v>0</v>
          </cell>
          <cell r="H39">
            <v>313996944.24000001</v>
          </cell>
          <cell r="I39">
            <v>6.5944753862701655E-2</v>
          </cell>
          <cell r="J39">
            <v>281528350.94</v>
          </cell>
          <cell r="K39">
            <v>0.15392844185487878</v>
          </cell>
          <cell r="M39">
            <v>0</v>
          </cell>
          <cell r="N39">
            <v>142504412.00999999</v>
          </cell>
          <cell r="O39">
            <v>5.8118786474424422E-2</v>
          </cell>
          <cell r="Q39">
            <v>1010291469.0999999</v>
          </cell>
          <cell r="R39">
            <v>7.8654204277335465E-2</v>
          </cell>
          <cell r="U39">
            <v>0</v>
          </cell>
          <cell r="V39">
            <v>90435373.950000003</v>
          </cell>
          <cell r="W39">
            <v>5.3973041687800379E-2</v>
          </cell>
          <cell r="X39">
            <v>230442476.36999997</v>
          </cell>
          <cell r="Y39">
            <v>0.21071117998438457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1264120392.4400001</v>
          </cell>
          <cell r="AM39">
            <v>8.0961063905518757E-2</v>
          </cell>
          <cell r="AO39">
            <v>1264120392.4400001</v>
          </cell>
          <cell r="AP39">
            <v>5.4949475042733897E-2</v>
          </cell>
        </row>
        <row r="40">
          <cell r="A40" t="str">
            <v>Banco de Desarrollo Altas Cumbres</v>
          </cell>
          <cell r="B40">
            <v>1205426.8600000001</v>
          </cell>
          <cell r="C40">
            <v>4.0547379641797047E-4</v>
          </cell>
          <cell r="D40">
            <v>11163724.99</v>
          </cell>
          <cell r="E40">
            <v>4.4020333936028611E-2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N40">
            <v>22917271.140000001</v>
          </cell>
          <cell r="O40">
            <v>9.3465456204168892E-3</v>
          </cell>
          <cell r="Q40">
            <v>35286422.990000002</v>
          </cell>
          <cell r="R40">
            <v>2.7471532789882557E-3</v>
          </cell>
          <cell r="U40">
            <v>0</v>
          </cell>
          <cell r="W40">
            <v>0</v>
          </cell>
          <cell r="X40">
            <v>163393549.38999999</v>
          </cell>
          <cell r="Y40">
            <v>0.14940321826139608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35286422.990000002</v>
          </cell>
          <cell r="AM40">
            <v>2.2599321740046623E-3</v>
          </cell>
          <cell r="AO40">
            <v>35286422.990000002</v>
          </cell>
          <cell r="AP40">
            <v>1.5338494901531996E-3</v>
          </cell>
        </row>
        <row r="41">
          <cell r="A41" t="str">
            <v>Banco Lopez de Haro de Ahorro y Crédito</v>
          </cell>
          <cell r="B41">
            <v>22687763.23</v>
          </cell>
          <cell r="C41">
            <v>7.6315650450166144E-3</v>
          </cell>
          <cell r="E41">
            <v>0</v>
          </cell>
          <cell r="G41">
            <v>0</v>
          </cell>
          <cell r="I41">
            <v>0</v>
          </cell>
          <cell r="J41">
            <v>133483266.64</v>
          </cell>
          <cell r="K41">
            <v>7.2983311197576395E-2</v>
          </cell>
          <cell r="L41">
            <v>34117962.129999995</v>
          </cell>
          <cell r="M41">
            <v>0.15790548539445384</v>
          </cell>
          <cell r="O41">
            <v>0</v>
          </cell>
          <cell r="Q41">
            <v>190288992</v>
          </cell>
          <cell r="R41">
            <v>1.4814565604349173E-2</v>
          </cell>
          <cell r="U41">
            <v>0</v>
          </cell>
          <cell r="V41">
            <v>164328447.31</v>
          </cell>
          <cell r="W41">
            <v>9.8073416958034676E-2</v>
          </cell>
          <cell r="Y41">
            <v>0</v>
          </cell>
          <cell r="AB41">
            <v>0</v>
          </cell>
          <cell r="AD41">
            <v>0</v>
          </cell>
          <cell r="AE41">
            <v>3984627.26</v>
          </cell>
          <cell r="AF41">
            <v>2.2551521232357499E-2</v>
          </cell>
          <cell r="AH41">
            <v>0</v>
          </cell>
          <cell r="AI41">
            <v>3984627.26</v>
          </cell>
          <cell r="AJ41">
            <v>5.7352223023908605E-3</v>
          </cell>
          <cell r="AL41">
            <v>421666366.29000002</v>
          </cell>
          <cell r="AM41">
            <v>2.7005780329291632E-2</v>
          </cell>
          <cell r="AO41">
            <v>425650993.55000001</v>
          </cell>
          <cell r="AP41">
            <v>1.8502429663241712E-2</v>
          </cell>
        </row>
        <row r="42">
          <cell r="A42" t="str">
            <v>Banco de Ahorro y Crédito Pyme BHD</v>
          </cell>
          <cell r="B42">
            <v>13091196.550000001</v>
          </cell>
          <cell r="C42">
            <v>4.4035331722924584E-3</v>
          </cell>
          <cell r="E42">
            <v>0</v>
          </cell>
          <cell r="F42">
            <v>10536202.880000001</v>
          </cell>
          <cell r="G42">
            <v>2.9287840417215289E-2</v>
          </cell>
          <cell r="I42">
            <v>0</v>
          </cell>
          <cell r="K42">
            <v>0</v>
          </cell>
          <cell r="M42">
            <v>0</v>
          </cell>
          <cell r="N42">
            <v>28037901.010000002</v>
          </cell>
          <cell r="O42">
            <v>1.1434935655724749E-2</v>
          </cell>
          <cell r="Q42">
            <v>51665300.439999998</v>
          </cell>
          <cell r="R42">
            <v>4.022297741935541E-3</v>
          </cell>
          <cell r="U42">
            <v>0</v>
          </cell>
          <cell r="W42">
            <v>0</v>
          </cell>
          <cell r="X42">
            <v>67048926.979999997</v>
          </cell>
          <cell r="Y42">
            <v>6.130796172298849E-2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51665300.439999998</v>
          </cell>
          <cell r="AM42">
            <v>3.3089235136432634E-3</v>
          </cell>
          <cell r="AO42">
            <v>51665300.439999998</v>
          </cell>
          <cell r="AP42">
            <v>2.2458154730209982E-3</v>
          </cell>
        </row>
        <row r="43">
          <cell r="A43" t="str">
            <v>Motor Credito Banco de Ahorro y Crédito</v>
          </cell>
          <cell r="B43">
            <v>10369404.83</v>
          </cell>
          <cell r="C43">
            <v>3.4879942388333206E-3</v>
          </cell>
          <cell r="E43">
            <v>0</v>
          </cell>
          <cell r="G43">
            <v>0</v>
          </cell>
          <cell r="H43">
            <v>25023048.710000001</v>
          </cell>
          <cell r="I43">
            <v>5.2552702131205432E-3</v>
          </cell>
          <cell r="K43">
            <v>0</v>
          </cell>
          <cell r="M43">
            <v>0</v>
          </cell>
          <cell r="N43">
            <v>7578904.1299999999</v>
          </cell>
          <cell r="O43">
            <v>3.0909689365315493E-3</v>
          </cell>
          <cell r="Q43">
            <v>42971357.670000002</v>
          </cell>
          <cell r="R43">
            <v>3.3454483657686727E-3</v>
          </cell>
          <cell r="U43">
            <v>0</v>
          </cell>
          <cell r="W43">
            <v>0</v>
          </cell>
          <cell r="Y43">
            <v>0</v>
          </cell>
          <cell r="AA43">
            <v>30238738.809999999</v>
          </cell>
          <cell r="AB43">
            <v>8.4475332430950192E-2</v>
          </cell>
          <cell r="AD43">
            <v>0</v>
          </cell>
          <cell r="AF43">
            <v>0</v>
          </cell>
          <cell r="AH43">
            <v>0</v>
          </cell>
          <cell r="AI43">
            <v>30238738.809999999</v>
          </cell>
          <cell r="AJ43">
            <v>4.352374209759436E-2</v>
          </cell>
          <cell r="AL43">
            <v>42971357.670000002</v>
          </cell>
          <cell r="AM43">
            <v>2.7521166933416911E-3</v>
          </cell>
          <cell r="AO43">
            <v>73210096.480000004</v>
          </cell>
          <cell r="AP43">
            <v>3.1823364241747578E-3</v>
          </cell>
        </row>
        <row r="44">
          <cell r="A44" t="str">
            <v>Banco de Ahorro y Crédito Popular</v>
          </cell>
          <cell r="C44">
            <v>0</v>
          </cell>
          <cell r="E44">
            <v>0</v>
          </cell>
          <cell r="G44">
            <v>0</v>
          </cell>
          <cell r="H44">
            <v>62231062.369999997</v>
          </cell>
          <cell r="I44">
            <v>1.3069592446311777E-2</v>
          </cell>
          <cell r="K44">
            <v>0</v>
          </cell>
          <cell r="M44">
            <v>0</v>
          </cell>
          <cell r="O44">
            <v>0</v>
          </cell>
          <cell r="Q44">
            <v>62231062.369999997</v>
          </cell>
          <cell r="R44">
            <v>4.84487382280479E-3</v>
          </cell>
          <cell r="U44">
            <v>0</v>
          </cell>
          <cell r="W44">
            <v>0</v>
          </cell>
          <cell r="Y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62231062.369999997</v>
          </cell>
          <cell r="AM44">
            <v>3.9856116929820277E-3</v>
          </cell>
          <cell r="AO44">
            <v>62231062.369999997</v>
          </cell>
          <cell r="AP44">
            <v>2.7050937782774807E-3</v>
          </cell>
        </row>
        <row r="45">
          <cell r="Y45">
            <v>0</v>
          </cell>
        </row>
        <row r="46">
          <cell r="A46" t="str">
            <v>Financieras</v>
          </cell>
          <cell r="B46">
            <v>35380949.920000002</v>
          </cell>
          <cell r="C46">
            <v>1.1901218199946606E-2</v>
          </cell>
          <cell r="D46">
            <v>0</v>
          </cell>
          <cell r="E46">
            <v>0</v>
          </cell>
          <cell r="F46">
            <v>20977461.68</v>
          </cell>
          <cell r="G46">
            <v>5.8311761555799591E-2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22917415.379999999</v>
          </cell>
          <cell r="O46">
            <v>9.3466044470429752E-3</v>
          </cell>
          <cell r="Q46">
            <v>79275826.980000004</v>
          </cell>
          <cell r="R46">
            <v>6.1718595873073113E-3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7254641.75</v>
          </cell>
          <cell r="AB46">
            <v>2.0266661164321895E-2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7254641.75</v>
          </cell>
          <cell r="AJ46">
            <v>1.0441875850755452E-2</v>
          </cell>
          <cell r="AL46">
            <v>79275826.980000004</v>
          </cell>
          <cell r="AM46">
            <v>5.0772500251357686E-3</v>
          </cell>
          <cell r="AO46">
            <v>86530468.730000004</v>
          </cell>
          <cell r="AP46">
            <v>3.7613536339980232E-3</v>
          </cell>
        </row>
        <row r="47">
          <cell r="A47" t="str">
            <v>Promerica</v>
          </cell>
          <cell r="B47">
            <v>35380949.920000002</v>
          </cell>
          <cell r="C47">
            <v>1.1901218199946606E-2</v>
          </cell>
          <cell r="F47">
            <v>20977461.68</v>
          </cell>
          <cell r="G47">
            <v>5.8311761555799591E-2</v>
          </cell>
          <cell r="N47">
            <v>22917415.379999999</v>
          </cell>
          <cell r="O47">
            <v>9.3466044470429752E-3</v>
          </cell>
          <cell r="Q47">
            <v>79275826.980000004</v>
          </cell>
          <cell r="R47">
            <v>6.1718595873073113E-3</v>
          </cell>
          <cell r="U47">
            <v>0</v>
          </cell>
          <cell r="X47">
            <v>0</v>
          </cell>
          <cell r="Y47">
            <v>0</v>
          </cell>
          <cell r="AA47">
            <v>7254641.75</v>
          </cell>
          <cell r="AB47">
            <v>2.0266661164321895E-2</v>
          </cell>
          <cell r="AF47">
            <v>0</v>
          </cell>
          <cell r="AI47">
            <v>7254641.75</v>
          </cell>
          <cell r="AJ47">
            <v>1.0441875850755452E-2</v>
          </cell>
          <cell r="AL47">
            <v>79275826.980000004</v>
          </cell>
          <cell r="AM47">
            <v>5.0772500251357686E-3</v>
          </cell>
          <cell r="AO47">
            <v>86530468.730000004</v>
          </cell>
          <cell r="AP47">
            <v>3.7613536339980232E-3</v>
          </cell>
        </row>
        <row r="49">
          <cell r="A49" t="str">
            <v>Banco Nacional de la Vivienda</v>
          </cell>
          <cell r="B49">
            <v>131256138.84</v>
          </cell>
          <cell r="C49">
            <v>4.4151102555172052E-2</v>
          </cell>
          <cell r="D49">
            <v>11934479.960000001</v>
          </cell>
          <cell r="E49">
            <v>4.7059542729925435E-2</v>
          </cell>
          <cell r="G49">
            <v>0</v>
          </cell>
          <cell r="H49">
            <v>131256138</v>
          </cell>
          <cell r="I49">
            <v>2.7566044422276129E-2</v>
          </cell>
          <cell r="K49">
            <v>0</v>
          </cell>
          <cell r="M49">
            <v>0</v>
          </cell>
          <cell r="O49">
            <v>0</v>
          </cell>
          <cell r="Q49">
            <v>274446756.80000001</v>
          </cell>
          <cell r="R49">
            <v>2.1366498612355164E-2</v>
          </cell>
          <cell r="U49">
            <v>0</v>
          </cell>
          <cell r="V49">
            <v>4805966.45</v>
          </cell>
          <cell r="W49">
            <v>2.8682651071850851E-3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279252723.25</v>
          </cell>
          <cell r="AM49">
            <v>1.7884845231548215E-2</v>
          </cell>
          <cell r="AO49">
            <v>279252723.25</v>
          </cell>
          <cell r="AP49">
            <v>1.2138709761040164E-2</v>
          </cell>
        </row>
        <row r="50">
          <cell r="Y50">
            <v>0</v>
          </cell>
        </row>
        <row r="51">
          <cell r="A51" t="str">
            <v>Empresas Privadas</v>
          </cell>
          <cell r="B51">
            <v>236894109.20999998</v>
          </cell>
          <cell r="C51">
            <v>7.9684929046986722E-2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168486848.12</v>
          </cell>
          <cell r="I51">
            <v>3.5385133302072408E-2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405380957.32999998</v>
          </cell>
          <cell r="R51">
            <v>3.1560116662550597E-2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4500000</v>
          </cell>
          <cell r="AB51">
            <v>1.2571258289831959E-2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35199729.649999999</v>
          </cell>
          <cell r="AH51">
            <v>0.41986206166700157</v>
          </cell>
          <cell r="AI51">
            <v>39699729.649999999</v>
          </cell>
          <cell r="AJ51">
            <v>5.7141298302408272E-2</v>
          </cell>
          <cell r="AL51">
            <v>405380957.32999998</v>
          </cell>
          <cell r="AM51">
            <v>2.5962775214095967E-2</v>
          </cell>
          <cell r="AO51">
            <v>445080686.97999996</v>
          </cell>
          <cell r="AP51">
            <v>1.9347010179943117E-2</v>
          </cell>
        </row>
        <row r="52">
          <cell r="A52" t="str">
            <v>Leasing Popular</v>
          </cell>
          <cell r="B52">
            <v>236894109.20999998</v>
          </cell>
          <cell r="C52">
            <v>7.9684929046986722E-2</v>
          </cell>
          <cell r="E52">
            <v>0</v>
          </cell>
          <cell r="G52">
            <v>0</v>
          </cell>
          <cell r="H52">
            <v>168486848.12</v>
          </cell>
          <cell r="I52">
            <v>3.5385133302072408E-2</v>
          </cell>
          <cell r="K52">
            <v>0</v>
          </cell>
          <cell r="M52">
            <v>0</v>
          </cell>
          <cell r="O52">
            <v>0</v>
          </cell>
          <cell r="Q52">
            <v>405380957.32999998</v>
          </cell>
          <cell r="R52">
            <v>3.1560116662550597E-2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405380957.32999998</v>
          </cell>
          <cell r="AM52">
            <v>2.5962775214095967E-2</v>
          </cell>
          <cell r="AO52">
            <v>405380957.32999998</v>
          </cell>
          <cell r="AP52">
            <v>1.7621320667573749E-2</v>
          </cell>
        </row>
        <row r="53">
          <cell r="A53" t="str">
            <v>Inmobiliaria BHD</v>
          </cell>
          <cell r="C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O53">
            <v>0</v>
          </cell>
          <cell r="R53">
            <v>0</v>
          </cell>
          <cell r="U53">
            <v>0</v>
          </cell>
          <cell r="W53">
            <v>0</v>
          </cell>
          <cell r="Y53">
            <v>0</v>
          </cell>
          <cell r="AB53">
            <v>0</v>
          </cell>
          <cell r="AD53">
            <v>0</v>
          </cell>
          <cell r="AF53">
            <v>0</v>
          </cell>
          <cell r="AG53">
            <v>30094384.469999999</v>
          </cell>
          <cell r="AH53">
            <v>0.35896554984403395</v>
          </cell>
          <cell r="AI53">
            <v>30094384.469999999</v>
          </cell>
          <cell r="AJ53">
            <v>4.3315967523915692E-2</v>
          </cell>
          <cell r="AL53">
            <v>0</v>
          </cell>
          <cell r="AM53">
            <v>0</v>
          </cell>
          <cell r="AO53">
            <v>30094384.469999999</v>
          </cell>
          <cell r="AP53">
            <v>1.3081591264964844E-3</v>
          </cell>
        </row>
        <row r="54">
          <cell r="A54" t="str">
            <v>Promotora BHD</v>
          </cell>
          <cell r="C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O54">
            <v>0</v>
          </cell>
          <cell r="R54">
            <v>0</v>
          </cell>
          <cell r="U54">
            <v>0</v>
          </cell>
          <cell r="W54">
            <v>0</v>
          </cell>
          <cell r="Y54">
            <v>0</v>
          </cell>
          <cell r="AA54">
            <v>4500000</v>
          </cell>
          <cell r="AB54">
            <v>1.2571258289831959E-2</v>
          </cell>
          <cell r="AD54">
            <v>0</v>
          </cell>
          <cell r="AF54">
            <v>0</v>
          </cell>
          <cell r="AG54">
            <v>5105345.18</v>
          </cell>
          <cell r="AH54">
            <v>6.0896511822967632E-2</v>
          </cell>
          <cell r="AI54">
            <v>9605345.1799999997</v>
          </cell>
          <cell r="AJ54">
            <v>1.3825330778492581E-2</v>
          </cell>
          <cell r="AL54">
            <v>0</v>
          </cell>
          <cell r="AM54">
            <v>0</v>
          </cell>
          <cell r="AO54">
            <v>9605345.1799999997</v>
          </cell>
          <cell r="AP54">
            <v>4.1753038587288366E-4</v>
          </cell>
        </row>
        <row r="55">
          <cell r="A55" t="str">
            <v>Rizek</v>
          </cell>
          <cell r="C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R55">
            <v>0</v>
          </cell>
          <cell r="U55">
            <v>0</v>
          </cell>
          <cell r="W55">
            <v>0</v>
          </cell>
          <cell r="Y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</row>
        <row r="56">
          <cell r="Y56">
            <v>0</v>
          </cell>
          <cell r="AL56" t="str">
            <v>TOTAL VERT</v>
          </cell>
          <cell r="AO56" t="str">
            <v>TOTAL VERT</v>
          </cell>
        </row>
        <row r="57">
          <cell r="A57" t="str">
            <v>TOTAL</v>
          </cell>
          <cell r="B57">
            <v>2972884735.46</v>
          </cell>
          <cell r="C57">
            <v>1</v>
          </cell>
          <cell r="D57">
            <v>253603823.32000002</v>
          </cell>
          <cell r="E57">
            <v>0.99999999999999978</v>
          </cell>
          <cell r="F57">
            <v>359746663.80000001</v>
          </cell>
          <cell r="G57">
            <v>1</v>
          </cell>
          <cell r="H57">
            <v>4761515144.8400002</v>
          </cell>
          <cell r="I57">
            <v>1</v>
          </cell>
          <cell r="J57">
            <v>1828956023.6399999</v>
          </cell>
          <cell r="K57">
            <v>1</v>
          </cell>
          <cell r="L57">
            <v>216065718.33000001</v>
          </cell>
          <cell r="M57">
            <v>0.99999999999999989</v>
          </cell>
          <cell r="N57">
            <v>2451950920.77</v>
          </cell>
          <cell r="O57">
            <v>1</v>
          </cell>
          <cell r="Q57">
            <v>12844723030.159998</v>
          </cell>
          <cell r="R57">
            <v>1</v>
          </cell>
          <cell r="T57">
            <v>6696446156.6499996</v>
          </cell>
          <cell r="U57">
            <v>1</v>
          </cell>
          <cell r="V57">
            <v>1675565636.51</v>
          </cell>
          <cell r="W57">
            <v>1.0000000000000002</v>
          </cell>
          <cell r="AA57">
            <v>357959394.06</v>
          </cell>
          <cell r="AB57">
            <v>0.99999999999999989</v>
          </cell>
          <cell r="AC57">
            <v>92416010.239999995</v>
          </cell>
          <cell r="AD57">
            <v>1</v>
          </cell>
          <cell r="AE57">
            <v>176689954.47999999</v>
          </cell>
          <cell r="AF57">
            <v>1.0000000000000002</v>
          </cell>
          <cell r="AG57">
            <v>83836414.060000002</v>
          </cell>
          <cell r="AH57">
            <v>0.99999999999999989</v>
          </cell>
          <cell r="AI57">
            <v>694764221.84000003</v>
          </cell>
          <cell r="AJ57">
            <v>0.99999999999999978</v>
          </cell>
          <cell r="AL57">
            <v>15613930097.499998</v>
          </cell>
          <cell r="AM57">
            <v>1.0000000000000002</v>
          </cell>
          <cell r="AO57">
            <v>23005140475.990002</v>
          </cell>
          <cell r="AP57">
            <v>0.99999999999999978</v>
          </cell>
        </row>
        <row r="58">
          <cell r="X58">
            <v>1093641430.8299999</v>
          </cell>
          <cell r="Y58">
            <v>1</v>
          </cell>
          <cell r="AL58" t="str">
            <v>TOTAL HORIZ</v>
          </cell>
          <cell r="AO58" t="str">
            <v>TOTAL HORIZ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97133-7E63-413C-8FE6-F3F0362373A8}">
  <sheetPr>
    <pageSetUpPr fitToPage="1"/>
  </sheetPr>
  <dimension ref="A1:K137"/>
  <sheetViews>
    <sheetView showGridLines="0" view="pageBreakPreview" zoomScaleSheetLayoutView="100" workbookViewId="0">
      <selection activeCell="A3" sqref="A3:C3"/>
    </sheetView>
  </sheetViews>
  <sheetFormatPr defaultColWidth="11.42578125" defaultRowHeight="17.25" x14ac:dyDescent="0.3"/>
  <cols>
    <col min="1" max="1" width="11.42578125" style="1" customWidth="1"/>
    <col min="2" max="2" width="24.140625" style="1" customWidth="1"/>
    <col min="3" max="3" width="8.28515625" style="1" customWidth="1"/>
    <col min="4" max="4" width="24.28515625" style="1" bestFit="1" customWidth="1"/>
    <col min="5" max="5" width="22.7109375" style="1" bestFit="1" customWidth="1"/>
    <col min="6" max="6" width="17.42578125" style="1" bestFit="1" customWidth="1"/>
    <col min="7" max="7" width="22.140625" style="1" customWidth="1"/>
    <col min="8" max="8" width="14" style="1" customWidth="1"/>
    <col min="9" max="9" width="11.42578125" style="1" customWidth="1"/>
    <col min="10" max="10" width="13.42578125" style="1" customWidth="1"/>
    <col min="11" max="11" width="12.7109375" style="1" bestFit="1" customWidth="1"/>
    <col min="12" max="16384" width="11.42578125" style="1"/>
  </cols>
  <sheetData>
    <row r="1" spans="1:11" ht="45" customHeight="1" x14ac:dyDescent="0.3">
      <c r="A1" s="53"/>
      <c r="B1" s="53"/>
      <c r="C1" s="53"/>
      <c r="D1" s="53"/>
      <c r="E1" s="53"/>
      <c r="F1" s="53"/>
      <c r="G1" s="53"/>
      <c r="H1" s="53"/>
      <c r="I1" s="53"/>
    </row>
    <row r="2" spans="1:11" ht="23.25" x14ac:dyDescent="0.3">
      <c r="A2" s="53"/>
      <c r="B2" s="53"/>
      <c r="D2" s="2"/>
      <c r="E2" s="2"/>
      <c r="F2" s="2"/>
      <c r="G2" s="2"/>
      <c r="H2" s="3" t="s">
        <v>0</v>
      </c>
      <c r="I2" s="2"/>
    </row>
    <row r="3" spans="1:11" ht="23.25" x14ac:dyDescent="0.35">
      <c r="A3" s="53"/>
      <c r="B3" s="53"/>
      <c r="C3" s="53"/>
      <c r="D3" s="4"/>
      <c r="E3" s="4"/>
      <c r="F3" s="4"/>
      <c r="G3" s="4"/>
      <c r="H3" s="16" t="s">
        <v>1</v>
      </c>
      <c r="I3" s="4"/>
    </row>
    <row r="4" spans="1:11" x14ac:dyDescent="0.3">
      <c r="A4" s="53"/>
      <c r="B4" s="53"/>
      <c r="C4" s="53"/>
      <c r="D4" s="36" t="s">
        <v>2</v>
      </c>
      <c r="E4" s="37" t="s">
        <v>3</v>
      </c>
      <c r="F4" s="17" t="s">
        <v>4</v>
      </c>
      <c r="G4" s="18" t="s">
        <v>5</v>
      </c>
      <c r="H4" s="4"/>
      <c r="I4" s="4"/>
    </row>
    <row r="5" spans="1:11" x14ac:dyDescent="0.3">
      <c r="A5" s="2"/>
      <c r="B5" s="2"/>
      <c r="C5" s="2"/>
      <c r="D5" s="2"/>
      <c r="E5" s="2"/>
      <c r="F5" s="19"/>
      <c r="G5" s="18" t="s">
        <v>6</v>
      </c>
      <c r="H5" s="20" t="s">
        <v>7</v>
      </c>
      <c r="I5" s="4"/>
    </row>
    <row r="6" spans="1:11" ht="18.75" x14ac:dyDescent="0.3">
      <c r="B6" s="4"/>
      <c r="C6" s="21" t="s">
        <v>8</v>
      </c>
      <c r="D6" s="22">
        <v>5055624</v>
      </c>
      <c r="E6" s="22">
        <v>5004756</v>
      </c>
      <c r="F6" s="10">
        <v>1</v>
      </c>
      <c r="G6" s="22">
        <v>50868</v>
      </c>
      <c r="H6" s="10">
        <v>1.0163932067817093E-2</v>
      </c>
      <c r="I6" s="4"/>
      <c r="J6" s="4"/>
      <c r="K6" s="4"/>
    </row>
    <row r="7" spans="1:11" x14ac:dyDescent="0.3">
      <c r="A7" s="52" t="s">
        <v>9</v>
      </c>
      <c r="B7" s="52"/>
      <c r="C7" s="52"/>
      <c r="D7" s="22">
        <v>4790661</v>
      </c>
      <c r="E7" s="22">
        <v>4744089</v>
      </c>
      <c r="F7" s="10">
        <v>0.94759044580846996</v>
      </c>
      <c r="G7" s="22">
        <v>46572</v>
      </c>
      <c r="H7" s="10">
        <v>9.8168478711086575E-3</v>
      </c>
      <c r="I7" s="4"/>
      <c r="J7" s="4"/>
      <c r="K7" s="4"/>
    </row>
    <row r="8" spans="1:11" x14ac:dyDescent="0.3">
      <c r="A8" s="23"/>
      <c r="B8" s="23"/>
      <c r="C8" s="23" t="s">
        <v>10</v>
      </c>
      <c r="D8" s="8">
        <v>89587</v>
      </c>
      <c r="E8" s="8">
        <v>85246</v>
      </c>
      <c r="F8" s="10">
        <v>1.7720265589371363E-2</v>
      </c>
      <c r="G8" s="22">
        <v>4341</v>
      </c>
      <c r="H8" s="10">
        <v>5.0923210473218683E-2</v>
      </c>
      <c r="I8" s="4"/>
      <c r="J8" s="4"/>
      <c r="K8" s="4"/>
    </row>
    <row r="9" spans="1:11" x14ac:dyDescent="0.3">
      <c r="A9" s="52" t="s">
        <v>11</v>
      </c>
      <c r="B9" s="52"/>
      <c r="C9" s="52"/>
      <c r="D9" s="8">
        <v>1440448</v>
      </c>
      <c r="E9" s="8">
        <v>1431156</v>
      </c>
      <c r="F9" s="10">
        <v>0.28491992284236328</v>
      </c>
      <c r="G9" s="22">
        <v>9292</v>
      </c>
      <c r="H9" s="10">
        <v>6.4926534913035336E-3</v>
      </c>
      <c r="I9" s="4"/>
      <c r="J9" s="4"/>
      <c r="K9" s="4"/>
    </row>
    <row r="10" spans="1:11" x14ac:dyDescent="0.3">
      <c r="A10" s="23"/>
      <c r="B10" s="23"/>
      <c r="C10" s="23" t="s">
        <v>12</v>
      </c>
      <c r="D10" s="8">
        <v>15093</v>
      </c>
      <c r="E10" s="8">
        <v>14718</v>
      </c>
      <c r="F10" s="10">
        <v>2.985388153865873E-3</v>
      </c>
      <c r="G10" s="22">
        <v>375</v>
      </c>
      <c r="H10" s="10">
        <v>2.5479005299633102E-2</v>
      </c>
      <c r="I10" s="4"/>
      <c r="J10" s="4"/>
      <c r="K10" s="4"/>
    </row>
    <row r="11" spans="1:11" x14ac:dyDescent="0.3">
      <c r="A11" s="52" t="s">
        <v>13</v>
      </c>
      <c r="B11" s="52"/>
      <c r="C11" s="52"/>
      <c r="D11" s="8">
        <v>1523035</v>
      </c>
      <c r="E11" s="8">
        <v>1507503</v>
      </c>
      <c r="F11" s="10">
        <v>0.30125559179242761</v>
      </c>
      <c r="G11" s="22">
        <v>15532</v>
      </c>
      <c r="H11" s="10">
        <v>1.0303130408364029E-2</v>
      </c>
      <c r="I11" s="4"/>
      <c r="J11" s="4"/>
      <c r="K11" s="4"/>
    </row>
    <row r="12" spans="1:11" x14ac:dyDescent="0.3">
      <c r="A12" s="52" t="s">
        <v>14</v>
      </c>
      <c r="B12" s="52"/>
      <c r="C12" s="52"/>
      <c r="D12" s="8">
        <v>658065</v>
      </c>
      <c r="E12" s="8">
        <v>650568</v>
      </c>
      <c r="F12" s="10">
        <v>0.13016494106365506</v>
      </c>
      <c r="G12" s="22">
        <v>7497</v>
      </c>
      <c r="H12" s="10">
        <v>1.1523776146382853E-2</v>
      </c>
      <c r="I12" s="4"/>
      <c r="J12" s="4"/>
      <c r="K12" s="4"/>
    </row>
    <row r="13" spans="1:11" x14ac:dyDescent="0.3">
      <c r="A13" s="52" t="s">
        <v>15</v>
      </c>
      <c r="B13" s="52"/>
      <c r="C13" s="52"/>
      <c r="D13" s="8">
        <v>33894</v>
      </c>
      <c r="E13" s="8">
        <v>33731</v>
      </c>
      <c r="F13" s="10">
        <v>6.7042169275246732E-3</v>
      </c>
      <c r="G13" s="22">
        <v>163</v>
      </c>
      <c r="H13" s="10">
        <v>4.8323500637395865E-3</v>
      </c>
      <c r="I13" s="4"/>
      <c r="J13" s="4"/>
      <c r="K13" s="4"/>
    </row>
    <row r="14" spans="1:11" x14ac:dyDescent="0.3">
      <c r="A14" s="52" t="s">
        <v>16</v>
      </c>
      <c r="B14" s="52"/>
      <c r="C14" s="52"/>
      <c r="D14" s="8">
        <v>1030539</v>
      </c>
      <c r="E14" s="8">
        <v>1021167</v>
      </c>
      <c r="F14" s="10">
        <v>0.20384011943926209</v>
      </c>
      <c r="G14" s="22">
        <v>9372</v>
      </c>
      <c r="H14" s="10">
        <v>9.1777348856749187E-3</v>
      </c>
      <c r="I14" s="4"/>
      <c r="J14" s="4"/>
      <c r="K14" s="4"/>
    </row>
    <row r="15" spans="1:11" x14ac:dyDescent="0.3">
      <c r="A15" s="23"/>
      <c r="B15" s="23"/>
      <c r="C15" s="23" t="s">
        <v>17</v>
      </c>
      <c r="D15" s="22">
        <v>157069</v>
      </c>
      <c r="E15" s="22">
        <v>152842</v>
      </c>
      <c r="F15" s="10">
        <v>3.1068172791331002E-2</v>
      </c>
      <c r="G15" s="22">
        <v>4227</v>
      </c>
      <c r="H15" s="10">
        <v>2.7656010782376571E-2</v>
      </c>
      <c r="I15" s="4"/>
      <c r="J15" s="4"/>
      <c r="K15" s="4"/>
    </row>
    <row r="16" spans="1:11" ht="18.75" x14ac:dyDescent="0.3">
      <c r="A16" s="23"/>
      <c r="B16" s="23"/>
      <c r="C16" s="23" t="s">
        <v>18</v>
      </c>
      <c r="D16" s="8">
        <v>1357</v>
      </c>
      <c r="E16" s="8">
        <v>1357</v>
      </c>
      <c r="F16" s="10">
        <v>2.6841394850566421E-4</v>
      </c>
      <c r="G16" s="22">
        <v>0</v>
      </c>
      <c r="H16" s="10">
        <v>0</v>
      </c>
      <c r="I16" s="4"/>
      <c r="J16" s="4"/>
      <c r="K16" s="4"/>
    </row>
    <row r="17" spans="1:11" ht="18.75" x14ac:dyDescent="0.3">
      <c r="A17" s="23"/>
      <c r="B17" s="23"/>
      <c r="C17" s="23" t="s">
        <v>19</v>
      </c>
      <c r="D17" s="8">
        <v>2571</v>
      </c>
      <c r="E17" s="8">
        <v>2571</v>
      </c>
      <c r="F17" s="10">
        <v>5.0854256566548457E-4</v>
      </c>
      <c r="G17" s="22">
        <v>0</v>
      </c>
      <c r="H17" s="10">
        <v>0</v>
      </c>
      <c r="I17" s="4"/>
      <c r="J17" s="4"/>
      <c r="K17" s="4"/>
    </row>
    <row r="18" spans="1:11" x14ac:dyDescent="0.3">
      <c r="A18" s="23"/>
      <c r="B18" s="23"/>
      <c r="C18" s="23" t="s">
        <v>20</v>
      </c>
      <c r="D18" s="8">
        <v>153141</v>
      </c>
      <c r="E18" s="8">
        <v>148914</v>
      </c>
      <c r="F18" s="10">
        <v>3.0291216277159853E-2</v>
      </c>
      <c r="G18" s="22">
        <v>4227</v>
      </c>
      <c r="H18" s="10">
        <v>2.8385511100366655E-2</v>
      </c>
      <c r="I18" s="4"/>
      <c r="J18" s="4"/>
      <c r="K18" s="4"/>
    </row>
    <row r="19" spans="1:11" x14ac:dyDescent="0.3">
      <c r="A19" s="23"/>
      <c r="B19" s="23"/>
      <c r="C19" s="23" t="s">
        <v>21</v>
      </c>
      <c r="D19" s="22">
        <v>107894</v>
      </c>
      <c r="E19" s="22">
        <v>107825</v>
      </c>
      <c r="F19" s="10">
        <v>2.1341381400199064E-2</v>
      </c>
      <c r="G19" s="22">
        <v>69</v>
      </c>
      <c r="H19" s="10">
        <v>6.3992580570368656E-4</v>
      </c>
      <c r="I19" s="4"/>
      <c r="J19" s="4"/>
      <c r="K19" s="4"/>
    </row>
    <row r="20" spans="1:11" x14ac:dyDescent="0.3">
      <c r="A20" s="21"/>
      <c r="B20" s="21"/>
      <c r="C20" s="21"/>
      <c r="D20" s="30"/>
      <c r="E20" s="30"/>
      <c r="F20" s="10"/>
      <c r="G20" s="22"/>
      <c r="H20" s="10"/>
      <c r="I20" s="4"/>
      <c r="J20" s="4"/>
      <c r="K20" s="4"/>
    </row>
    <row r="21" spans="1:11" x14ac:dyDescent="0.3">
      <c r="B21" s="4"/>
      <c r="C21" s="21" t="s">
        <v>22</v>
      </c>
      <c r="D21" s="30">
        <v>2093134</v>
      </c>
      <c r="E21" s="30">
        <v>2133925</v>
      </c>
      <c r="F21" s="10">
        <v>1</v>
      </c>
      <c r="G21" s="22">
        <v>-40791</v>
      </c>
      <c r="H21" s="10">
        <v>-1.91154796911794E-2</v>
      </c>
      <c r="I21" s="4"/>
      <c r="J21" s="4"/>
      <c r="K21" s="4"/>
    </row>
    <row r="22" spans="1:11" x14ac:dyDescent="0.3">
      <c r="A22" s="52" t="s">
        <v>9</v>
      </c>
      <c r="B22" s="52"/>
      <c r="C22" s="52"/>
      <c r="D22" s="30">
        <v>1926560</v>
      </c>
      <c r="E22" s="30">
        <v>1973656</v>
      </c>
      <c r="F22" s="10">
        <v>0.92041885517124078</v>
      </c>
      <c r="G22" s="22">
        <v>-47096</v>
      </c>
      <c r="H22" s="10">
        <v>-2.3862314405347234E-2</v>
      </c>
      <c r="I22" s="4"/>
      <c r="J22" s="4"/>
      <c r="K22" s="4"/>
    </row>
    <row r="23" spans="1:11" x14ac:dyDescent="0.3">
      <c r="A23" s="23"/>
      <c r="B23" s="23"/>
      <c r="C23" s="23" t="s">
        <v>10</v>
      </c>
      <c r="D23" s="30">
        <v>46292</v>
      </c>
      <c r="E23" s="30">
        <v>44368</v>
      </c>
      <c r="F23" s="10">
        <v>2.2116118700474981E-2</v>
      </c>
      <c r="G23" s="22">
        <v>1924</v>
      </c>
      <c r="H23" s="10">
        <v>4.3364587089794446E-2</v>
      </c>
      <c r="I23" s="4"/>
      <c r="J23" s="4"/>
      <c r="K23" s="4"/>
    </row>
    <row r="24" spans="1:11" x14ac:dyDescent="0.3">
      <c r="A24" s="52" t="s">
        <v>11</v>
      </c>
      <c r="B24" s="52"/>
      <c r="C24" s="52"/>
      <c r="D24" s="30">
        <v>515877</v>
      </c>
      <c r="E24" s="30">
        <v>533549</v>
      </c>
      <c r="F24" s="10">
        <v>0.24646152611347386</v>
      </c>
      <c r="G24" s="22">
        <v>-17672</v>
      </c>
      <c r="H24" s="10">
        <v>-3.3121606450391625E-2</v>
      </c>
      <c r="I24" s="4"/>
      <c r="J24" s="4"/>
      <c r="K24" s="4"/>
    </row>
    <row r="25" spans="1:11" x14ac:dyDescent="0.3">
      <c r="A25" s="23"/>
      <c r="B25" s="23"/>
      <c r="C25" s="23" t="s">
        <v>12</v>
      </c>
      <c r="D25" s="30">
        <v>8770</v>
      </c>
      <c r="E25" s="30">
        <v>8891</v>
      </c>
      <c r="F25" s="10">
        <v>4.1898894194064978E-3</v>
      </c>
      <c r="G25" s="22">
        <v>-121</v>
      </c>
      <c r="H25" s="10">
        <v>-1.3609267798897762E-2</v>
      </c>
      <c r="I25" s="4"/>
      <c r="J25" s="4"/>
      <c r="K25" s="4"/>
    </row>
    <row r="26" spans="1:11" x14ac:dyDescent="0.3">
      <c r="A26" s="52" t="s">
        <v>13</v>
      </c>
      <c r="B26" s="52"/>
      <c r="C26" s="52"/>
      <c r="D26" s="30">
        <v>648228</v>
      </c>
      <c r="E26" s="30">
        <v>658445</v>
      </c>
      <c r="F26" s="10">
        <v>0.30969254715656047</v>
      </c>
      <c r="G26" s="22">
        <v>-10217</v>
      </c>
      <c r="H26" s="10">
        <v>-1.5516861696876732E-2</v>
      </c>
      <c r="I26" s="4"/>
      <c r="J26" s="4"/>
      <c r="K26" s="4"/>
    </row>
    <row r="27" spans="1:11" x14ac:dyDescent="0.3">
      <c r="A27" s="52" t="s">
        <v>14</v>
      </c>
      <c r="B27" s="52"/>
      <c r="C27" s="52"/>
      <c r="D27" s="30">
        <v>283458</v>
      </c>
      <c r="E27" s="30">
        <v>294019</v>
      </c>
      <c r="F27" s="10">
        <v>0.1354227679642106</v>
      </c>
      <c r="G27" s="22">
        <v>-10561</v>
      </c>
      <c r="H27" s="10">
        <v>-3.5919447382652139E-2</v>
      </c>
      <c r="I27" s="4"/>
      <c r="J27" s="4"/>
      <c r="K27" s="4"/>
    </row>
    <row r="28" spans="1:11" x14ac:dyDescent="0.3">
      <c r="A28" s="52" t="s">
        <v>15</v>
      </c>
      <c r="B28" s="52"/>
      <c r="C28" s="52"/>
      <c r="D28" s="30">
        <v>15730</v>
      </c>
      <c r="E28" s="30">
        <v>15360</v>
      </c>
      <c r="F28" s="10">
        <v>7.5150468149674122E-3</v>
      </c>
      <c r="G28" s="22">
        <v>370</v>
      </c>
      <c r="H28" s="10">
        <v>2.4088541666666668E-2</v>
      </c>
      <c r="I28" s="4"/>
      <c r="J28" s="4"/>
      <c r="K28" s="4"/>
    </row>
    <row r="29" spans="1:11" x14ac:dyDescent="0.3">
      <c r="A29" s="52" t="s">
        <v>16</v>
      </c>
      <c r="B29" s="52"/>
      <c r="C29" s="52"/>
      <c r="D29" s="30">
        <v>408205</v>
      </c>
      <c r="E29" s="30">
        <v>419024</v>
      </c>
      <c r="F29" s="10">
        <v>0.19502095900214703</v>
      </c>
      <c r="G29" s="22">
        <v>-10819</v>
      </c>
      <c r="H29" s="10">
        <v>-2.5819523464049792E-2</v>
      </c>
      <c r="I29" s="4"/>
      <c r="J29" s="4"/>
      <c r="K29" s="4"/>
    </row>
    <row r="30" spans="1:11" x14ac:dyDescent="0.3">
      <c r="A30" s="23"/>
      <c r="B30" s="23"/>
      <c r="C30" s="23" t="s">
        <v>17</v>
      </c>
      <c r="D30" s="30">
        <v>128816</v>
      </c>
      <c r="E30" s="30">
        <v>120933</v>
      </c>
      <c r="F30" s="10">
        <v>6.1542165957841205E-2</v>
      </c>
      <c r="G30" s="22">
        <v>7883</v>
      </c>
      <c r="H30" s="10">
        <v>6.5184854423523772E-2</v>
      </c>
      <c r="I30" s="4"/>
      <c r="J30" s="4"/>
      <c r="K30" s="4"/>
    </row>
    <row r="31" spans="1:11" ht="18.75" x14ac:dyDescent="0.3">
      <c r="A31" s="23"/>
      <c r="B31" s="23"/>
      <c r="C31" s="23" t="s">
        <v>18</v>
      </c>
      <c r="D31" s="30">
        <v>252</v>
      </c>
      <c r="E31" s="30">
        <v>277</v>
      </c>
      <c r="F31" s="10">
        <v>1.2039362983927451E-4</v>
      </c>
      <c r="G31" s="22">
        <v>-25</v>
      </c>
      <c r="H31" s="10">
        <v>-9.0252707581227443E-2</v>
      </c>
      <c r="I31" s="4"/>
      <c r="J31" s="4"/>
      <c r="K31" s="4"/>
    </row>
    <row r="32" spans="1:11" x14ac:dyDescent="0.3">
      <c r="A32" s="23"/>
      <c r="B32" s="23"/>
      <c r="C32" s="23" t="s">
        <v>23</v>
      </c>
      <c r="D32" s="30">
        <v>1228</v>
      </c>
      <c r="E32" s="30">
        <v>1316</v>
      </c>
      <c r="F32" s="10">
        <v>5.8668006921678206E-4</v>
      </c>
      <c r="G32" s="22">
        <v>-88</v>
      </c>
      <c r="H32" s="10">
        <v>-6.6869300911854099E-2</v>
      </c>
      <c r="I32" s="4"/>
      <c r="J32" s="4"/>
      <c r="K32" s="4"/>
    </row>
    <row r="33" spans="1:11" x14ac:dyDescent="0.3">
      <c r="A33" s="23"/>
      <c r="B33" s="23"/>
      <c r="C33" s="23" t="s">
        <v>20</v>
      </c>
      <c r="D33" s="30">
        <v>127336</v>
      </c>
      <c r="E33" s="30">
        <v>118612</v>
      </c>
      <c r="F33" s="10">
        <v>6.0835092258785153E-2</v>
      </c>
      <c r="G33" s="22">
        <v>8724</v>
      </c>
      <c r="H33" s="10">
        <v>7.3550736856304588E-2</v>
      </c>
      <c r="I33" s="4"/>
      <c r="J33" s="4"/>
      <c r="K33" s="4"/>
    </row>
    <row r="34" spans="1:11" x14ac:dyDescent="0.3">
      <c r="A34" s="23"/>
      <c r="B34" s="23"/>
      <c r="C34" s="23" t="s">
        <v>21</v>
      </c>
      <c r="D34" s="30">
        <v>23646</v>
      </c>
      <c r="E34" s="30">
        <v>25219</v>
      </c>
      <c r="F34" s="10">
        <v>1.1296935599918592E-2</v>
      </c>
      <c r="G34" s="22">
        <v>-1573</v>
      </c>
      <c r="H34" s="10">
        <v>-6.2373607200919938E-2</v>
      </c>
      <c r="I34" s="4"/>
      <c r="J34" s="4"/>
      <c r="K34" s="4"/>
    </row>
    <row r="35" spans="1:11" ht="18.75" x14ac:dyDescent="0.3">
      <c r="A35" s="52" t="s">
        <v>24</v>
      </c>
      <c r="B35" s="52"/>
      <c r="C35" s="52"/>
      <c r="D35" s="30">
        <v>14112</v>
      </c>
      <c r="E35" s="30">
        <v>14117</v>
      </c>
      <c r="F35" s="10">
        <v>6.7420432709993719E-3</v>
      </c>
      <c r="G35" s="22">
        <v>-5</v>
      </c>
      <c r="H35" s="10">
        <v>-3.5418290004958562E-4</v>
      </c>
      <c r="I35" s="4"/>
      <c r="J35" s="4"/>
      <c r="K35" s="4"/>
    </row>
    <row r="36" spans="1:11" x14ac:dyDescent="0.3">
      <c r="A36" s="21"/>
      <c r="B36" s="21"/>
      <c r="C36" s="21"/>
      <c r="D36" s="31"/>
      <c r="E36" s="31"/>
      <c r="F36" s="10"/>
      <c r="G36" s="22"/>
      <c r="H36" s="10"/>
      <c r="I36" s="4"/>
      <c r="J36" s="4"/>
      <c r="K36" s="4"/>
    </row>
    <row r="37" spans="1:11" ht="18.75" x14ac:dyDescent="0.3">
      <c r="A37" s="55" t="s">
        <v>25</v>
      </c>
      <c r="B37" s="55"/>
      <c r="C37" s="55"/>
      <c r="D37" s="32">
        <v>0.41402090028847083</v>
      </c>
      <c r="E37" s="32">
        <v>0.42637942788819277</v>
      </c>
      <c r="F37" s="9" t="s">
        <v>26</v>
      </c>
      <c r="G37" s="24">
        <v>-1.2358527599721947E-2</v>
      </c>
      <c r="H37" s="10">
        <v>-2.8984812097835683E-2</v>
      </c>
      <c r="I37" s="4"/>
      <c r="J37" s="4"/>
      <c r="K37" s="4"/>
    </row>
    <row r="38" spans="1:11" ht="17.25" customHeight="1" x14ac:dyDescent="0.3">
      <c r="A38" s="54" t="s">
        <v>27</v>
      </c>
      <c r="B38" s="54"/>
      <c r="C38" s="54"/>
      <c r="D38" s="33">
        <v>0.70372584354281253</v>
      </c>
      <c r="E38" s="33">
        <v>0.72472664720635904</v>
      </c>
      <c r="F38" s="9" t="s">
        <v>26</v>
      </c>
      <c r="G38" s="24">
        <v>-2.1000803663546508E-2</v>
      </c>
      <c r="H38" s="10">
        <v>-2.8977551390582067E-2</v>
      </c>
      <c r="I38" s="4"/>
      <c r="J38" s="4"/>
      <c r="K38" s="4"/>
    </row>
    <row r="39" spans="1:11" x14ac:dyDescent="0.3">
      <c r="A39" s="4"/>
      <c r="B39" s="4"/>
      <c r="C39" s="4"/>
      <c r="D39" s="34"/>
      <c r="E39" s="34"/>
      <c r="F39" s="25"/>
      <c r="G39" s="22"/>
      <c r="H39" s="26"/>
      <c r="I39" s="4"/>
      <c r="J39" s="4"/>
      <c r="K39" s="4"/>
    </row>
    <row r="40" spans="1:11" ht="18.75" x14ac:dyDescent="0.3">
      <c r="B40" s="4"/>
      <c r="C40" s="21" t="s">
        <v>28</v>
      </c>
      <c r="D40" s="27">
        <v>7618875934.6099997</v>
      </c>
      <c r="E40" s="27">
        <v>7606716542.4399996</v>
      </c>
      <c r="F40" s="10">
        <v>1</v>
      </c>
      <c r="G40" s="22">
        <v>12159392.170000076</v>
      </c>
      <c r="H40" s="10">
        <v>1.5985073325868562E-3</v>
      </c>
      <c r="I40" s="4"/>
      <c r="J40" s="4"/>
      <c r="K40" s="4"/>
    </row>
    <row r="41" spans="1:11" x14ac:dyDescent="0.3">
      <c r="A41" s="52" t="s">
        <v>29</v>
      </c>
      <c r="B41" s="52"/>
      <c r="C41" s="52"/>
      <c r="D41" s="27">
        <v>5945154239.9399996</v>
      </c>
      <c r="E41" s="27">
        <v>5983847894.7699995</v>
      </c>
      <c r="F41" s="10">
        <v>0.78031907737638262</v>
      </c>
      <c r="G41" s="22">
        <v>-38693654.829999924</v>
      </c>
      <c r="H41" s="10">
        <v>-6.4663499992737008E-3</v>
      </c>
      <c r="I41" s="4"/>
      <c r="J41" s="4"/>
      <c r="K41" s="4"/>
    </row>
    <row r="42" spans="1:11" x14ac:dyDescent="0.3">
      <c r="A42" s="23"/>
      <c r="B42" s="23"/>
      <c r="C42" s="23" t="s">
        <v>10</v>
      </c>
      <c r="D42" s="27">
        <v>122489262.88</v>
      </c>
      <c r="E42" s="27">
        <v>116204706.55999999</v>
      </c>
      <c r="F42" s="10">
        <v>1.6077078027163079E-2</v>
      </c>
      <c r="G42" s="22">
        <v>6284556.3200000077</v>
      </c>
      <c r="H42" s="10">
        <v>5.4081770919967874E-2</v>
      </c>
      <c r="I42" s="4"/>
      <c r="J42" s="4"/>
      <c r="K42" s="4"/>
    </row>
    <row r="43" spans="1:11" x14ac:dyDescent="0.3">
      <c r="A43" s="52" t="s">
        <v>11</v>
      </c>
      <c r="B43" s="52"/>
      <c r="C43" s="52"/>
      <c r="D43" s="27">
        <v>1471739600.46</v>
      </c>
      <c r="E43" s="27">
        <v>1484680035.4399998</v>
      </c>
      <c r="F43" s="10">
        <v>0.19317017537644632</v>
      </c>
      <c r="G43" s="22">
        <v>-12940434.979999781</v>
      </c>
      <c r="H43" s="10">
        <v>-8.7159756116507309E-3</v>
      </c>
      <c r="I43" s="4"/>
      <c r="J43" s="4"/>
      <c r="K43" s="4"/>
    </row>
    <row r="44" spans="1:11" x14ac:dyDescent="0.3">
      <c r="A44" s="23"/>
      <c r="B44" s="23"/>
      <c r="C44" s="23" t="s">
        <v>12</v>
      </c>
      <c r="D44" s="27">
        <v>45276577.340000004</v>
      </c>
      <c r="E44" s="27">
        <v>45494330.299999997</v>
      </c>
      <c r="F44" s="10">
        <v>5.9426846858502691E-3</v>
      </c>
      <c r="G44" s="22">
        <v>-217752.95999999344</v>
      </c>
      <c r="H44" s="10">
        <v>-4.7863757651575639E-3</v>
      </c>
      <c r="I44" s="4"/>
      <c r="J44" s="4"/>
      <c r="K44" s="4"/>
    </row>
    <row r="45" spans="1:11" x14ac:dyDescent="0.3">
      <c r="A45" s="52" t="s">
        <v>13</v>
      </c>
      <c r="B45" s="52"/>
      <c r="C45" s="52"/>
      <c r="D45" s="27">
        <v>2082073959.9000001</v>
      </c>
      <c r="E45" s="27">
        <v>2087953135.4599998</v>
      </c>
      <c r="F45" s="10">
        <v>0.27327836517744514</v>
      </c>
      <c r="G45" s="22">
        <v>-5879175.5599997044</v>
      </c>
      <c r="H45" s="10">
        <v>-2.8157603061835269E-3</v>
      </c>
      <c r="I45" s="4"/>
      <c r="J45" s="4"/>
      <c r="K45" s="4"/>
    </row>
    <row r="46" spans="1:11" x14ac:dyDescent="0.3">
      <c r="A46" s="52" t="s">
        <v>14</v>
      </c>
      <c r="B46" s="52"/>
      <c r="C46" s="52"/>
      <c r="D46" s="27">
        <v>886590650.32000005</v>
      </c>
      <c r="E46" s="27">
        <v>913328249.30999994</v>
      </c>
      <c r="F46" s="10">
        <v>0.11636764503442246</v>
      </c>
      <c r="G46" s="22">
        <v>-26737598.98999989</v>
      </c>
      <c r="H46" s="10">
        <v>-2.9274906376978459E-2</v>
      </c>
      <c r="I46" s="4"/>
      <c r="J46" s="4"/>
      <c r="K46" s="4"/>
    </row>
    <row r="47" spans="1:11" x14ac:dyDescent="0.3">
      <c r="A47" s="52" t="s">
        <v>15</v>
      </c>
      <c r="B47" s="52"/>
      <c r="C47" s="52"/>
      <c r="D47" s="27">
        <v>44575415.68</v>
      </c>
      <c r="E47" s="27">
        <v>41215836.629999995</v>
      </c>
      <c r="F47" s="10">
        <v>5.8506551442200055E-3</v>
      </c>
      <c r="G47" s="22">
        <v>3359579.0500000045</v>
      </c>
      <c r="H47" s="10">
        <v>8.151184895649187E-2</v>
      </c>
      <c r="I47" s="4"/>
      <c r="J47" s="4"/>
      <c r="K47" s="4"/>
    </row>
    <row r="48" spans="1:11" x14ac:dyDescent="0.3">
      <c r="A48" s="52" t="s">
        <v>16</v>
      </c>
      <c r="B48" s="52"/>
      <c r="C48" s="52"/>
      <c r="D48" s="27">
        <v>1292408773.3599999</v>
      </c>
      <c r="E48" s="27">
        <v>1294971601.0699999</v>
      </c>
      <c r="F48" s="10">
        <v>0.16963247393083539</v>
      </c>
      <c r="G48" s="22">
        <v>-2562827.7100000381</v>
      </c>
      <c r="H48" s="10">
        <v>-1.9790609368440537E-3</v>
      </c>
      <c r="I48" s="4"/>
      <c r="J48" s="4"/>
      <c r="K48" s="4"/>
    </row>
    <row r="49" spans="1:11" x14ac:dyDescent="0.3">
      <c r="A49" s="52" t="s">
        <v>17</v>
      </c>
      <c r="B49" s="52"/>
      <c r="C49" s="52"/>
      <c r="D49" s="27">
        <v>1089100192.96</v>
      </c>
      <c r="E49" s="27">
        <v>1032308841.1600001</v>
      </c>
      <c r="F49" s="10">
        <v>0.14294762144801215</v>
      </c>
      <c r="G49" s="22">
        <v>56791351.799999952</v>
      </c>
      <c r="H49" s="10">
        <v>5.5013915928670921E-2</v>
      </c>
      <c r="I49" s="4"/>
      <c r="J49" s="4"/>
      <c r="K49" s="4"/>
    </row>
    <row r="50" spans="1:11" x14ac:dyDescent="0.3">
      <c r="A50" s="23"/>
      <c r="B50" s="23"/>
      <c r="C50" s="23" t="s">
        <v>30</v>
      </c>
      <c r="D50" s="27">
        <v>10611973.01</v>
      </c>
      <c r="E50" s="27">
        <v>10994406.93</v>
      </c>
      <c r="F50" s="10">
        <v>1.3928528435268729E-3</v>
      </c>
      <c r="G50" s="22">
        <v>-382433.91999999993</v>
      </c>
      <c r="H50" s="10">
        <v>-3.4784406510956746E-2</v>
      </c>
      <c r="I50" s="4"/>
      <c r="J50" s="4"/>
      <c r="K50" s="4"/>
    </row>
    <row r="51" spans="1:11" x14ac:dyDescent="0.3">
      <c r="A51" s="23"/>
      <c r="B51" s="23"/>
      <c r="C51" s="23" t="s">
        <v>23</v>
      </c>
      <c r="D51" s="27">
        <v>24091083.399999999</v>
      </c>
      <c r="E51" s="27">
        <v>24392310.789999999</v>
      </c>
      <c r="F51" s="10">
        <v>3.1620259480223691E-3</v>
      </c>
      <c r="G51" s="22">
        <v>-301227.3900000006</v>
      </c>
      <c r="H51" s="10">
        <v>-1.2349276482796103E-2</v>
      </c>
      <c r="I51" s="4"/>
      <c r="J51" s="4"/>
      <c r="K51" s="4"/>
    </row>
    <row r="52" spans="1:11" x14ac:dyDescent="0.3">
      <c r="A52" s="23"/>
      <c r="B52" s="23"/>
      <c r="C52" s="23" t="s">
        <v>20</v>
      </c>
      <c r="D52" s="27">
        <v>1054397136.55</v>
      </c>
      <c r="E52" s="27">
        <v>996922123.44000006</v>
      </c>
      <c r="F52" s="10">
        <v>0.1383927426564629</v>
      </c>
      <c r="G52" s="22">
        <v>57475013.109999895</v>
      </c>
      <c r="H52" s="10">
        <v>5.7652460266079189E-2</v>
      </c>
      <c r="I52" s="4"/>
      <c r="J52" s="4"/>
      <c r="K52" s="4"/>
    </row>
    <row r="53" spans="1:11" x14ac:dyDescent="0.3">
      <c r="A53" s="23"/>
      <c r="B53" s="23"/>
      <c r="C53" s="23" t="s">
        <v>21</v>
      </c>
      <c r="D53" s="27">
        <v>102250047.06</v>
      </c>
      <c r="E53" s="27">
        <v>108650018.45</v>
      </c>
      <c r="F53" s="10">
        <v>1.3420621091296724E-2</v>
      </c>
      <c r="G53" s="22">
        <v>-6399971.3900000006</v>
      </c>
      <c r="H53" s="10">
        <v>-5.8904466665555363E-2</v>
      </c>
      <c r="I53" s="4"/>
      <c r="J53" s="4"/>
      <c r="K53" s="4"/>
    </row>
    <row r="54" spans="1:11" x14ac:dyDescent="0.3">
      <c r="A54" s="52" t="s">
        <v>31</v>
      </c>
      <c r="B54" s="52"/>
      <c r="C54" s="52"/>
      <c r="D54" s="27">
        <v>292258885.87</v>
      </c>
      <c r="E54" s="27">
        <v>292370039.33999997</v>
      </c>
      <c r="F54" s="10">
        <v>3.8359843155125528E-2</v>
      </c>
      <c r="G54" s="22">
        <v>-111153.46999996901</v>
      </c>
      <c r="H54" s="10">
        <v>-3.8018078135122302E-4</v>
      </c>
      <c r="I54" s="4"/>
      <c r="J54" s="4"/>
      <c r="K54" s="4"/>
    </row>
    <row r="55" spans="1:11" x14ac:dyDescent="0.3">
      <c r="A55" s="52" t="s">
        <v>32</v>
      </c>
      <c r="B55" s="52"/>
      <c r="C55" s="52"/>
      <c r="D55" s="27">
        <v>687621128.00999999</v>
      </c>
      <c r="E55" s="27">
        <v>668961344.03999996</v>
      </c>
      <c r="F55" s="10">
        <v>9.0252306759107032E-2</v>
      </c>
      <c r="G55" s="22">
        <v>18659783.970000029</v>
      </c>
      <c r="H55" s="10">
        <v>2.7893665510341181E-2</v>
      </c>
      <c r="I55" s="4"/>
      <c r="J55" s="4"/>
      <c r="K55" s="4"/>
    </row>
    <row r="56" spans="1:11" ht="18.75" x14ac:dyDescent="0.3">
      <c r="A56" s="52" t="s">
        <v>33</v>
      </c>
      <c r="B56" s="52"/>
      <c r="C56" s="52"/>
      <c r="D56" s="27">
        <v>40889656.329999998</v>
      </c>
      <c r="E56" s="27">
        <v>38620776.350000001</v>
      </c>
      <c r="F56" s="10">
        <v>5.3668883285330838E-3</v>
      </c>
      <c r="G56" s="22">
        <v>2268879.9799999967</v>
      </c>
      <c r="H56" s="10">
        <v>5.8747653321060092E-2</v>
      </c>
      <c r="I56" s="4"/>
      <c r="J56" s="4"/>
      <c r="K56" s="4"/>
    </row>
    <row r="57" spans="1:11" x14ac:dyDescent="0.3">
      <c r="A57" s="52" t="s">
        <v>34</v>
      </c>
      <c r="B57" s="52"/>
      <c r="C57" s="52"/>
      <c r="D57" s="27">
        <v>360.92</v>
      </c>
      <c r="E57" s="27">
        <v>148.30000000000001</v>
      </c>
      <c r="F57" s="10">
        <v>4.7371817456753881E-8</v>
      </c>
      <c r="G57" s="22">
        <v>212.62</v>
      </c>
      <c r="H57" s="10">
        <v>1.4337154416722859</v>
      </c>
      <c r="I57" s="4"/>
      <c r="J57" s="4"/>
      <c r="K57" s="4"/>
    </row>
    <row r="58" spans="1:11" x14ac:dyDescent="0.3">
      <c r="A58" s="52" t="s">
        <v>35</v>
      </c>
      <c r="B58" s="52"/>
      <c r="C58" s="52"/>
      <c r="D58" s="27">
        <v>5216099.7600000007</v>
      </c>
      <c r="E58" s="27">
        <v>6461399.6799999997</v>
      </c>
      <c r="F58" s="10">
        <v>6.8462852063320891E-4</v>
      </c>
      <c r="G58" s="22">
        <v>-1245299.919999999</v>
      </c>
      <c r="H58" s="10">
        <v>-0.19272912707359391</v>
      </c>
      <c r="I58" s="4"/>
      <c r="J58" s="4"/>
      <c r="K58" s="4"/>
    </row>
    <row r="59" spans="1:11" x14ac:dyDescent="0.3">
      <c r="A59" s="52" t="s">
        <v>36</v>
      </c>
      <c r="B59" s="52"/>
      <c r="C59" s="52"/>
      <c r="D59" s="27">
        <v>32443926.559999999</v>
      </c>
      <c r="E59" s="27">
        <v>32684533.670000002</v>
      </c>
      <c r="F59" s="10">
        <v>4.2583613171357886E-3</v>
      </c>
      <c r="G59" s="22">
        <v>-240607.11000000313</v>
      </c>
      <c r="H59" s="10">
        <v>-7.3614974112617684E-3</v>
      </c>
      <c r="I59" s="4"/>
      <c r="J59" s="4"/>
      <c r="K59" s="4"/>
    </row>
    <row r="60" spans="1:11" x14ac:dyDescent="0.3">
      <c r="A60" s="52" t="s">
        <v>37</v>
      </c>
      <c r="B60" s="52"/>
      <c r="C60" s="52"/>
      <c r="D60" s="27">
        <v>64887406.909999996</v>
      </c>
      <c r="E60" s="27">
        <v>65369268.119999997</v>
      </c>
      <c r="F60" s="10">
        <v>8.5166640678893662E-3</v>
      </c>
      <c r="G60" s="22">
        <v>-481861.21000000089</v>
      </c>
      <c r="H60" s="10">
        <v>-7.3713722649523354E-3</v>
      </c>
      <c r="I60" s="4"/>
      <c r="J60" s="4"/>
      <c r="K60" s="4"/>
    </row>
    <row r="61" spans="1:11" x14ac:dyDescent="0.3">
      <c r="A61" s="52" t="s">
        <v>38</v>
      </c>
      <c r="B61" s="52"/>
      <c r="C61" s="52"/>
      <c r="D61" s="27">
        <v>51145995.240000002</v>
      </c>
      <c r="E61" s="27">
        <v>51165232.390000001</v>
      </c>
      <c r="F61" s="10">
        <v>6.7130631446117774E-3</v>
      </c>
      <c r="G61" s="22">
        <v>-19237.14999999851</v>
      </c>
      <c r="H61" s="10">
        <v>-3.7598089760183166E-4</v>
      </c>
      <c r="I61" s="4"/>
      <c r="J61" s="4"/>
      <c r="K61" s="4"/>
    </row>
    <row r="62" spans="1:11" ht="18.75" x14ac:dyDescent="0.3">
      <c r="A62" s="52" t="s">
        <v>24</v>
      </c>
      <c r="B62" s="52"/>
      <c r="C62" s="52"/>
      <c r="D62" s="27">
        <v>41635240.07</v>
      </c>
      <c r="E62" s="27">
        <v>40320714.539999999</v>
      </c>
      <c r="F62" s="10">
        <v>5.4647483995460613E-3</v>
      </c>
      <c r="G62" s="22">
        <v>1314525.5300000012</v>
      </c>
      <c r="H62" s="10">
        <v>3.2601741933316476E-2</v>
      </c>
      <c r="I62" s="4"/>
      <c r="J62" s="4"/>
      <c r="K62" s="4"/>
    </row>
    <row r="63" spans="1:11" x14ac:dyDescent="0.3">
      <c r="B63" s="4"/>
      <c r="C63" s="4"/>
      <c r="D63" s="34" t="s">
        <v>39</v>
      </c>
      <c r="E63" s="34" t="s">
        <v>39</v>
      </c>
      <c r="F63" s="10"/>
      <c r="G63" s="22"/>
      <c r="H63" s="26"/>
      <c r="I63" s="4"/>
      <c r="J63" s="4"/>
      <c r="K63" s="4"/>
    </row>
    <row r="64" spans="1:11" x14ac:dyDescent="0.3">
      <c r="B64" s="4"/>
      <c r="C64" s="21" t="s">
        <v>40</v>
      </c>
      <c r="D64" s="27">
        <v>6421010600.2700005</v>
      </c>
      <c r="E64" s="27">
        <v>6410763086.0100002</v>
      </c>
      <c r="F64" s="10">
        <v>1</v>
      </c>
      <c r="G64" s="22">
        <v>10247514.260000229</v>
      </c>
      <c r="H64" s="10">
        <v>1.5984858779702913E-3</v>
      </c>
      <c r="I64" s="4"/>
      <c r="J64" s="4"/>
      <c r="K64" s="4"/>
    </row>
    <row r="65" spans="1:11" x14ac:dyDescent="0.3">
      <c r="A65" s="52" t="s">
        <v>41</v>
      </c>
      <c r="B65" s="52"/>
      <c r="C65" s="52"/>
      <c r="D65" s="27">
        <v>6094598010</v>
      </c>
      <c r="E65" s="27">
        <v>6100187020.2399998</v>
      </c>
      <c r="F65" s="10">
        <v>0.94916491957570126</v>
      </c>
      <c r="G65" s="22">
        <v>-5589010.2399997711</v>
      </c>
      <c r="H65" s="10">
        <v>-9.1620309696339151E-4</v>
      </c>
      <c r="I65" s="4"/>
      <c r="J65" s="4"/>
      <c r="K65" s="4"/>
    </row>
    <row r="66" spans="1:11" x14ac:dyDescent="0.3">
      <c r="A66" s="52" t="s">
        <v>42</v>
      </c>
      <c r="B66" s="52"/>
      <c r="C66" s="52"/>
      <c r="D66" s="27">
        <v>5337752869.9700003</v>
      </c>
      <c r="E66" s="27">
        <v>5372699065.3999996</v>
      </c>
      <c r="F66" s="10">
        <v>0.83129482292795942</v>
      </c>
      <c r="G66" s="22">
        <v>-34946195.429999352</v>
      </c>
      <c r="H66" s="10">
        <v>-6.5044021644636062E-3</v>
      </c>
      <c r="I66" s="4"/>
      <c r="J66" s="4"/>
      <c r="K66" s="4"/>
    </row>
    <row r="67" spans="1:11" x14ac:dyDescent="0.3">
      <c r="A67" s="52" t="s">
        <v>17</v>
      </c>
      <c r="B67" s="52"/>
      <c r="C67" s="52"/>
      <c r="D67" s="27">
        <v>665361109.18999994</v>
      </c>
      <c r="E67" s="27">
        <v>630311421.97000003</v>
      </c>
      <c r="F67" s="10">
        <v>0.10362249038523964</v>
      </c>
      <c r="G67" s="22">
        <v>35049687.219999909</v>
      </c>
      <c r="H67" s="10">
        <v>5.560693650521871E-2</v>
      </c>
      <c r="I67" s="4"/>
      <c r="J67" s="4"/>
      <c r="K67" s="4"/>
    </row>
    <row r="68" spans="1:11" x14ac:dyDescent="0.3">
      <c r="A68" s="23"/>
      <c r="B68" s="23"/>
      <c r="C68" s="23" t="s">
        <v>30</v>
      </c>
      <c r="D68" s="27">
        <v>4025515.92</v>
      </c>
      <c r="E68" s="27">
        <v>4187361.51</v>
      </c>
      <c r="F68" s="10">
        <v>6.2692871427913997E-4</v>
      </c>
      <c r="G68" s="22">
        <v>-161845.58999999985</v>
      </c>
      <c r="H68" s="10">
        <v>-3.8650971408484829E-2</v>
      </c>
      <c r="I68" s="4"/>
      <c r="J68" s="4"/>
      <c r="K68" s="4"/>
    </row>
    <row r="69" spans="1:11" x14ac:dyDescent="0.3">
      <c r="A69" s="23"/>
      <c r="B69" s="23"/>
      <c r="C69" s="23" t="s">
        <v>23</v>
      </c>
      <c r="D69" s="27">
        <v>12475555.26</v>
      </c>
      <c r="E69" s="27">
        <v>12633424.32</v>
      </c>
      <c r="F69" s="10">
        <v>1.9429270618982327E-3</v>
      </c>
      <c r="G69" s="22">
        <v>-157869.06000000052</v>
      </c>
      <c r="H69" s="10">
        <v>-1.2496141663672113E-2</v>
      </c>
      <c r="I69" s="4"/>
      <c r="J69" s="4"/>
      <c r="K69" s="4"/>
    </row>
    <row r="70" spans="1:11" x14ac:dyDescent="0.3">
      <c r="A70" s="52" t="s">
        <v>20</v>
      </c>
      <c r="B70" s="52"/>
      <c r="C70" s="52"/>
      <c r="D70" s="27">
        <v>648860038.00999999</v>
      </c>
      <c r="E70" s="27">
        <v>613490636.13999999</v>
      </c>
      <c r="F70" s="10">
        <v>0.10105263460906228</v>
      </c>
      <c r="G70" s="22">
        <v>35369401.870000005</v>
      </c>
      <c r="H70" s="10">
        <v>5.7652716743224461E-2</v>
      </c>
      <c r="I70" s="4"/>
      <c r="J70" s="4"/>
      <c r="K70" s="4"/>
    </row>
    <row r="71" spans="1:11" x14ac:dyDescent="0.3">
      <c r="A71" s="23"/>
      <c r="B71" s="23"/>
      <c r="C71" s="23" t="s">
        <v>21</v>
      </c>
      <c r="D71" s="27">
        <v>91484030.840000004</v>
      </c>
      <c r="E71" s="27">
        <v>97176532.870000005</v>
      </c>
      <c r="F71" s="10">
        <v>1.4247606262502221E-2</v>
      </c>
      <c r="G71" s="22">
        <v>-5692502.0300000012</v>
      </c>
      <c r="H71" s="10">
        <v>-5.8578978503125524E-2</v>
      </c>
      <c r="I71" s="4"/>
      <c r="J71" s="4"/>
      <c r="K71" s="4"/>
    </row>
    <row r="72" spans="1:11" x14ac:dyDescent="0.3">
      <c r="A72" s="52" t="s">
        <v>43</v>
      </c>
      <c r="B72" s="52"/>
      <c r="C72" s="52"/>
      <c r="D72" s="27">
        <v>326412590.26999998</v>
      </c>
      <c r="E72" s="27">
        <v>310576065.76999998</v>
      </c>
      <c r="F72" s="10">
        <v>5.0835080424298705E-2</v>
      </c>
      <c r="G72" s="22">
        <v>15836524.5</v>
      </c>
      <c r="H72" s="10">
        <v>5.0990807874190427E-2</v>
      </c>
      <c r="I72" s="4"/>
      <c r="J72" s="4"/>
      <c r="K72" s="4"/>
    </row>
    <row r="73" spans="1:11" x14ac:dyDescent="0.3">
      <c r="A73" s="52" t="s">
        <v>42</v>
      </c>
      <c r="B73" s="52"/>
      <c r="C73" s="52"/>
      <c r="D73" s="27">
        <v>25713630.34</v>
      </c>
      <c r="E73" s="27">
        <v>25021903.07</v>
      </c>
      <c r="F73" s="10">
        <v>4.0046079878638969E-3</v>
      </c>
      <c r="G73" s="22">
        <v>691727.26999999955</v>
      </c>
      <c r="H73" s="10">
        <v>2.7644870498653065E-2</v>
      </c>
      <c r="I73" s="4"/>
      <c r="J73" s="4"/>
      <c r="K73" s="4"/>
    </row>
    <row r="74" spans="1:11" x14ac:dyDescent="0.3">
      <c r="A74" s="52" t="s">
        <v>17</v>
      </c>
      <c r="B74" s="52"/>
      <c r="C74" s="52"/>
      <c r="D74" s="27">
        <v>300244131.10000002</v>
      </c>
      <c r="E74" s="27">
        <v>285097260.31999999</v>
      </c>
      <c r="F74" s="10">
        <v>4.6759637974647619E-2</v>
      </c>
      <c r="G74" s="22">
        <v>15146870.780000031</v>
      </c>
      <c r="H74" s="10">
        <v>5.312878406126674E-2</v>
      </c>
      <c r="I74" s="4"/>
      <c r="J74" s="4"/>
      <c r="K74" s="4"/>
    </row>
    <row r="75" spans="1:11" x14ac:dyDescent="0.3">
      <c r="A75" s="23"/>
      <c r="B75" s="23"/>
      <c r="C75" s="23" t="s">
        <v>30</v>
      </c>
      <c r="D75" s="27">
        <v>6157381.1600000001</v>
      </c>
      <c r="E75" s="27">
        <v>6362881.7199999997</v>
      </c>
      <c r="F75" s="10">
        <v>9.589426872681203E-4</v>
      </c>
      <c r="G75" s="22">
        <v>-205500.55999999959</v>
      </c>
      <c r="H75" s="10">
        <v>-3.2296775115913924E-2</v>
      </c>
      <c r="I75" s="4"/>
      <c r="J75" s="4"/>
      <c r="K75" s="4"/>
    </row>
    <row r="76" spans="1:11" x14ac:dyDescent="0.3">
      <c r="A76" s="23"/>
      <c r="B76" s="23"/>
      <c r="C76" s="23" t="s">
        <v>23</v>
      </c>
      <c r="D76" s="27">
        <v>10211229.470000001</v>
      </c>
      <c r="E76" s="27">
        <v>10332657.109999999</v>
      </c>
      <c r="F76" s="10">
        <v>1.5902838518239829E-3</v>
      </c>
      <c r="G76" s="22">
        <v>-121427.63999999873</v>
      </c>
      <c r="H76" s="10">
        <v>-1.1751830986676258E-2</v>
      </c>
      <c r="I76" s="4"/>
      <c r="J76" s="4"/>
      <c r="K76" s="4"/>
    </row>
    <row r="77" spans="1:11" x14ac:dyDescent="0.3">
      <c r="A77" s="52" t="s">
        <v>20</v>
      </c>
      <c r="B77" s="52"/>
      <c r="C77" s="52"/>
      <c r="D77" s="27">
        <v>283875520.47000003</v>
      </c>
      <c r="E77" s="27">
        <v>268401721.49000001</v>
      </c>
      <c r="F77" s="10">
        <v>4.421041143555552E-2</v>
      </c>
      <c r="G77" s="22">
        <v>15473798.980000019</v>
      </c>
      <c r="H77" s="10">
        <v>5.7651638350525759E-2</v>
      </c>
      <c r="I77" s="4"/>
      <c r="J77" s="4"/>
      <c r="K77" s="4"/>
    </row>
    <row r="78" spans="1:11" x14ac:dyDescent="0.3">
      <c r="A78" s="23"/>
      <c r="B78" s="23"/>
      <c r="C78" s="23" t="s">
        <v>21</v>
      </c>
      <c r="D78" s="27">
        <v>454828.83</v>
      </c>
      <c r="E78" s="27">
        <v>456902.38</v>
      </c>
      <c r="F78" s="10">
        <v>7.0834461787195105E-5</v>
      </c>
      <c r="G78" s="22">
        <v>-2073.5499999999884</v>
      </c>
      <c r="H78" s="10">
        <v>-4.5382779577554143E-3</v>
      </c>
      <c r="I78" s="4"/>
      <c r="J78" s="4"/>
      <c r="K78" s="4"/>
    </row>
    <row r="79" spans="1:11" x14ac:dyDescent="0.3">
      <c r="A79" s="29"/>
      <c r="B79" s="29"/>
      <c r="C79" s="29"/>
      <c r="D79" s="22" t="s">
        <v>39</v>
      </c>
      <c r="E79" s="22" t="s">
        <v>39</v>
      </c>
      <c r="F79" s="10"/>
      <c r="G79" s="22"/>
      <c r="H79" s="26"/>
      <c r="I79" s="4"/>
      <c r="J79" s="4"/>
      <c r="K79" s="4"/>
    </row>
    <row r="80" spans="1:11" x14ac:dyDescent="0.3">
      <c r="A80" s="39"/>
      <c r="B80" s="29"/>
      <c r="C80" s="40" t="s">
        <v>44</v>
      </c>
      <c r="D80" s="27">
        <v>1230236231494.2681</v>
      </c>
      <c r="E80" s="22">
        <v>1182574447951.9502</v>
      </c>
      <c r="F80" s="10">
        <v>1</v>
      </c>
      <c r="G80" s="22">
        <v>47661783542.317871</v>
      </c>
      <c r="H80" s="10">
        <v>4.0303410601219454E-2</v>
      </c>
      <c r="I80" s="4"/>
      <c r="J80" s="4"/>
      <c r="K80" s="4"/>
    </row>
    <row r="81" spans="1:11" x14ac:dyDescent="0.3">
      <c r="A81" s="56" t="s">
        <v>45</v>
      </c>
      <c r="B81" s="56"/>
      <c r="C81" s="56"/>
      <c r="D81" s="22">
        <v>976258089932.03003</v>
      </c>
      <c r="E81" s="22">
        <v>936576867249.90991</v>
      </c>
      <c r="F81" s="10">
        <v>0.79355335580244502</v>
      </c>
      <c r="G81" s="22">
        <v>39681222682.120117</v>
      </c>
      <c r="H81" s="10">
        <v>4.2368356586295917E-2</v>
      </c>
      <c r="I81" s="4"/>
      <c r="J81" s="4"/>
      <c r="K81" s="4"/>
    </row>
    <row r="82" spans="1:11" x14ac:dyDescent="0.3">
      <c r="A82" s="41"/>
      <c r="B82" s="41"/>
      <c r="C82" s="41" t="s">
        <v>10</v>
      </c>
      <c r="D82" s="22">
        <v>15038011336.200001</v>
      </c>
      <c r="E82" s="22">
        <v>14144198683.57</v>
      </c>
      <c r="F82" s="10">
        <v>1.2223677819937516E-2</v>
      </c>
      <c r="G82" s="22">
        <v>893812652.63000107</v>
      </c>
      <c r="H82" s="10">
        <v>6.3192880178377306E-2</v>
      </c>
      <c r="I82" s="4"/>
      <c r="J82" s="4"/>
      <c r="K82" s="4"/>
    </row>
    <row r="83" spans="1:11" x14ac:dyDescent="0.3">
      <c r="A83" s="56" t="s">
        <v>11</v>
      </c>
      <c r="B83" s="56"/>
      <c r="C83" s="56"/>
      <c r="D83" s="22">
        <v>229133651746.04001</v>
      </c>
      <c r="E83" s="22">
        <v>222590438906.41</v>
      </c>
      <c r="F83" s="10">
        <v>0.18625175058267465</v>
      </c>
      <c r="G83" s="22">
        <v>6543212839.6300049</v>
      </c>
      <c r="H83" s="10">
        <v>2.9395749753569393E-2</v>
      </c>
      <c r="I83" s="4"/>
      <c r="J83" s="4"/>
      <c r="K83" s="4"/>
    </row>
    <row r="84" spans="1:11" x14ac:dyDescent="0.3">
      <c r="A84" s="41"/>
      <c r="B84" s="41"/>
      <c r="C84" s="41" t="s">
        <v>12</v>
      </c>
      <c r="D84" s="22">
        <v>8880520715.3299999</v>
      </c>
      <c r="E84" s="22">
        <v>8458700353.3000002</v>
      </c>
      <c r="F84" s="10">
        <v>7.2185491598987881E-3</v>
      </c>
      <c r="G84" s="22">
        <v>421820362.02999973</v>
      </c>
      <c r="H84" s="10">
        <v>4.9868223770976189E-2</v>
      </c>
      <c r="I84" s="4"/>
      <c r="J84" s="4"/>
      <c r="K84" s="4"/>
    </row>
    <row r="85" spans="1:11" x14ac:dyDescent="0.3">
      <c r="A85" s="56" t="s">
        <v>13</v>
      </c>
      <c r="B85" s="56"/>
      <c r="C85" s="56"/>
      <c r="D85" s="22">
        <v>338113661700.72998</v>
      </c>
      <c r="E85" s="22">
        <v>321306299980.66998</v>
      </c>
      <c r="F85" s="10">
        <v>0.27483637129598337</v>
      </c>
      <c r="G85" s="22">
        <v>16807361720.059998</v>
      </c>
      <c r="H85" s="10">
        <v>5.2309468320637161E-2</v>
      </c>
      <c r="I85" s="4"/>
      <c r="J85" s="4"/>
      <c r="K85" s="4"/>
    </row>
    <row r="86" spans="1:11" x14ac:dyDescent="0.3">
      <c r="A86" s="56" t="s">
        <v>14</v>
      </c>
      <c r="B86" s="56"/>
      <c r="C86" s="56"/>
      <c r="D86" s="22">
        <v>167662686405.10999</v>
      </c>
      <c r="E86" s="22">
        <v>161032990371.25</v>
      </c>
      <c r="F86" s="10">
        <v>0.13628495252612072</v>
      </c>
      <c r="G86" s="22">
        <v>6629696033.8599854</v>
      </c>
      <c r="H86" s="10">
        <v>4.116980016688318E-2</v>
      </c>
      <c r="I86" s="4"/>
      <c r="J86" s="4"/>
      <c r="K86" s="4"/>
    </row>
    <row r="87" spans="1:11" x14ac:dyDescent="0.3">
      <c r="A87" s="56" t="s">
        <v>15</v>
      </c>
      <c r="B87" s="56"/>
      <c r="C87" s="56"/>
      <c r="D87" s="22">
        <v>9030573316.6700001</v>
      </c>
      <c r="E87" s="22">
        <v>8820717038.6200008</v>
      </c>
      <c r="F87" s="10">
        <v>7.3405197192910636E-3</v>
      </c>
      <c r="G87" s="22">
        <v>209856278.04999924</v>
      </c>
      <c r="H87" s="10">
        <v>2.3791294645455627E-2</v>
      </c>
      <c r="I87" s="4"/>
      <c r="J87" s="4"/>
      <c r="K87" s="4"/>
    </row>
    <row r="88" spans="1:11" x14ac:dyDescent="0.3">
      <c r="A88" s="56" t="s">
        <v>16</v>
      </c>
      <c r="B88" s="56"/>
      <c r="C88" s="56"/>
      <c r="D88" s="22">
        <v>208398984711.95001</v>
      </c>
      <c r="E88" s="22">
        <v>200223521916.09</v>
      </c>
      <c r="F88" s="10">
        <v>0.16939753469853891</v>
      </c>
      <c r="G88" s="22">
        <v>8175462795.8600159</v>
      </c>
      <c r="H88" s="10">
        <v>4.0831680102431732E-2</v>
      </c>
      <c r="I88" s="4"/>
      <c r="J88" s="4"/>
      <c r="K88" s="4"/>
    </row>
    <row r="89" spans="1:11" x14ac:dyDescent="0.3">
      <c r="A89" s="56" t="s">
        <v>31</v>
      </c>
      <c r="B89" s="56"/>
      <c r="C89" s="56"/>
      <c r="D89" s="27">
        <v>71246836676.169998</v>
      </c>
      <c r="E89" s="22">
        <v>68870676249.130005</v>
      </c>
      <c r="F89" s="10">
        <v>5.7913134772199198E-2</v>
      </c>
      <c r="G89" s="22">
        <v>2376160427.0399933</v>
      </c>
      <c r="H89" s="10">
        <v>3.4501772836447349E-2</v>
      </c>
      <c r="I89" s="4"/>
      <c r="J89" s="4"/>
      <c r="K89" s="4"/>
    </row>
    <row r="90" spans="1:11" ht="18.75" x14ac:dyDescent="0.3">
      <c r="A90" s="56" t="s">
        <v>46</v>
      </c>
      <c r="B90" s="56"/>
      <c r="C90" s="56"/>
      <c r="D90" s="27">
        <v>182641991894.23798</v>
      </c>
      <c r="E90" s="22">
        <v>177037898750.33002</v>
      </c>
      <c r="F90" s="10">
        <v>0.14846091117995897</v>
      </c>
      <c r="G90" s="22">
        <v>5604093143.907959</v>
      </c>
      <c r="H90" s="10">
        <v>3.1654765355135644E-2</v>
      </c>
      <c r="I90" s="4"/>
      <c r="J90" s="4"/>
      <c r="K90" s="4"/>
    </row>
    <row r="91" spans="1:11" x14ac:dyDescent="0.3">
      <c r="A91" s="56" t="s">
        <v>47</v>
      </c>
      <c r="B91" s="56"/>
      <c r="C91" s="56"/>
      <c r="D91" s="27">
        <v>27118689259.5</v>
      </c>
      <c r="E91" s="22">
        <v>26971748270.049999</v>
      </c>
      <c r="F91" s="10">
        <v>2.2043481215441956E-2</v>
      </c>
      <c r="G91" s="22">
        <v>146940989.45000076</v>
      </c>
      <c r="H91" s="10">
        <v>5.4479593973212016E-3</v>
      </c>
      <c r="I91" s="4"/>
      <c r="J91" s="4"/>
      <c r="K91" s="4"/>
    </row>
    <row r="92" spans="1:11" x14ac:dyDescent="0.3">
      <c r="A92" s="56" t="s">
        <v>48</v>
      </c>
      <c r="B92" s="56"/>
      <c r="C92" s="56"/>
      <c r="D92" s="27">
        <v>20698736164.369999</v>
      </c>
      <c r="E92" s="22">
        <v>20395301571.080002</v>
      </c>
      <c r="F92" s="10">
        <v>1.6825009404274272E-2</v>
      </c>
      <c r="G92" s="22">
        <v>303434593.2899971</v>
      </c>
      <c r="H92" s="10">
        <v>1.4877671322117605E-2</v>
      </c>
      <c r="I92" s="4"/>
      <c r="J92" s="4"/>
      <c r="K92" s="4"/>
    </row>
    <row r="93" spans="1:11" ht="18.75" customHeight="1" x14ac:dyDescent="0.3">
      <c r="A93" s="56" t="s">
        <v>49</v>
      </c>
      <c r="B93" s="56"/>
      <c r="C93" s="56"/>
      <c r="D93" s="27">
        <v>134824566470.368</v>
      </c>
      <c r="E93" s="22">
        <v>129670848909.2</v>
      </c>
      <c r="F93" s="10">
        <v>0.10959242056024276</v>
      </c>
      <c r="G93" s="22">
        <v>5153717561.1679993</v>
      </c>
      <c r="H93" s="10">
        <v>3.9744611873226879E-2</v>
      </c>
      <c r="I93" s="4"/>
      <c r="J93" s="4"/>
      <c r="K93" s="4"/>
    </row>
    <row r="94" spans="1:11" ht="18.75" customHeight="1" x14ac:dyDescent="0.3">
      <c r="A94" s="56" t="s">
        <v>50</v>
      </c>
      <c r="B94" s="56"/>
      <c r="C94" s="56"/>
      <c r="D94" s="27">
        <v>89312991.829999998</v>
      </c>
      <c r="E94" s="22">
        <v>89005702.579999998</v>
      </c>
      <c r="F94" s="10">
        <v>7.2598245396755025E-5</v>
      </c>
      <c r="G94" s="22">
        <v>307289.25</v>
      </c>
      <c r="H94" s="10">
        <v>3.4524669891100816E-3</v>
      </c>
      <c r="I94" s="4"/>
      <c r="J94" s="4"/>
      <c r="K94" s="4"/>
    </row>
    <row r="95" spans="1:11" x14ac:dyDescent="0.3">
      <c r="A95" s="4"/>
      <c r="B95" s="4"/>
      <c r="C95" s="4"/>
      <c r="D95" s="27"/>
      <c r="E95" s="18"/>
      <c r="F95" s="25"/>
      <c r="G95" s="22"/>
      <c r="H95" s="26"/>
      <c r="I95" s="4"/>
      <c r="J95" s="4"/>
      <c r="K95" s="4"/>
    </row>
    <row r="96" spans="1:11" ht="18.75" x14ac:dyDescent="0.3">
      <c r="A96" s="39"/>
      <c r="B96" s="29"/>
      <c r="C96" s="40" t="s">
        <v>51</v>
      </c>
      <c r="D96" s="27"/>
      <c r="E96" s="35"/>
      <c r="F96" s="9"/>
      <c r="G96" s="22"/>
      <c r="H96" s="51"/>
      <c r="I96" s="4"/>
      <c r="J96" s="4"/>
      <c r="K96" s="4"/>
    </row>
    <row r="97" spans="1:11" ht="18.75" x14ac:dyDescent="0.3">
      <c r="A97" s="56" t="s">
        <v>52</v>
      </c>
      <c r="B97" s="56"/>
      <c r="C97" s="56"/>
      <c r="D97" s="35">
        <v>9.0766434206739216E-2</v>
      </c>
      <c r="E97" s="35">
        <v>9.194347491506992E-2</v>
      </c>
      <c r="F97" s="9" t="s">
        <v>26</v>
      </c>
      <c r="G97" s="28">
        <v>-1.1770407083307038E-3</v>
      </c>
      <c r="H97" s="10">
        <v>-1.2801786199814185E-2</v>
      </c>
      <c r="I97" s="4"/>
      <c r="J97" s="4"/>
      <c r="K97" s="4"/>
    </row>
    <row r="98" spans="1:11" x14ac:dyDescent="0.3">
      <c r="A98" s="41"/>
      <c r="B98" s="41"/>
      <c r="C98" s="41" t="s">
        <v>10</v>
      </c>
      <c r="D98" s="35">
        <v>7.7517025387872751E-2</v>
      </c>
      <c r="E98" s="35">
        <v>7.9967238980699351E-2</v>
      </c>
      <c r="F98" s="9" t="s">
        <v>26</v>
      </c>
      <c r="G98" s="28">
        <v>-2.4502135928266E-3</v>
      </c>
      <c r="H98" s="10">
        <v>-3.0640217469781295E-2</v>
      </c>
      <c r="I98" s="4"/>
      <c r="J98" s="4"/>
      <c r="K98" s="4"/>
    </row>
    <row r="99" spans="1:11" x14ac:dyDescent="0.3">
      <c r="A99" s="56" t="s">
        <v>11</v>
      </c>
      <c r="B99" s="56"/>
      <c r="C99" s="56"/>
      <c r="D99" s="35">
        <v>7.9845142801871383E-2</v>
      </c>
      <c r="E99" s="35">
        <v>8.7653801780455107E-2</v>
      </c>
      <c r="F99" s="9" t="s">
        <v>26</v>
      </c>
      <c r="G99" s="28">
        <v>-7.808658978583724E-3</v>
      </c>
      <c r="H99" s="10">
        <v>-8.9085228706245176E-2</v>
      </c>
      <c r="I99" s="4"/>
      <c r="J99" s="4"/>
      <c r="K99" s="4"/>
    </row>
    <row r="100" spans="1:11" x14ac:dyDescent="0.3">
      <c r="A100" s="41"/>
      <c r="B100" s="41"/>
      <c r="C100" s="41" t="s">
        <v>12</v>
      </c>
      <c r="D100" s="35">
        <v>0.10230824858174901</v>
      </c>
      <c r="E100" s="35">
        <v>9.9391665425527354E-2</v>
      </c>
      <c r="F100" s="9" t="s">
        <v>26</v>
      </c>
      <c r="G100" s="28">
        <v>2.916583156221661E-3</v>
      </c>
      <c r="H100" s="10">
        <v>2.9344343348457241E-2</v>
      </c>
      <c r="I100" s="4"/>
      <c r="J100" s="4"/>
      <c r="K100" s="4"/>
    </row>
    <row r="101" spans="1:11" x14ac:dyDescent="0.3">
      <c r="A101" s="56" t="s">
        <v>13</v>
      </c>
      <c r="B101" s="56"/>
      <c r="C101" s="56"/>
      <c r="D101" s="35">
        <v>0.10181157046230549</v>
      </c>
      <c r="E101" s="35">
        <v>9.2936389311319978E-2</v>
      </c>
      <c r="F101" s="9" t="s">
        <v>26</v>
      </c>
      <c r="G101" s="28">
        <v>8.8751811509855116E-3</v>
      </c>
      <c r="H101" s="10">
        <v>9.5497374244390656E-2</v>
      </c>
      <c r="I101" s="4"/>
      <c r="J101" s="4"/>
      <c r="K101" s="4"/>
    </row>
    <row r="102" spans="1:11" x14ac:dyDescent="0.3">
      <c r="A102" s="56" t="s">
        <v>14</v>
      </c>
      <c r="B102" s="56"/>
      <c r="C102" s="56"/>
      <c r="D102" s="35">
        <v>9.1647066422474222E-2</v>
      </c>
      <c r="E102" s="35">
        <v>9.5757368782191113E-2</v>
      </c>
      <c r="F102" s="9" t="s">
        <v>26</v>
      </c>
      <c r="G102" s="28">
        <v>-4.1103023597168914E-3</v>
      </c>
      <c r="H102" s="10">
        <v>-4.2924136408406852E-2</v>
      </c>
      <c r="I102" s="4"/>
      <c r="J102" s="4"/>
      <c r="K102" s="4"/>
    </row>
    <row r="103" spans="1:11" x14ac:dyDescent="0.3">
      <c r="A103" s="56" t="s">
        <v>15</v>
      </c>
      <c r="B103" s="56"/>
      <c r="C103" s="56"/>
      <c r="D103" s="35">
        <v>7.3991770789214373E-2</v>
      </c>
      <c r="E103" s="35">
        <v>7.3086514846146367E-2</v>
      </c>
      <c r="F103" s="9" t="s">
        <v>26</v>
      </c>
      <c r="G103" s="28">
        <v>9.0525594306800627E-4</v>
      </c>
      <c r="H103" s="10">
        <v>1.2386087159493797E-2</v>
      </c>
      <c r="I103" s="4"/>
      <c r="J103" s="4"/>
      <c r="K103" s="4"/>
    </row>
    <row r="104" spans="1:11" x14ac:dyDescent="0.3">
      <c r="A104" s="56" t="s">
        <v>16</v>
      </c>
      <c r="B104" s="56"/>
      <c r="C104" s="56"/>
      <c r="D104" s="35">
        <v>8.5336978874501104E-2</v>
      </c>
      <c r="E104" s="35">
        <v>9.341369177848069E-2</v>
      </c>
      <c r="F104" s="9" t="s">
        <v>26</v>
      </c>
      <c r="G104" s="28">
        <v>-8.0767129039795854E-3</v>
      </c>
      <c r="H104" s="10">
        <v>-8.646176754401845E-2</v>
      </c>
      <c r="I104" s="4"/>
      <c r="J104" s="4"/>
      <c r="K104" s="4"/>
    </row>
    <row r="105" spans="1:11" x14ac:dyDescent="0.3">
      <c r="A105" s="56" t="s">
        <v>31</v>
      </c>
      <c r="B105" s="56"/>
      <c r="C105" s="56"/>
      <c r="D105" s="35">
        <v>8.1041031186215751E-2</v>
      </c>
      <c r="E105" s="35">
        <v>8.5656593116893998E-2</v>
      </c>
      <c r="F105" s="9" t="s">
        <v>26</v>
      </c>
      <c r="G105" s="28">
        <v>-4.6155619306782469E-3</v>
      </c>
      <c r="H105" s="10">
        <v>-5.388449111418047E-2</v>
      </c>
      <c r="I105" s="4"/>
      <c r="J105" s="4"/>
      <c r="K105" s="4"/>
    </row>
    <row r="106" spans="1:11" x14ac:dyDescent="0.3">
      <c r="A106" s="56" t="s">
        <v>47</v>
      </c>
      <c r="B106" s="56"/>
      <c r="C106" s="56"/>
      <c r="D106" s="35">
        <v>9.8597038893927014E-2</v>
      </c>
      <c r="E106" s="35">
        <v>9.8962058091379035E-2</v>
      </c>
      <c r="F106" s="9" t="s">
        <v>26</v>
      </c>
      <c r="G106" s="28">
        <v>-3.6501919745202116E-4</v>
      </c>
      <c r="H106" s="10">
        <v>-3.6884762149446385E-3</v>
      </c>
      <c r="I106" s="4"/>
      <c r="J106" s="4"/>
      <c r="K106" s="4"/>
    </row>
    <row r="107" spans="1:11" x14ac:dyDescent="0.3">
      <c r="A107" s="56" t="s">
        <v>48</v>
      </c>
      <c r="B107" s="56"/>
      <c r="C107" s="56"/>
      <c r="D107" s="35">
        <v>7.2214802035374559E-2</v>
      </c>
      <c r="E107" s="35">
        <v>7.3699181180068241E-2</v>
      </c>
      <c r="F107" s="9" t="s">
        <v>26</v>
      </c>
      <c r="G107" s="28">
        <v>-1.4843791446936816E-3</v>
      </c>
      <c r="H107" s="10">
        <v>-2.014105341369964E-2</v>
      </c>
      <c r="I107" s="4"/>
      <c r="J107" s="4"/>
      <c r="K107" s="4"/>
    </row>
    <row r="108" spans="1:11" ht="18.75" x14ac:dyDescent="0.3">
      <c r="A108" s="56" t="s">
        <v>53</v>
      </c>
      <c r="B108" s="56"/>
      <c r="C108" s="56"/>
      <c r="D108" s="35">
        <v>0.1065</v>
      </c>
      <c r="E108" s="35">
        <v>0.10679999999999999</v>
      </c>
      <c r="F108" s="9" t="s">
        <v>26</v>
      </c>
      <c r="G108" s="28">
        <v>-2.9999999999999472E-4</v>
      </c>
      <c r="H108" s="10">
        <v>-2.8089887640448947E-3</v>
      </c>
      <c r="I108" s="4"/>
      <c r="J108" s="4"/>
      <c r="K108" s="4"/>
    </row>
    <row r="109" spans="1:11" x14ac:dyDescent="0.3">
      <c r="A109" s="4"/>
      <c r="B109" s="4"/>
      <c r="C109" s="4"/>
      <c r="D109" s="27"/>
      <c r="E109" s="18"/>
      <c r="F109" s="25"/>
      <c r="G109" s="22"/>
      <c r="H109" s="26"/>
      <c r="I109" s="4"/>
      <c r="J109" s="4"/>
      <c r="K109" s="4"/>
    </row>
    <row r="110" spans="1:11" ht="18.75" customHeight="1" x14ac:dyDescent="0.3">
      <c r="A110" s="39"/>
      <c r="B110" s="29"/>
      <c r="C110" s="40" t="s">
        <v>54</v>
      </c>
      <c r="D110" s="27"/>
      <c r="E110" s="18"/>
      <c r="F110" s="9"/>
      <c r="G110" s="22"/>
      <c r="H110" s="10"/>
      <c r="I110" s="4"/>
      <c r="J110" s="4"/>
      <c r="K110" s="4"/>
    </row>
    <row r="111" spans="1:11" x14ac:dyDescent="0.3">
      <c r="A111" s="57" t="s">
        <v>55</v>
      </c>
      <c r="B111" s="57"/>
      <c r="C111" s="57"/>
      <c r="D111" s="22">
        <v>24289</v>
      </c>
      <c r="E111" s="22">
        <v>23981</v>
      </c>
      <c r="F111" s="9" t="s">
        <v>26</v>
      </c>
      <c r="G111" s="22">
        <v>308</v>
      </c>
      <c r="H111" s="10">
        <v>1.2843501105041491E-2</v>
      </c>
      <c r="I111" s="4"/>
      <c r="J111" s="4"/>
      <c r="K111" s="4"/>
    </row>
    <row r="112" spans="1:11" x14ac:dyDescent="0.3">
      <c r="A112" s="57" t="s">
        <v>56</v>
      </c>
      <c r="B112" s="57"/>
      <c r="C112" s="57"/>
      <c r="D112" s="22">
        <v>16669</v>
      </c>
      <c r="E112" s="22">
        <v>16290</v>
      </c>
      <c r="F112" s="9" t="s">
        <v>26</v>
      </c>
      <c r="G112" s="22">
        <v>379</v>
      </c>
      <c r="H112" s="10">
        <v>2.3265807243707796E-2</v>
      </c>
      <c r="I112" s="4"/>
      <c r="J112" s="4"/>
      <c r="K112" s="4"/>
    </row>
    <row r="113" spans="1:11" x14ac:dyDescent="0.3">
      <c r="A113" s="42"/>
      <c r="B113" s="42"/>
      <c r="C113" s="42"/>
      <c r="D113" s="25"/>
      <c r="E113" s="25"/>
      <c r="F113" s="9"/>
      <c r="G113" s="22"/>
      <c r="H113" s="10"/>
      <c r="I113" s="4"/>
      <c r="J113" s="4"/>
      <c r="K113" s="4"/>
    </row>
    <row r="114" spans="1:11" x14ac:dyDescent="0.3">
      <c r="A114" s="39"/>
      <c r="B114" s="29"/>
      <c r="C114" s="40" t="s">
        <v>57</v>
      </c>
      <c r="D114" s="25"/>
      <c r="E114" s="25"/>
      <c r="F114" s="9"/>
      <c r="G114" s="22"/>
      <c r="H114" s="10"/>
      <c r="I114" s="4"/>
      <c r="J114" s="4"/>
      <c r="K114" s="4"/>
    </row>
    <row r="115" spans="1:11" x14ac:dyDescent="0.3">
      <c r="A115" s="57" t="s">
        <v>55</v>
      </c>
      <c r="B115" s="57"/>
      <c r="C115" s="57"/>
      <c r="D115" s="22">
        <v>40508</v>
      </c>
      <c r="E115" s="22">
        <v>39280</v>
      </c>
      <c r="F115" s="9" t="s">
        <v>26</v>
      </c>
      <c r="G115" s="22">
        <v>1228</v>
      </c>
      <c r="H115" s="10">
        <v>3.1262729124236249E-2</v>
      </c>
      <c r="I115" s="4"/>
      <c r="J115" s="4"/>
      <c r="K115" s="4"/>
    </row>
    <row r="116" spans="1:11" x14ac:dyDescent="0.3">
      <c r="A116" s="57" t="s">
        <v>56</v>
      </c>
      <c r="B116" s="57"/>
      <c r="C116" s="57"/>
      <c r="D116" s="22">
        <v>14372</v>
      </c>
      <c r="E116" s="22">
        <v>14005</v>
      </c>
      <c r="F116" s="9" t="s">
        <v>26</v>
      </c>
      <c r="G116" s="22">
        <v>367</v>
      </c>
      <c r="H116" s="10">
        <v>2.6204926811852911E-2</v>
      </c>
      <c r="I116" s="4"/>
      <c r="J116" s="4"/>
      <c r="K116" s="4"/>
    </row>
    <row r="117" spans="1:11" x14ac:dyDescent="0.3">
      <c r="A117" s="29"/>
      <c r="B117" s="29"/>
      <c r="C117" s="42"/>
      <c r="D117" s="27"/>
      <c r="E117" s="25"/>
      <c r="F117" s="9"/>
      <c r="G117" s="22"/>
      <c r="H117" s="10"/>
      <c r="I117" s="4"/>
      <c r="J117" s="4"/>
      <c r="K117" s="4"/>
    </row>
    <row r="118" spans="1:11" x14ac:dyDescent="0.3">
      <c r="A118" s="39"/>
      <c r="B118" s="29"/>
      <c r="C118" s="40" t="s">
        <v>58</v>
      </c>
      <c r="D118" s="27"/>
      <c r="E118" s="25"/>
      <c r="F118" s="25"/>
      <c r="G118" s="25"/>
      <c r="H118" s="25"/>
      <c r="I118" s="4"/>
      <c r="J118" s="4"/>
      <c r="K118" s="4"/>
    </row>
    <row r="119" spans="1:11" x14ac:dyDescent="0.3">
      <c r="A119" s="57" t="s">
        <v>59</v>
      </c>
      <c r="B119" s="57"/>
      <c r="C119" s="57"/>
      <c r="D119" s="27">
        <v>235487</v>
      </c>
      <c r="E119" s="22">
        <v>231415</v>
      </c>
      <c r="F119" s="9" t="s">
        <v>26</v>
      </c>
      <c r="G119" s="22">
        <v>4072</v>
      </c>
      <c r="H119" s="10">
        <v>1.7596093598081369E-2</v>
      </c>
      <c r="I119" s="4"/>
      <c r="J119" s="4"/>
      <c r="K119" s="4"/>
    </row>
    <row r="120" spans="1:11" x14ac:dyDescent="0.3">
      <c r="A120" s="57" t="s">
        <v>60</v>
      </c>
      <c r="B120" s="57"/>
      <c r="C120" s="57"/>
      <c r="D120" s="27">
        <v>60</v>
      </c>
      <c r="E120" s="22">
        <v>57</v>
      </c>
      <c r="F120" s="9" t="s">
        <v>26</v>
      </c>
      <c r="G120" s="22">
        <v>3</v>
      </c>
      <c r="H120" s="10">
        <v>5.2631578947368418E-2</v>
      </c>
      <c r="I120" s="4"/>
      <c r="J120" s="4"/>
      <c r="K120" s="4"/>
    </row>
    <row r="121" spans="1:11" x14ac:dyDescent="0.3">
      <c r="A121" s="57" t="s">
        <v>61</v>
      </c>
      <c r="B121" s="57"/>
      <c r="C121" s="57"/>
      <c r="D121" s="27">
        <v>224750</v>
      </c>
      <c r="E121" s="22">
        <v>220698</v>
      </c>
      <c r="F121" s="9" t="s">
        <v>26</v>
      </c>
      <c r="G121" s="22">
        <v>4052</v>
      </c>
      <c r="H121" s="10">
        <v>1.8359930765117945E-2</v>
      </c>
      <c r="I121" s="4"/>
      <c r="J121" s="4"/>
      <c r="K121" s="4"/>
    </row>
    <row r="122" spans="1:11" x14ac:dyDescent="0.3">
      <c r="A122" s="40"/>
      <c r="B122" s="40"/>
      <c r="C122" s="40" t="s">
        <v>62</v>
      </c>
      <c r="D122" s="27">
        <v>47822009398.670006</v>
      </c>
      <c r="E122" s="22">
        <v>46672049908.099998</v>
      </c>
      <c r="F122" s="9" t="s">
        <v>26</v>
      </c>
      <c r="G122" s="22">
        <v>1149959490.5700073</v>
      </c>
      <c r="H122" s="10">
        <v>2.4639146830583721E-2</v>
      </c>
      <c r="I122" s="4"/>
      <c r="J122" s="4"/>
      <c r="K122" s="4"/>
    </row>
    <row r="123" spans="1:11" ht="18" thickBot="1" x14ac:dyDescent="0.35">
      <c r="A123" s="7" t="s">
        <v>63</v>
      </c>
      <c r="B123" s="7"/>
      <c r="C123" s="7"/>
      <c r="D123" s="15"/>
      <c r="E123" s="15"/>
      <c r="F123" s="7"/>
      <c r="G123" s="7"/>
      <c r="H123" s="43"/>
      <c r="I123" s="4"/>
    </row>
    <row r="124" spans="1:11" ht="18.75" thickTop="1" thickBot="1" x14ac:dyDescent="0.35">
      <c r="A124" s="11" t="s">
        <v>64</v>
      </c>
      <c r="B124" s="12"/>
      <c r="C124" s="12"/>
      <c r="D124" s="12"/>
      <c r="E124" s="13"/>
      <c r="F124" s="12"/>
      <c r="G124" s="12"/>
      <c r="H124" s="14"/>
    </row>
    <row r="125" spans="1:11" ht="19.5" thickTop="1" x14ac:dyDescent="0.3">
      <c r="A125" s="59" t="s">
        <v>65</v>
      </c>
      <c r="B125" s="59"/>
      <c r="C125" s="59"/>
      <c r="D125" s="59"/>
      <c r="E125" s="59"/>
      <c r="F125" s="59"/>
      <c r="G125" s="59"/>
      <c r="H125" s="59"/>
      <c r="I125" s="5"/>
    </row>
    <row r="126" spans="1:11" x14ac:dyDescent="0.3">
      <c r="A126" s="59" t="s">
        <v>66</v>
      </c>
      <c r="B126" s="59"/>
      <c r="C126" s="59"/>
      <c r="D126" s="59"/>
      <c r="E126" s="59"/>
      <c r="F126" s="59"/>
      <c r="G126" s="59"/>
      <c r="H126" s="59"/>
      <c r="I126" s="6"/>
    </row>
    <row r="127" spans="1:11" x14ac:dyDescent="0.3">
      <c r="A127" s="60" t="s">
        <v>67</v>
      </c>
      <c r="B127" s="60"/>
      <c r="C127" s="60"/>
      <c r="D127" s="60"/>
      <c r="E127" s="60"/>
      <c r="F127" s="60"/>
      <c r="G127" s="60"/>
      <c r="H127" s="60"/>
    </row>
    <row r="128" spans="1:11" x14ac:dyDescent="0.3">
      <c r="A128" s="58" t="s">
        <v>68</v>
      </c>
      <c r="B128" s="58"/>
      <c r="C128" s="58"/>
      <c r="D128" s="58"/>
      <c r="E128" s="58"/>
      <c r="F128" s="58"/>
      <c r="G128" s="58"/>
      <c r="H128" s="58"/>
      <c r="I128" s="58"/>
    </row>
    <row r="129" spans="1:9" ht="22.5" customHeight="1" x14ac:dyDescent="0.3">
      <c r="A129" s="58" t="s">
        <v>69</v>
      </c>
      <c r="B129" s="58"/>
      <c r="C129" s="58"/>
      <c r="D129" s="58"/>
      <c r="E129" s="58"/>
      <c r="F129" s="58"/>
      <c r="G129" s="58"/>
      <c r="H129" s="58"/>
    </row>
    <row r="130" spans="1:9" x14ac:dyDescent="0.3">
      <c r="A130" s="58" t="s">
        <v>70</v>
      </c>
      <c r="B130" s="58"/>
      <c r="C130" s="38"/>
      <c r="D130" s="38"/>
      <c r="E130" s="38"/>
      <c r="F130" s="38"/>
      <c r="G130" s="38"/>
      <c r="H130" s="38"/>
    </row>
    <row r="131" spans="1:9" x14ac:dyDescent="0.3">
      <c r="A131" s="58" t="s">
        <v>71</v>
      </c>
      <c r="B131" s="58"/>
      <c r="C131" s="58"/>
      <c r="D131" s="58"/>
      <c r="E131" s="58"/>
      <c r="F131" s="58"/>
      <c r="G131" s="58"/>
      <c r="H131" s="58"/>
    </row>
    <row r="132" spans="1:9" x14ac:dyDescent="0.3">
      <c r="A132" s="58" t="s">
        <v>72</v>
      </c>
      <c r="B132" s="60"/>
      <c r="C132" s="60"/>
      <c r="D132" s="60"/>
      <c r="E132" s="60"/>
      <c r="F132" s="60"/>
      <c r="G132" s="60"/>
      <c r="H132" s="60"/>
    </row>
    <row r="133" spans="1:9" x14ac:dyDescent="0.3">
      <c r="A133" s="58" t="s">
        <v>73</v>
      </c>
      <c r="B133" s="60"/>
      <c r="C133" s="60"/>
      <c r="D133" s="60"/>
      <c r="E133" s="60"/>
      <c r="F133" s="60"/>
      <c r="G133" s="60"/>
      <c r="H133" s="60"/>
    </row>
    <row r="134" spans="1:9" x14ac:dyDescent="0.3">
      <c r="A134" s="60" t="s">
        <v>74</v>
      </c>
      <c r="B134" s="60"/>
      <c r="C134" s="60"/>
      <c r="D134" s="60"/>
      <c r="E134" s="60"/>
      <c r="F134" s="60"/>
      <c r="G134" s="60"/>
      <c r="H134" s="60"/>
    </row>
    <row r="135" spans="1:9" ht="17.25" customHeight="1" x14ac:dyDescent="0.3">
      <c r="A135" s="60" t="s">
        <v>75</v>
      </c>
      <c r="B135" s="60"/>
      <c r="C135" s="60"/>
      <c r="D135" s="60"/>
      <c r="E135" s="60"/>
      <c r="F135" s="60"/>
      <c r="G135" s="60"/>
      <c r="H135" s="60"/>
      <c r="I135" s="60"/>
    </row>
    <row r="136" spans="1:9" x14ac:dyDescent="0.3">
      <c r="A136" s="46" t="s">
        <v>76</v>
      </c>
      <c r="B136" s="47"/>
      <c r="C136" s="47"/>
      <c r="D136" s="47"/>
      <c r="E136" s="47"/>
      <c r="F136" s="47"/>
      <c r="G136" s="47"/>
      <c r="H136" s="48"/>
    </row>
    <row r="137" spans="1:9" x14ac:dyDescent="0.3">
      <c r="A137" s="61" t="s">
        <v>77</v>
      </c>
      <c r="B137" s="61"/>
      <c r="C137" s="49"/>
      <c r="D137" s="49"/>
      <c r="E137" s="49"/>
      <c r="F137" s="49"/>
      <c r="G137" s="49"/>
      <c r="H137" s="49"/>
    </row>
  </sheetData>
  <mergeCells count="84">
    <mergeCell ref="A132:H132"/>
    <mergeCell ref="A133:H133"/>
    <mergeCell ref="A134:H134"/>
    <mergeCell ref="A137:B137"/>
    <mergeCell ref="A135:I135"/>
    <mergeCell ref="A131:H131"/>
    <mergeCell ref="A115:C115"/>
    <mergeCell ref="A116:C116"/>
    <mergeCell ref="A119:C119"/>
    <mergeCell ref="A120:C120"/>
    <mergeCell ref="A121:C121"/>
    <mergeCell ref="A125:H125"/>
    <mergeCell ref="A126:H126"/>
    <mergeCell ref="A127:H127"/>
    <mergeCell ref="A129:H129"/>
    <mergeCell ref="A130:B130"/>
    <mergeCell ref="A128:I128"/>
    <mergeCell ref="A112:C112"/>
    <mergeCell ref="A97:C97"/>
    <mergeCell ref="A99:C99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11:C111"/>
    <mergeCell ref="A94:C94"/>
    <mergeCell ref="A81:C81"/>
    <mergeCell ref="A83:C83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77:C77"/>
    <mergeCell ref="A59:C59"/>
    <mergeCell ref="A60:C60"/>
    <mergeCell ref="A61:C61"/>
    <mergeCell ref="A62:C62"/>
    <mergeCell ref="A65:C65"/>
    <mergeCell ref="A66:C66"/>
    <mergeCell ref="A67:C67"/>
    <mergeCell ref="A70:C70"/>
    <mergeCell ref="A72:C72"/>
    <mergeCell ref="A73:C73"/>
    <mergeCell ref="A74:C74"/>
    <mergeCell ref="A58:C58"/>
    <mergeCell ref="A41:C41"/>
    <mergeCell ref="A43:C43"/>
    <mergeCell ref="A45:C45"/>
    <mergeCell ref="A46:C46"/>
    <mergeCell ref="A47:C47"/>
    <mergeCell ref="A48:C48"/>
    <mergeCell ref="A49:C49"/>
    <mergeCell ref="A54:C54"/>
    <mergeCell ref="A55:C55"/>
    <mergeCell ref="A56:C56"/>
    <mergeCell ref="A57:C57"/>
    <mergeCell ref="A38:C38"/>
    <mergeCell ref="A12:C12"/>
    <mergeCell ref="A13:C13"/>
    <mergeCell ref="A14:C14"/>
    <mergeCell ref="A22:C22"/>
    <mergeCell ref="A24:C24"/>
    <mergeCell ref="A26:C26"/>
    <mergeCell ref="A27:C27"/>
    <mergeCell ref="A28:C28"/>
    <mergeCell ref="A29:C29"/>
    <mergeCell ref="A35:C35"/>
    <mergeCell ref="A37:C37"/>
    <mergeCell ref="A11:C11"/>
    <mergeCell ref="A1:I1"/>
    <mergeCell ref="A7:C7"/>
    <mergeCell ref="A9:C9"/>
    <mergeCell ref="A3:C3"/>
    <mergeCell ref="A2:B2"/>
    <mergeCell ref="A4:C4"/>
  </mergeCells>
  <printOptions horizontalCentered="1"/>
  <pageMargins left="0.25" right="0.25" top="0.75" bottom="0.75" header="0.3" footer="0.3"/>
  <pageSetup scale="57" fitToHeight="2" orientation="portrait" r:id="rId1"/>
  <rowBreaks count="2" manualBreakCount="2">
    <brk id="63" max="8" man="1"/>
    <brk id="10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30F2B-8A2C-4C01-9D7A-DC9BE680B797}">
  <sheetPr>
    <pageSetUpPr fitToPage="1"/>
  </sheetPr>
  <dimension ref="A1:M137"/>
  <sheetViews>
    <sheetView showGridLines="0" view="pageBreakPreview" zoomScaleSheetLayoutView="100" workbookViewId="0">
      <selection activeCell="A3" sqref="A3:C3"/>
    </sheetView>
  </sheetViews>
  <sheetFormatPr defaultColWidth="11.42578125" defaultRowHeight="17.25" x14ac:dyDescent="0.3"/>
  <cols>
    <col min="1" max="1" width="11.42578125" style="1" customWidth="1"/>
    <col min="2" max="2" width="26.28515625" style="1" customWidth="1"/>
    <col min="3" max="3" width="11.42578125" style="1"/>
    <col min="4" max="4" width="24.28515625" style="1" bestFit="1" customWidth="1"/>
    <col min="5" max="5" width="22.7109375" style="1" bestFit="1" customWidth="1"/>
    <col min="6" max="6" width="17.42578125" style="1" bestFit="1" customWidth="1"/>
    <col min="7" max="7" width="22.140625" style="1" customWidth="1"/>
    <col min="8" max="9" width="14" style="1" customWidth="1"/>
    <col min="10" max="10" width="19.85546875" style="1" customWidth="1"/>
    <col min="11" max="11" width="13.42578125" style="1" customWidth="1"/>
    <col min="12" max="12" width="12.7109375" style="1" bestFit="1" customWidth="1"/>
    <col min="13" max="13" width="12.140625" style="1" bestFit="1" customWidth="1"/>
    <col min="14" max="16384" width="11.42578125" style="1"/>
  </cols>
  <sheetData>
    <row r="1" spans="1:13" ht="40.5" customHeight="1" x14ac:dyDescent="0.3">
      <c r="C1" s="2"/>
    </row>
    <row r="2" spans="1:13" ht="23.25" x14ac:dyDescent="0.3">
      <c r="A2" s="53"/>
      <c r="B2" s="53"/>
      <c r="C2" s="53"/>
      <c r="D2" s="2"/>
      <c r="E2" s="2"/>
      <c r="F2" s="2"/>
      <c r="G2" s="2"/>
      <c r="H2" s="3" t="s">
        <v>0</v>
      </c>
      <c r="I2" s="3"/>
      <c r="J2" s="2"/>
    </row>
    <row r="3" spans="1:13" ht="23.25" x14ac:dyDescent="0.35">
      <c r="A3" s="53"/>
      <c r="B3" s="53"/>
      <c r="C3" s="53"/>
      <c r="D3" s="4"/>
      <c r="E3" s="4"/>
      <c r="F3" s="4"/>
      <c r="G3" s="4"/>
      <c r="H3" s="16" t="s">
        <v>78</v>
      </c>
      <c r="I3" s="16"/>
      <c r="J3" s="4"/>
    </row>
    <row r="4" spans="1:13" x14ac:dyDescent="0.3">
      <c r="A4" s="53"/>
      <c r="B4" s="53"/>
      <c r="C4" s="53"/>
      <c r="D4" s="36" t="s">
        <v>79</v>
      </c>
      <c r="E4" s="36" t="s">
        <v>80</v>
      </c>
      <c r="F4" s="17" t="s">
        <v>4</v>
      </c>
      <c r="G4" s="18" t="s">
        <v>5</v>
      </c>
      <c r="H4" s="4"/>
      <c r="I4" s="4"/>
      <c r="J4" s="4"/>
    </row>
    <row r="5" spans="1:13" x14ac:dyDescent="0.3">
      <c r="D5" s="2"/>
      <c r="E5" s="2"/>
      <c r="F5" s="19"/>
      <c r="G5" s="18" t="s">
        <v>6</v>
      </c>
      <c r="H5" s="20" t="s">
        <v>7</v>
      </c>
      <c r="I5" s="20"/>
      <c r="J5" s="4"/>
    </row>
    <row r="6" spans="1:13" ht="18.75" x14ac:dyDescent="0.3">
      <c r="A6" s="62"/>
      <c r="B6" s="62"/>
      <c r="C6" s="21" t="s">
        <v>8</v>
      </c>
      <c r="D6" s="22">
        <v>5075833</v>
      </c>
      <c r="E6" s="22">
        <v>5010230</v>
      </c>
      <c r="F6" s="10">
        <v>1</v>
      </c>
      <c r="G6" s="22">
        <v>65603</v>
      </c>
      <c r="H6" s="10">
        <v>1.3093810064607813E-2</v>
      </c>
      <c r="I6" s="44"/>
      <c r="J6" s="44"/>
      <c r="K6" s="44"/>
      <c r="L6" s="44"/>
      <c r="M6" s="44"/>
    </row>
    <row r="7" spans="1:13" x14ac:dyDescent="0.3">
      <c r="A7" s="52" t="s">
        <v>9</v>
      </c>
      <c r="B7" s="52"/>
      <c r="C7" s="52"/>
      <c r="D7" s="22">
        <v>4810358</v>
      </c>
      <c r="E7" s="22">
        <v>4749530</v>
      </c>
      <c r="F7" s="10">
        <v>0.94769823987511015</v>
      </c>
      <c r="G7" s="22">
        <v>60828</v>
      </c>
      <c r="H7" s="10">
        <v>1.2807161971816158E-2</v>
      </c>
      <c r="I7" s="44"/>
      <c r="J7" s="44"/>
      <c r="K7" s="44"/>
      <c r="L7" s="44"/>
      <c r="M7" s="44"/>
    </row>
    <row r="8" spans="1:13" x14ac:dyDescent="0.3">
      <c r="A8" s="23"/>
      <c r="B8" s="23"/>
      <c r="C8" s="23" t="s">
        <v>10</v>
      </c>
      <c r="D8" s="8">
        <v>90435</v>
      </c>
      <c r="E8" s="8">
        <v>85825</v>
      </c>
      <c r="F8" s="10">
        <v>1.7816780024086688E-2</v>
      </c>
      <c r="G8" s="22">
        <v>4610</v>
      </c>
      <c r="H8" s="10">
        <v>5.3713952810952523E-2</v>
      </c>
      <c r="I8" s="44"/>
      <c r="J8" s="44"/>
      <c r="K8" s="44"/>
      <c r="L8" s="44"/>
      <c r="M8" s="44"/>
    </row>
    <row r="9" spans="1:13" x14ac:dyDescent="0.3">
      <c r="A9" s="52" t="s">
        <v>11</v>
      </c>
      <c r="B9" s="52"/>
      <c r="C9" s="52"/>
      <c r="D9" s="8">
        <v>1444233</v>
      </c>
      <c r="E9" s="8">
        <v>1432243</v>
      </c>
      <c r="F9" s="10">
        <v>0.28453122866729463</v>
      </c>
      <c r="G9" s="22">
        <v>11990</v>
      </c>
      <c r="H9" s="10">
        <v>8.3714844478206558E-3</v>
      </c>
      <c r="I9" s="44"/>
      <c r="J9" s="44"/>
      <c r="K9" s="44"/>
      <c r="L9" s="44"/>
      <c r="M9" s="44"/>
    </row>
    <row r="10" spans="1:13" x14ac:dyDescent="0.3">
      <c r="A10" s="23"/>
      <c r="B10" s="23"/>
      <c r="C10" s="23" t="s">
        <v>12</v>
      </c>
      <c r="D10" s="8">
        <v>16273</v>
      </c>
      <c r="E10" s="8">
        <v>14795</v>
      </c>
      <c r="F10" s="10">
        <v>3.2059762407470852E-3</v>
      </c>
      <c r="G10" s="22">
        <v>1478</v>
      </c>
      <c r="H10" s="10">
        <v>9.9898614396755667E-2</v>
      </c>
      <c r="I10" s="44"/>
      <c r="J10" s="44"/>
      <c r="K10" s="44"/>
      <c r="L10" s="44"/>
      <c r="M10" s="44"/>
    </row>
    <row r="11" spans="1:13" x14ac:dyDescent="0.3">
      <c r="A11" s="52" t="s">
        <v>13</v>
      </c>
      <c r="B11" s="52"/>
      <c r="C11" s="52"/>
      <c r="D11" s="8">
        <v>1529640</v>
      </c>
      <c r="E11" s="8">
        <v>1509122</v>
      </c>
      <c r="F11" s="10">
        <v>0.30135743236627366</v>
      </c>
      <c r="G11" s="22">
        <v>20518</v>
      </c>
      <c r="H11" s="10">
        <v>1.359598495018958E-2</v>
      </c>
      <c r="I11" s="44"/>
      <c r="J11" s="44"/>
      <c r="K11" s="44"/>
      <c r="L11" s="44"/>
      <c r="M11" s="44"/>
    </row>
    <row r="12" spans="1:13" x14ac:dyDescent="0.3">
      <c r="A12" s="52" t="s">
        <v>14</v>
      </c>
      <c r="B12" s="52"/>
      <c r="C12" s="52"/>
      <c r="D12" s="8">
        <v>661271</v>
      </c>
      <c r="E12" s="8">
        <v>651655</v>
      </c>
      <c r="F12" s="10">
        <v>0.13027832081945959</v>
      </c>
      <c r="G12" s="22">
        <v>9616</v>
      </c>
      <c r="H12" s="10">
        <v>1.4756274409004766E-2</v>
      </c>
      <c r="I12" s="44"/>
      <c r="J12" s="44"/>
      <c r="K12" s="44"/>
      <c r="L12" s="44"/>
      <c r="M12" s="44"/>
    </row>
    <row r="13" spans="1:13" x14ac:dyDescent="0.3">
      <c r="A13" s="52" t="s">
        <v>15</v>
      </c>
      <c r="B13" s="52"/>
      <c r="C13" s="52"/>
      <c r="D13" s="8">
        <v>33962</v>
      </c>
      <c r="E13" s="8">
        <v>33757</v>
      </c>
      <c r="F13" s="10">
        <v>6.6909214704266272E-3</v>
      </c>
      <c r="G13" s="22">
        <v>205</v>
      </c>
      <c r="H13" s="10">
        <v>6.0728145273572891E-3</v>
      </c>
      <c r="I13" s="44"/>
      <c r="J13" s="44"/>
      <c r="K13" s="44"/>
      <c r="L13" s="44"/>
      <c r="M13" s="44"/>
    </row>
    <row r="14" spans="1:13" x14ac:dyDescent="0.3">
      <c r="A14" s="52" t="s">
        <v>16</v>
      </c>
      <c r="B14" s="52"/>
      <c r="C14" s="52"/>
      <c r="D14" s="8">
        <v>1034544</v>
      </c>
      <c r="E14" s="8">
        <v>1022133</v>
      </c>
      <c r="F14" s="10">
        <v>0.2038175802868219</v>
      </c>
      <c r="G14" s="22">
        <v>12411</v>
      </c>
      <c r="H14" s="10">
        <v>1.2142255459905903E-2</v>
      </c>
      <c r="I14" s="44"/>
      <c r="J14" s="44"/>
      <c r="K14" s="44"/>
      <c r="L14" s="44"/>
      <c r="M14" s="44"/>
    </row>
    <row r="15" spans="1:13" x14ac:dyDescent="0.3">
      <c r="A15" s="23"/>
      <c r="B15" s="23"/>
      <c r="C15" s="23" t="s">
        <v>17</v>
      </c>
      <c r="D15" s="22">
        <v>157581</v>
      </c>
      <c r="E15" s="22">
        <v>152843</v>
      </c>
      <c r="F15" s="10">
        <v>3.1045347630625358E-2</v>
      </c>
      <c r="G15" s="22">
        <v>4738</v>
      </c>
      <c r="H15" s="10">
        <v>3.0999129826030633E-2</v>
      </c>
      <c r="I15" s="44"/>
      <c r="J15" s="44"/>
      <c r="K15" s="44"/>
      <c r="L15" s="44"/>
      <c r="M15" s="44"/>
    </row>
    <row r="16" spans="1:13" ht="18.75" x14ac:dyDescent="0.3">
      <c r="A16" s="23"/>
      <c r="B16" s="23"/>
      <c r="C16" s="23" t="s">
        <v>18</v>
      </c>
      <c r="D16" s="8">
        <v>1357</v>
      </c>
      <c r="E16" s="8">
        <v>1357</v>
      </c>
      <c r="F16" s="10">
        <v>2.673452810602713E-4</v>
      </c>
      <c r="G16" s="22">
        <v>0</v>
      </c>
      <c r="H16" s="10">
        <v>0</v>
      </c>
      <c r="I16" s="44"/>
      <c r="J16" s="44"/>
      <c r="K16" s="44"/>
      <c r="L16" s="44"/>
      <c r="M16" s="44"/>
    </row>
    <row r="17" spans="1:13" ht="18.75" x14ac:dyDescent="0.3">
      <c r="A17" s="23"/>
      <c r="B17" s="23"/>
      <c r="C17" s="23" t="s">
        <v>19</v>
      </c>
      <c r="D17" s="8">
        <v>2571</v>
      </c>
      <c r="E17" s="8">
        <v>2571</v>
      </c>
      <c r="F17" s="10">
        <v>5.0651784643032975E-4</v>
      </c>
      <c r="G17" s="22">
        <v>0</v>
      </c>
      <c r="H17" s="10">
        <v>0</v>
      </c>
      <c r="I17" s="44"/>
      <c r="J17" s="44"/>
      <c r="K17" s="44"/>
      <c r="L17" s="44"/>
      <c r="M17" s="44"/>
    </row>
    <row r="18" spans="1:13" x14ac:dyDescent="0.3">
      <c r="A18" s="23"/>
      <c r="B18" s="23"/>
      <c r="C18" s="23" t="s">
        <v>20</v>
      </c>
      <c r="D18" s="8">
        <v>153653</v>
      </c>
      <c r="E18" s="8">
        <v>148915</v>
      </c>
      <c r="F18" s="10">
        <v>3.0271484503134757E-2</v>
      </c>
      <c r="G18" s="22">
        <v>4738</v>
      </c>
      <c r="H18" s="10">
        <v>3.1816808246315012E-2</v>
      </c>
      <c r="I18" s="44"/>
      <c r="J18" s="44"/>
      <c r="K18" s="44"/>
      <c r="L18" s="44"/>
      <c r="M18" s="44"/>
    </row>
    <row r="19" spans="1:13" x14ac:dyDescent="0.3">
      <c r="A19" s="23"/>
      <c r="B19" s="23"/>
      <c r="C19" s="23" t="s">
        <v>21</v>
      </c>
      <c r="D19" s="22">
        <v>107894</v>
      </c>
      <c r="E19" s="22">
        <v>107857</v>
      </c>
      <c r="F19" s="10">
        <v>2.1256412494264489E-2</v>
      </c>
      <c r="G19" s="22">
        <v>37</v>
      </c>
      <c r="H19" s="10">
        <v>3.4304681198253244E-4</v>
      </c>
      <c r="I19" s="44"/>
      <c r="J19" s="44"/>
      <c r="K19" s="44"/>
      <c r="L19" s="44"/>
      <c r="M19" s="44"/>
    </row>
    <row r="20" spans="1:13" x14ac:dyDescent="0.3">
      <c r="A20" s="21"/>
      <c r="B20" s="21"/>
      <c r="C20" s="21"/>
      <c r="D20" s="45"/>
      <c r="E20" s="30"/>
      <c r="F20" s="10"/>
      <c r="G20" s="22"/>
      <c r="H20" s="10"/>
      <c r="I20" s="44"/>
      <c r="J20" s="44"/>
      <c r="K20" s="44"/>
      <c r="L20" s="44"/>
      <c r="M20" s="44"/>
    </row>
    <row r="21" spans="1:13" x14ac:dyDescent="0.3">
      <c r="B21" s="4"/>
      <c r="C21" s="21" t="s">
        <v>22</v>
      </c>
      <c r="D21" s="30">
        <v>2138524</v>
      </c>
      <c r="E21" s="30">
        <v>2105433</v>
      </c>
      <c r="F21" s="10">
        <v>1</v>
      </c>
      <c r="G21" s="22">
        <v>33091</v>
      </c>
      <c r="H21" s="10">
        <v>1.5716957034491243E-2</v>
      </c>
      <c r="I21" s="44"/>
      <c r="J21" s="44"/>
      <c r="K21" s="44"/>
      <c r="L21" s="44"/>
      <c r="M21" s="44"/>
    </row>
    <row r="22" spans="1:13" x14ac:dyDescent="0.3">
      <c r="A22" s="52" t="s">
        <v>9</v>
      </c>
      <c r="B22" s="52"/>
      <c r="C22" s="52"/>
      <c r="D22" s="30">
        <v>1970467</v>
      </c>
      <c r="E22" s="30">
        <v>1943112</v>
      </c>
      <c r="F22" s="10">
        <v>0.92141448961994343</v>
      </c>
      <c r="G22" s="22">
        <v>27355</v>
      </c>
      <c r="H22" s="10">
        <v>1.4077932718237549E-2</v>
      </c>
      <c r="I22" s="44"/>
      <c r="J22" s="44"/>
      <c r="K22" s="44"/>
      <c r="L22" s="44"/>
      <c r="M22" s="44"/>
    </row>
    <row r="23" spans="1:13" x14ac:dyDescent="0.3">
      <c r="A23" s="23"/>
      <c r="B23" s="23"/>
      <c r="C23" s="23" t="s">
        <v>10</v>
      </c>
      <c r="D23" s="30">
        <v>46467</v>
      </c>
      <c r="E23" s="30">
        <v>44912</v>
      </c>
      <c r="F23" s="10">
        <v>2.1728538000976374E-2</v>
      </c>
      <c r="G23" s="22">
        <v>1555</v>
      </c>
      <c r="H23" s="10">
        <v>3.4623263270395437E-2</v>
      </c>
      <c r="I23" s="44"/>
      <c r="J23" s="44"/>
      <c r="K23" s="44"/>
      <c r="L23" s="44"/>
      <c r="M23" s="44"/>
    </row>
    <row r="24" spans="1:13" x14ac:dyDescent="0.3">
      <c r="A24" s="52" t="s">
        <v>11</v>
      </c>
      <c r="B24" s="52"/>
      <c r="C24" s="52"/>
      <c r="D24" s="30">
        <v>524776</v>
      </c>
      <c r="E24" s="30">
        <v>521701</v>
      </c>
      <c r="F24" s="10">
        <v>0.24539168136527811</v>
      </c>
      <c r="G24" s="22">
        <v>3075</v>
      </c>
      <c r="H24" s="10">
        <v>5.8941807663776763E-3</v>
      </c>
      <c r="I24" s="44"/>
      <c r="J24" s="44"/>
      <c r="K24" s="44"/>
      <c r="L24" s="44"/>
      <c r="M24" s="44"/>
    </row>
    <row r="25" spans="1:13" x14ac:dyDescent="0.3">
      <c r="A25" s="23"/>
      <c r="B25" s="23"/>
      <c r="C25" s="23" t="s">
        <v>12</v>
      </c>
      <c r="D25" s="30">
        <v>9073</v>
      </c>
      <c r="E25" s="30">
        <v>8818</v>
      </c>
      <c r="F25" s="10">
        <v>4.2426458622863246E-3</v>
      </c>
      <c r="G25" s="22">
        <v>255</v>
      </c>
      <c r="H25" s="10">
        <v>2.8918122023134499E-2</v>
      </c>
      <c r="I25" s="44"/>
      <c r="J25" s="44"/>
      <c r="K25" s="44"/>
      <c r="L25" s="44"/>
      <c r="M25" s="44"/>
    </row>
    <row r="26" spans="1:13" x14ac:dyDescent="0.3">
      <c r="A26" s="52" t="s">
        <v>13</v>
      </c>
      <c r="B26" s="52"/>
      <c r="C26" s="52"/>
      <c r="D26" s="30">
        <v>660915</v>
      </c>
      <c r="E26" s="30">
        <v>649941</v>
      </c>
      <c r="F26" s="10">
        <v>0.3090519442381755</v>
      </c>
      <c r="G26" s="22">
        <v>10974</v>
      </c>
      <c r="H26" s="10">
        <v>1.6884609526095447E-2</v>
      </c>
      <c r="I26" s="44"/>
      <c r="J26" s="44"/>
      <c r="K26" s="44"/>
      <c r="L26" s="44"/>
      <c r="M26" s="44"/>
    </row>
    <row r="27" spans="1:13" x14ac:dyDescent="0.3">
      <c r="A27" s="52" t="s">
        <v>14</v>
      </c>
      <c r="B27" s="52"/>
      <c r="C27" s="52"/>
      <c r="D27" s="30">
        <v>296969</v>
      </c>
      <c r="E27" s="30">
        <v>291082</v>
      </c>
      <c r="F27" s="10">
        <v>0.13886633958749117</v>
      </c>
      <c r="G27" s="22">
        <v>5887</v>
      </c>
      <c r="H27" s="10">
        <v>2.0224541538123277E-2</v>
      </c>
      <c r="I27" s="44"/>
      <c r="J27" s="44"/>
      <c r="K27" s="44"/>
      <c r="L27" s="44"/>
      <c r="M27" s="44"/>
    </row>
    <row r="28" spans="1:13" x14ac:dyDescent="0.3">
      <c r="A28" s="52" t="s">
        <v>15</v>
      </c>
      <c r="B28" s="52"/>
      <c r="C28" s="52"/>
      <c r="D28" s="30">
        <v>15779</v>
      </c>
      <c r="E28" s="30">
        <v>15237</v>
      </c>
      <c r="F28" s="10">
        <v>7.3784535502056554E-3</v>
      </c>
      <c r="G28" s="22">
        <v>542</v>
      </c>
      <c r="H28" s="10">
        <v>3.5571306687668176E-2</v>
      </c>
      <c r="I28" s="44"/>
      <c r="J28" s="44"/>
      <c r="K28" s="44"/>
      <c r="L28" s="44"/>
      <c r="M28" s="44"/>
    </row>
    <row r="29" spans="1:13" x14ac:dyDescent="0.3">
      <c r="A29" s="52" t="s">
        <v>16</v>
      </c>
      <c r="B29" s="52"/>
      <c r="C29" s="52"/>
      <c r="D29" s="30">
        <v>416488</v>
      </c>
      <c r="E29" s="30">
        <v>411421</v>
      </c>
      <c r="F29" s="10">
        <v>0.19475488701553034</v>
      </c>
      <c r="G29" s="22">
        <v>5067</v>
      </c>
      <c r="H29" s="10">
        <v>1.2315851645880983E-2</v>
      </c>
      <c r="I29" s="44"/>
      <c r="J29" s="44"/>
      <c r="K29" s="44"/>
      <c r="L29" s="44"/>
      <c r="M29" s="44"/>
    </row>
    <row r="30" spans="1:13" x14ac:dyDescent="0.3">
      <c r="A30" s="23"/>
      <c r="B30" s="23"/>
      <c r="C30" s="23" t="s">
        <v>17</v>
      </c>
      <c r="D30" s="30">
        <v>129125</v>
      </c>
      <c r="E30" s="30">
        <v>124693</v>
      </c>
      <c r="F30" s="10">
        <v>6.0380430614760464E-2</v>
      </c>
      <c r="G30" s="22">
        <v>4432</v>
      </c>
      <c r="H30" s="10">
        <v>3.5543294330876635E-2</v>
      </c>
      <c r="I30" s="44"/>
      <c r="J30" s="44"/>
      <c r="K30" s="44"/>
      <c r="L30" s="44"/>
      <c r="M30" s="44"/>
    </row>
    <row r="31" spans="1:13" ht="18.75" x14ac:dyDescent="0.3">
      <c r="A31" s="23"/>
      <c r="B31" s="23"/>
      <c r="C31" s="23" t="s">
        <v>18</v>
      </c>
      <c r="D31" s="30">
        <v>49</v>
      </c>
      <c r="E31" s="30">
        <v>49</v>
      </c>
      <c r="F31" s="10">
        <v>2.2912999807343758E-5</v>
      </c>
      <c r="G31" s="22">
        <v>0</v>
      </c>
      <c r="H31" s="10">
        <v>0</v>
      </c>
      <c r="I31" s="44"/>
      <c r="J31" s="44"/>
      <c r="K31" s="44"/>
      <c r="L31" s="44"/>
      <c r="M31" s="44"/>
    </row>
    <row r="32" spans="1:13" x14ac:dyDescent="0.3">
      <c r="A32" s="23"/>
      <c r="B32" s="23"/>
      <c r="C32" s="23" t="s">
        <v>23</v>
      </c>
      <c r="D32" s="30">
        <v>1285</v>
      </c>
      <c r="E32" s="30">
        <v>1302</v>
      </c>
      <c r="F32" s="10">
        <v>6.0088172964156586E-4</v>
      </c>
      <c r="G32" s="22">
        <v>-17</v>
      </c>
      <c r="H32" s="10">
        <v>-1.3056835637480798E-2</v>
      </c>
      <c r="I32" s="44"/>
      <c r="J32" s="44"/>
      <c r="K32" s="44"/>
      <c r="L32" s="44"/>
      <c r="M32" s="44"/>
    </row>
    <row r="33" spans="1:13" x14ac:dyDescent="0.3">
      <c r="A33" s="23"/>
      <c r="B33" s="23"/>
      <c r="C33" s="23" t="s">
        <v>20</v>
      </c>
      <c r="D33" s="30">
        <v>127791</v>
      </c>
      <c r="E33" s="30">
        <v>123342</v>
      </c>
      <c r="F33" s="10">
        <v>5.9756635885311549E-2</v>
      </c>
      <c r="G33" s="22">
        <v>4449</v>
      </c>
      <c r="H33" s="10">
        <v>3.6070438293525318E-2</v>
      </c>
      <c r="I33" s="44"/>
      <c r="J33" s="44"/>
      <c r="K33" s="44"/>
      <c r="L33" s="44"/>
      <c r="M33" s="44"/>
    </row>
    <row r="34" spans="1:13" x14ac:dyDescent="0.3">
      <c r="A34" s="23"/>
      <c r="B34" s="23"/>
      <c r="C34" s="23" t="s">
        <v>21</v>
      </c>
      <c r="D34" s="30">
        <v>24076</v>
      </c>
      <c r="E34" s="30">
        <v>24532</v>
      </c>
      <c r="F34" s="10">
        <v>1.125823231350221E-2</v>
      </c>
      <c r="G34" s="22">
        <v>-456</v>
      </c>
      <c r="H34" s="10">
        <v>-1.858796673732268E-2</v>
      </c>
      <c r="I34" s="44"/>
      <c r="J34" s="44"/>
      <c r="K34" s="44"/>
      <c r="L34" s="44"/>
      <c r="M34" s="44"/>
    </row>
    <row r="35" spans="1:13" ht="18.75" x14ac:dyDescent="0.3">
      <c r="A35" s="52" t="s">
        <v>24</v>
      </c>
      <c r="B35" s="52"/>
      <c r="C35" s="52"/>
      <c r="D35" s="30">
        <v>14856</v>
      </c>
      <c r="E35" s="30">
        <v>13096</v>
      </c>
      <c r="F35" s="10">
        <v>6.946847451793854E-3</v>
      </c>
      <c r="G35" s="22">
        <v>1760</v>
      </c>
      <c r="H35" s="10">
        <v>0.13439218081857054</v>
      </c>
      <c r="I35" s="44"/>
      <c r="J35" s="44"/>
      <c r="K35" s="44"/>
      <c r="L35" s="44"/>
      <c r="M35" s="44"/>
    </row>
    <row r="36" spans="1:13" x14ac:dyDescent="0.3">
      <c r="A36" s="21"/>
      <c r="B36" s="21"/>
      <c r="C36" s="21"/>
      <c r="D36" s="31"/>
      <c r="E36" s="31"/>
      <c r="F36" s="10"/>
      <c r="G36" s="22"/>
      <c r="H36" s="10"/>
      <c r="I36" s="44"/>
      <c r="J36" s="44"/>
      <c r="K36" s="44"/>
      <c r="L36" s="44"/>
      <c r="M36" s="44"/>
    </row>
    <row r="37" spans="1:13" ht="18.75" x14ac:dyDescent="0.3">
      <c r="A37" s="55" t="s">
        <v>25</v>
      </c>
      <c r="B37" s="55"/>
      <c r="C37" s="55"/>
      <c r="D37" s="32">
        <v>0.42131488565522152</v>
      </c>
      <c r="E37" s="32">
        <v>0.42022681593459782</v>
      </c>
      <c r="F37" s="9" t="s">
        <v>26</v>
      </c>
      <c r="G37" s="24">
        <v>1.0880697206236967E-3</v>
      </c>
      <c r="H37" s="10">
        <v>2.5892439020194246E-3</v>
      </c>
      <c r="I37" s="44"/>
      <c r="J37" s="44"/>
      <c r="K37" s="44"/>
      <c r="L37" s="44"/>
      <c r="M37" s="44"/>
    </row>
    <row r="38" spans="1:13" ht="17.25" customHeight="1" x14ac:dyDescent="0.3">
      <c r="A38" s="54" t="s">
        <v>27</v>
      </c>
      <c r="B38" s="54"/>
      <c r="C38" s="54"/>
      <c r="D38" s="33">
        <v>0.71898626931507958</v>
      </c>
      <c r="E38" s="33">
        <v>0.71505015359378898</v>
      </c>
      <c r="F38" s="9" t="s">
        <v>26</v>
      </c>
      <c r="G38" s="24">
        <v>3.9361157212906006E-3</v>
      </c>
      <c r="H38" s="10">
        <v>5.5046708283439634E-3</v>
      </c>
      <c r="I38" s="44"/>
      <c r="J38" s="44"/>
      <c r="K38" s="44"/>
      <c r="L38" s="44"/>
      <c r="M38" s="44"/>
    </row>
    <row r="39" spans="1:13" x14ac:dyDescent="0.3">
      <c r="A39" s="4"/>
      <c r="B39" s="4"/>
      <c r="C39" s="4"/>
      <c r="D39" s="34"/>
      <c r="E39" s="34"/>
      <c r="F39" s="25"/>
      <c r="G39" s="22"/>
      <c r="H39" s="26"/>
      <c r="I39" s="44"/>
      <c r="J39" s="44"/>
      <c r="K39" s="44"/>
      <c r="L39" s="44"/>
      <c r="M39" s="44"/>
    </row>
    <row r="40" spans="1:13" ht="18.75" x14ac:dyDescent="0.3">
      <c r="B40" s="4"/>
      <c r="C40" s="21" t="s">
        <v>28</v>
      </c>
      <c r="D40" s="27">
        <v>7634330942.579999</v>
      </c>
      <c r="E40" s="27">
        <v>7479077413.8600006</v>
      </c>
      <c r="F40" s="10">
        <v>1</v>
      </c>
      <c r="G40" s="22">
        <v>155253528.71999836</v>
      </c>
      <c r="H40" s="10">
        <v>2.07583796943039E-2</v>
      </c>
      <c r="I40" s="44"/>
      <c r="J40" s="44"/>
      <c r="K40" s="44"/>
      <c r="L40" s="44"/>
      <c r="M40" s="44"/>
    </row>
    <row r="41" spans="1:13" x14ac:dyDescent="0.3">
      <c r="A41" s="52" t="s">
        <v>29</v>
      </c>
      <c r="B41" s="52"/>
      <c r="C41" s="52"/>
      <c r="D41" s="27">
        <v>5960898063.2799997</v>
      </c>
      <c r="E41" s="27">
        <v>5840849608.4499998</v>
      </c>
      <c r="F41" s="10">
        <v>0.78080163253514034</v>
      </c>
      <c r="G41" s="22">
        <v>120048454.82999992</v>
      </c>
      <c r="H41" s="10">
        <v>2.0553252159809927E-2</v>
      </c>
      <c r="I41" s="44"/>
      <c r="J41" s="44"/>
      <c r="K41" s="44"/>
      <c r="L41" s="44"/>
      <c r="M41" s="44"/>
    </row>
    <row r="42" spans="1:13" x14ac:dyDescent="0.3">
      <c r="A42" s="23"/>
      <c r="B42" s="23"/>
      <c r="C42" s="23" t="s">
        <v>10</v>
      </c>
      <c r="D42" s="27">
        <v>120824883.11</v>
      </c>
      <c r="E42" s="27">
        <v>114347624.76999998</v>
      </c>
      <c r="F42" s="10">
        <v>1.5826518920748749E-2</v>
      </c>
      <c r="G42" s="22">
        <v>6477258.3400000185</v>
      </c>
      <c r="H42" s="10">
        <v>5.6645324754479545E-2</v>
      </c>
      <c r="I42" s="44"/>
      <c r="J42" s="44"/>
      <c r="K42" s="44"/>
      <c r="L42" s="44"/>
      <c r="M42" s="44"/>
    </row>
    <row r="43" spans="1:13" x14ac:dyDescent="0.3">
      <c r="A43" s="52" t="s">
        <v>11</v>
      </c>
      <c r="B43" s="52"/>
      <c r="C43" s="52"/>
      <c r="D43" s="27">
        <v>1457753820.29</v>
      </c>
      <c r="E43" s="27">
        <v>1442639771.4400001</v>
      </c>
      <c r="F43" s="10">
        <v>0.19094716108774773</v>
      </c>
      <c r="G43" s="22">
        <v>15114048.849999905</v>
      </c>
      <c r="H43" s="10">
        <v>1.0476661706694465E-2</v>
      </c>
      <c r="I43" s="44"/>
      <c r="J43" s="44"/>
      <c r="K43" s="44"/>
      <c r="L43" s="44"/>
      <c r="M43" s="44"/>
    </row>
    <row r="44" spans="1:13" x14ac:dyDescent="0.3">
      <c r="A44" s="23"/>
      <c r="B44" s="23"/>
      <c r="C44" s="23" t="s">
        <v>12</v>
      </c>
      <c r="D44" s="27">
        <v>49353751.209999993</v>
      </c>
      <c r="E44" s="27">
        <v>44467171.259999998</v>
      </c>
      <c r="F44" s="10">
        <v>6.4647120463081527E-3</v>
      </c>
      <c r="G44" s="22">
        <v>4886579.9499999955</v>
      </c>
      <c r="H44" s="10">
        <v>0.10989185530665113</v>
      </c>
      <c r="I44" s="44"/>
      <c r="J44" s="44"/>
      <c r="K44" s="44"/>
      <c r="L44" s="44"/>
      <c r="M44" s="44"/>
    </row>
    <row r="45" spans="1:13" x14ac:dyDescent="0.3">
      <c r="A45" s="52" t="s">
        <v>13</v>
      </c>
      <c r="B45" s="52"/>
      <c r="C45" s="52"/>
      <c r="D45" s="27">
        <v>2066899608.8799996</v>
      </c>
      <c r="E45" s="27">
        <v>2030546767.7199998</v>
      </c>
      <c r="F45" s="10">
        <v>0.27073749152686027</v>
      </c>
      <c r="G45" s="22">
        <v>36352841.159999847</v>
      </c>
      <c r="H45" s="10">
        <v>1.7902981471743518E-2</v>
      </c>
      <c r="I45" s="44"/>
      <c r="J45" s="44"/>
      <c r="K45" s="44"/>
      <c r="L45" s="44"/>
      <c r="M45" s="44"/>
    </row>
    <row r="46" spans="1:13" x14ac:dyDescent="0.3">
      <c r="A46" s="52" t="s">
        <v>14</v>
      </c>
      <c r="B46" s="52"/>
      <c r="C46" s="52"/>
      <c r="D46" s="27">
        <v>927267374.39999998</v>
      </c>
      <c r="E46" s="27">
        <v>906296078.34000003</v>
      </c>
      <c r="F46" s="10">
        <v>0.12146020147335043</v>
      </c>
      <c r="G46" s="22">
        <v>20971296.059999943</v>
      </c>
      <c r="H46" s="10">
        <v>2.3139563947370951E-2</v>
      </c>
      <c r="I46" s="44"/>
      <c r="J46" s="44"/>
      <c r="K46" s="44"/>
      <c r="L46" s="44"/>
      <c r="M46" s="44"/>
    </row>
    <row r="47" spans="1:13" x14ac:dyDescent="0.3">
      <c r="A47" s="52" t="s">
        <v>15</v>
      </c>
      <c r="B47" s="52"/>
      <c r="C47" s="52"/>
      <c r="D47" s="27">
        <v>43995042.060000002</v>
      </c>
      <c r="E47" s="27">
        <v>42728210.510000005</v>
      </c>
      <c r="F47" s="10">
        <v>5.7627894822610366E-3</v>
      </c>
      <c r="G47" s="22">
        <v>1266831.549999997</v>
      </c>
      <c r="H47" s="10">
        <v>2.9648598311963262E-2</v>
      </c>
      <c r="I47" s="44"/>
      <c r="J47" s="44"/>
      <c r="K47" s="44"/>
      <c r="L47" s="44"/>
      <c r="M47" s="44"/>
    </row>
    <row r="48" spans="1:13" x14ac:dyDescent="0.3">
      <c r="A48" s="52" t="s">
        <v>16</v>
      </c>
      <c r="B48" s="52"/>
      <c r="C48" s="52"/>
      <c r="D48" s="27">
        <v>1294803583.3299999</v>
      </c>
      <c r="E48" s="27">
        <v>1259823984.4099998</v>
      </c>
      <c r="F48" s="10">
        <v>0.16960275799786392</v>
      </c>
      <c r="G48" s="22">
        <v>34979598.920000076</v>
      </c>
      <c r="H48" s="10">
        <v>2.7765465138673086E-2</v>
      </c>
      <c r="I48" s="44"/>
      <c r="J48" s="44"/>
      <c r="K48" s="44"/>
      <c r="L48" s="44"/>
      <c r="M48" s="44"/>
    </row>
    <row r="49" spans="1:13" x14ac:dyDescent="0.3">
      <c r="A49" s="52" t="s">
        <v>17</v>
      </c>
      <c r="B49" s="52"/>
      <c r="C49" s="52"/>
      <c r="D49" s="27">
        <v>1082249520.7199998</v>
      </c>
      <c r="E49" s="27">
        <v>1051683733.3599999</v>
      </c>
      <c r="F49" s="10">
        <v>0.14176088629899725</v>
      </c>
      <c r="G49" s="22">
        <v>30565787.359999895</v>
      </c>
      <c r="H49" s="10">
        <v>2.9063668468414901E-2</v>
      </c>
      <c r="I49" s="44"/>
      <c r="J49" s="44"/>
      <c r="K49" s="44"/>
      <c r="L49" s="44"/>
      <c r="M49" s="44"/>
    </row>
    <row r="50" spans="1:13" x14ac:dyDescent="0.3">
      <c r="A50" s="23"/>
      <c r="B50" s="23"/>
      <c r="C50" s="23" t="s">
        <v>30</v>
      </c>
      <c r="D50" s="27">
        <v>262577.33999999997</v>
      </c>
      <c r="E50" s="27">
        <v>262334.05</v>
      </c>
      <c r="F50" s="10">
        <v>3.4394283136913996E-5</v>
      </c>
      <c r="G50" s="22">
        <v>243.28999999997905</v>
      </c>
      <c r="H50" s="10">
        <v>9.274053444452943E-4</v>
      </c>
      <c r="I50" s="44"/>
      <c r="J50" s="44"/>
      <c r="K50" s="44"/>
      <c r="L50" s="44"/>
      <c r="M50" s="44"/>
    </row>
    <row r="51" spans="1:13" x14ac:dyDescent="0.3">
      <c r="A51" s="23"/>
      <c r="B51" s="23"/>
      <c r="C51" s="23" t="s">
        <v>23</v>
      </c>
      <c r="D51" s="27">
        <v>24342601.099999994</v>
      </c>
      <c r="E51" s="27">
        <v>24444312.949999999</v>
      </c>
      <c r="F51" s="10">
        <v>3.18857032568901E-3</v>
      </c>
      <c r="G51" s="22">
        <v>-101711.85000000522</v>
      </c>
      <c r="H51" s="10">
        <v>-4.1609617013189651E-3</v>
      </c>
      <c r="I51" s="44"/>
      <c r="J51" s="44"/>
      <c r="K51" s="44"/>
      <c r="L51" s="44"/>
      <c r="M51" s="44"/>
    </row>
    <row r="52" spans="1:13" x14ac:dyDescent="0.3">
      <c r="A52" s="23"/>
      <c r="B52" s="23"/>
      <c r="C52" s="23" t="s">
        <v>20</v>
      </c>
      <c r="D52" s="27">
        <v>1057644342.2799999</v>
      </c>
      <c r="E52" s="27">
        <v>1026977086.3599999</v>
      </c>
      <c r="F52" s="10">
        <v>0.13853792169017135</v>
      </c>
      <c r="G52" s="22">
        <v>30667255.919999957</v>
      </c>
      <c r="H52" s="10">
        <v>2.9861674936386806E-2</v>
      </c>
      <c r="I52" s="44"/>
      <c r="J52" s="44"/>
      <c r="K52" s="44"/>
      <c r="L52" s="44"/>
      <c r="M52" s="44"/>
    </row>
    <row r="53" spans="1:13" x14ac:dyDescent="0.3">
      <c r="A53" s="23"/>
      <c r="B53" s="23"/>
      <c r="C53" s="23" t="s">
        <v>21</v>
      </c>
      <c r="D53" s="27">
        <v>104573744.59999998</v>
      </c>
      <c r="E53" s="27">
        <v>108395714.05999999</v>
      </c>
      <c r="F53" s="10">
        <v>1.3697827011499662E-2</v>
      </c>
      <c r="G53" s="22">
        <v>-3821969.4600000083</v>
      </c>
      <c r="H53" s="10">
        <v>-3.5259414942222199E-2</v>
      </c>
      <c r="I53" s="44"/>
      <c r="J53" s="44"/>
      <c r="K53" s="44"/>
      <c r="L53" s="44"/>
      <c r="M53" s="44"/>
    </row>
    <row r="54" spans="1:13" x14ac:dyDescent="0.3">
      <c r="A54" s="52" t="s">
        <v>31</v>
      </c>
      <c r="B54" s="52"/>
      <c r="C54" s="52"/>
      <c r="D54" s="27">
        <v>293674363.48000002</v>
      </c>
      <c r="E54" s="27">
        <v>287993657.10000002</v>
      </c>
      <c r="F54" s="10">
        <v>3.8467596661555477E-2</v>
      </c>
      <c r="G54" s="22">
        <v>5680706.3799999952</v>
      </c>
      <c r="H54" s="10">
        <v>1.9725109355542104E-2</v>
      </c>
      <c r="I54" s="44"/>
      <c r="J54" s="44"/>
      <c r="K54" s="44"/>
      <c r="L54" s="44"/>
      <c r="M54" s="44"/>
    </row>
    <row r="55" spans="1:13" x14ac:dyDescent="0.3">
      <c r="A55" s="52" t="s">
        <v>32</v>
      </c>
      <c r="B55" s="52"/>
      <c r="C55" s="52"/>
      <c r="D55" s="27">
        <v>690571200.03000009</v>
      </c>
      <c r="E55" s="27">
        <v>677223261.91999996</v>
      </c>
      <c r="F55" s="10">
        <v>9.0456020995681868E-2</v>
      </c>
      <c r="G55" s="22">
        <v>13347938.110000134</v>
      </c>
      <c r="H55" s="10">
        <v>1.9709804521713135E-2</v>
      </c>
      <c r="I55" s="44"/>
      <c r="J55" s="44"/>
      <c r="K55" s="44"/>
      <c r="L55" s="44"/>
      <c r="M55" s="44"/>
    </row>
    <row r="56" spans="1:13" ht="18.75" x14ac:dyDescent="0.3">
      <c r="A56" s="52" t="s">
        <v>33</v>
      </c>
      <c r="B56" s="52"/>
      <c r="C56" s="52"/>
      <c r="D56" s="27">
        <v>40933025.369999997</v>
      </c>
      <c r="E56" s="27">
        <v>39730459.350000001</v>
      </c>
      <c r="F56" s="10">
        <v>5.3617043429043179E-3</v>
      </c>
      <c r="G56" s="22">
        <v>1202566.0199999958</v>
      </c>
      <c r="H56" s="10">
        <v>3.0268112669077304E-2</v>
      </c>
      <c r="I56" s="44"/>
      <c r="J56" s="44"/>
      <c r="K56" s="44"/>
      <c r="L56" s="44"/>
      <c r="M56" s="44"/>
    </row>
    <row r="57" spans="1:13" x14ac:dyDescent="0.3">
      <c r="A57" s="52" t="s">
        <v>34</v>
      </c>
      <c r="B57" s="52"/>
      <c r="C57" s="52"/>
      <c r="D57" s="27">
        <v>64.75</v>
      </c>
      <c r="E57" s="27">
        <v>75.239999999999995</v>
      </c>
      <c r="F57" s="10">
        <v>8.4814243038457972E-9</v>
      </c>
      <c r="G57" s="22">
        <v>-10.489999999999995</v>
      </c>
      <c r="H57" s="10">
        <v>-0.13942052099946831</v>
      </c>
      <c r="I57" s="44"/>
      <c r="J57" s="44"/>
      <c r="K57" s="44"/>
      <c r="L57" s="44"/>
      <c r="M57" s="44"/>
    </row>
    <row r="58" spans="1:13" x14ac:dyDescent="0.3">
      <c r="A58" s="52" t="s">
        <v>35</v>
      </c>
      <c r="B58" s="52"/>
      <c r="C58" s="52"/>
      <c r="D58" s="27">
        <v>6386909.1800000006</v>
      </c>
      <c r="E58" s="27">
        <v>5340941.25</v>
      </c>
      <c r="F58" s="10">
        <v>8.3660365630436816E-4</v>
      </c>
      <c r="G58" s="22">
        <v>1045967.9300000006</v>
      </c>
      <c r="H58" s="10">
        <v>0.19583962471034494</v>
      </c>
      <c r="I58" s="44"/>
      <c r="J58" s="44"/>
      <c r="K58" s="44"/>
      <c r="L58" s="44"/>
      <c r="M58" s="44"/>
    </row>
    <row r="59" spans="1:13" x14ac:dyDescent="0.3">
      <c r="A59" s="52" t="s">
        <v>36</v>
      </c>
      <c r="B59" s="52"/>
      <c r="C59" s="52"/>
      <c r="D59" s="27">
        <v>32616871.399999999</v>
      </c>
      <c r="E59" s="27">
        <v>32026779.68</v>
      </c>
      <c r="F59" s="10">
        <v>4.2723942209632881E-3</v>
      </c>
      <c r="G59" s="22">
        <v>590091.71999999881</v>
      </c>
      <c r="H59" s="10">
        <v>1.8424947056681372E-2</v>
      </c>
      <c r="I59" s="44"/>
      <c r="J59" s="44"/>
      <c r="K59" s="44"/>
      <c r="L59" s="44"/>
      <c r="M59" s="44"/>
    </row>
    <row r="60" spans="1:13" x14ac:dyDescent="0.3">
      <c r="A60" s="52" t="s">
        <v>37</v>
      </c>
      <c r="B60" s="52"/>
      <c r="C60" s="52"/>
      <c r="D60" s="27">
        <v>65233080.369999997</v>
      </c>
      <c r="E60" s="27">
        <v>64053499.380000003</v>
      </c>
      <c r="F60" s="10">
        <v>8.5447016720439257E-3</v>
      </c>
      <c r="G60" s="22">
        <v>1179580.9899999946</v>
      </c>
      <c r="H60" s="10">
        <v>1.8415558890890287E-2</v>
      </c>
      <c r="I60" s="44"/>
      <c r="J60" s="44"/>
      <c r="K60" s="44"/>
      <c r="L60" s="44"/>
      <c r="M60" s="44"/>
    </row>
    <row r="61" spans="1:13" x14ac:dyDescent="0.3">
      <c r="A61" s="52" t="s">
        <v>38</v>
      </c>
      <c r="B61" s="52"/>
      <c r="C61" s="52"/>
      <c r="D61" s="27">
        <v>51393715.990000002</v>
      </c>
      <c r="E61" s="27">
        <v>50399449.490000002</v>
      </c>
      <c r="F61" s="10">
        <v>6.7319214187264E-3</v>
      </c>
      <c r="G61" s="22">
        <v>994266.5</v>
      </c>
      <c r="H61" s="10">
        <v>1.9727725402978402E-2</v>
      </c>
      <c r="I61" s="44"/>
      <c r="J61" s="44"/>
      <c r="K61" s="44"/>
      <c r="L61" s="44"/>
      <c r="M61" s="44"/>
    </row>
    <row r="62" spans="1:13" ht="18.75" x14ac:dyDescent="0.3">
      <c r="A62" s="52" t="s">
        <v>24</v>
      </c>
      <c r="B62" s="52"/>
      <c r="C62" s="52"/>
      <c r="D62" s="27">
        <v>43691582.740000002</v>
      </c>
      <c r="E62" s="27">
        <v>43674972.340000004</v>
      </c>
      <c r="F62" s="10">
        <v>5.7230401810737545E-3</v>
      </c>
      <c r="G62" s="22">
        <v>16610.39999999851</v>
      </c>
      <c r="H62" s="10">
        <v>3.803185007351629E-4</v>
      </c>
      <c r="I62" s="44"/>
      <c r="J62" s="44"/>
      <c r="K62" s="44"/>
      <c r="L62" s="44"/>
      <c r="M62" s="44"/>
    </row>
    <row r="63" spans="1:13" x14ac:dyDescent="0.3">
      <c r="B63" s="4"/>
      <c r="C63" s="4"/>
      <c r="D63" s="34" t="s">
        <v>39</v>
      </c>
      <c r="E63" s="34" t="s">
        <v>39</v>
      </c>
      <c r="F63" s="10"/>
      <c r="G63" s="22"/>
      <c r="H63" s="26"/>
      <c r="I63" s="44"/>
      <c r="J63" s="44"/>
      <c r="K63" s="44"/>
      <c r="L63" s="44"/>
      <c r="M63" s="44"/>
    </row>
    <row r="64" spans="1:13" x14ac:dyDescent="0.3">
      <c r="B64" s="4"/>
      <c r="C64" s="21" t="s">
        <v>40</v>
      </c>
      <c r="D64" s="27">
        <v>6428083950.2299995</v>
      </c>
      <c r="E64" s="27">
        <v>6296806388.6799994</v>
      </c>
      <c r="F64" s="10">
        <v>1</v>
      </c>
      <c r="G64" s="22">
        <v>131277561.55000019</v>
      </c>
      <c r="H64" s="10">
        <v>2.0848276641632607E-2</v>
      </c>
      <c r="I64" s="44"/>
      <c r="J64" s="44"/>
      <c r="K64" s="44"/>
      <c r="L64" s="44"/>
      <c r="M64" s="44"/>
    </row>
    <row r="65" spans="1:13" x14ac:dyDescent="0.3">
      <c r="A65" s="52" t="s">
        <v>41</v>
      </c>
      <c r="B65" s="52"/>
      <c r="C65" s="52"/>
      <c r="D65" s="27">
        <v>6122553706.8999996</v>
      </c>
      <c r="E65" s="27">
        <v>6003658145.0199995</v>
      </c>
      <c r="F65" s="10">
        <v>0.95246946902131424</v>
      </c>
      <c r="G65" s="22">
        <v>118895561.88000011</v>
      </c>
      <c r="H65" s="10">
        <v>1.9803852752446158E-2</v>
      </c>
      <c r="I65" s="44"/>
      <c r="J65" s="44"/>
      <c r="K65" s="44"/>
      <c r="L65" s="44"/>
      <c r="M65" s="44"/>
    </row>
    <row r="66" spans="1:13" x14ac:dyDescent="0.3">
      <c r="A66" s="52" t="s">
        <v>42</v>
      </c>
      <c r="B66" s="52"/>
      <c r="C66" s="52"/>
      <c r="D66" s="27">
        <v>5364917340.4799995</v>
      </c>
      <c r="E66" s="27">
        <v>5261403597.3899994</v>
      </c>
      <c r="F66" s="10">
        <v>0.83460598555002385</v>
      </c>
      <c r="G66" s="22">
        <v>103513743.09000015</v>
      </c>
      <c r="H66" s="10">
        <v>1.9674168912141569E-2</v>
      </c>
      <c r="I66" s="44"/>
      <c r="J66" s="44"/>
      <c r="K66" s="44"/>
      <c r="L66" s="44"/>
      <c r="M66" s="44"/>
    </row>
    <row r="67" spans="1:13" x14ac:dyDescent="0.3">
      <c r="A67" s="52" t="s">
        <v>17</v>
      </c>
      <c r="B67" s="52"/>
      <c r="C67" s="52"/>
      <c r="D67" s="27">
        <v>663714354.37</v>
      </c>
      <c r="E67" s="27">
        <v>644896927.81000006</v>
      </c>
      <c r="F67" s="10">
        <v>0.10325228474128002</v>
      </c>
      <c r="G67" s="22">
        <v>18817426.559999943</v>
      </c>
      <c r="H67" s="10">
        <v>2.9178967597042027E-2</v>
      </c>
      <c r="I67" s="44"/>
      <c r="J67" s="44"/>
      <c r="K67" s="44"/>
      <c r="L67" s="44"/>
      <c r="M67" s="44"/>
    </row>
    <row r="68" spans="1:13" x14ac:dyDescent="0.3">
      <c r="A68" s="23"/>
      <c r="B68" s="23"/>
      <c r="C68" s="23" t="s">
        <v>30</v>
      </c>
      <c r="D68" s="27">
        <v>243607.76</v>
      </c>
      <c r="E68" s="27">
        <v>242428.36</v>
      </c>
      <c r="F68" s="10">
        <v>3.7897414204007654E-5</v>
      </c>
      <c r="G68" s="22">
        <v>1179.4000000000233</v>
      </c>
      <c r="H68" s="10">
        <v>4.86494236895396E-3</v>
      </c>
      <c r="I68" s="44"/>
      <c r="J68" s="44"/>
      <c r="K68" s="44"/>
      <c r="L68" s="44"/>
      <c r="M68" s="44"/>
    </row>
    <row r="69" spans="1:13" x14ac:dyDescent="0.3">
      <c r="A69" s="23"/>
      <c r="B69" s="23"/>
      <c r="C69" s="23" t="s">
        <v>23</v>
      </c>
      <c r="D69" s="27">
        <v>12612790.939999999</v>
      </c>
      <c r="E69" s="27">
        <v>12668509.83</v>
      </c>
      <c r="F69" s="10">
        <v>1.9621384906693242E-3</v>
      </c>
      <c r="G69" s="22">
        <v>-55718.890000000596</v>
      </c>
      <c r="H69" s="10">
        <v>-4.398219739156219E-3</v>
      </c>
      <c r="I69" s="44"/>
      <c r="J69" s="44"/>
      <c r="K69" s="44"/>
      <c r="L69" s="44"/>
      <c r="M69" s="44"/>
    </row>
    <row r="70" spans="1:13" x14ac:dyDescent="0.3">
      <c r="A70" s="52" t="s">
        <v>20</v>
      </c>
      <c r="B70" s="52"/>
      <c r="C70" s="52"/>
      <c r="D70" s="27">
        <v>650857955.66999996</v>
      </c>
      <c r="E70" s="27">
        <v>631985989.62</v>
      </c>
      <c r="F70" s="10">
        <v>0.10125224883640668</v>
      </c>
      <c r="G70" s="22">
        <v>18871966.049999952</v>
      </c>
      <c r="H70" s="10">
        <v>2.9861367751755498E-2</v>
      </c>
      <c r="I70" s="44"/>
      <c r="J70" s="44"/>
      <c r="K70" s="44"/>
      <c r="L70" s="44"/>
      <c r="M70" s="44"/>
    </row>
    <row r="71" spans="1:13" x14ac:dyDescent="0.3">
      <c r="A71" s="23"/>
      <c r="B71" s="23"/>
      <c r="C71" s="23" t="s">
        <v>21</v>
      </c>
      <c r="D71" s="27">
        <v>93922012.049999997</v>
      </c>
      <c r="E71" s="27">
        <v>97357619.819999993</v>
      </c>
      <c r="F71" s="10">
        <v>1.4611198730010275E-2</v>
      </c>
      <c r="G71" s="22">
        <v>-3435607.7699999958</v>
      </c>
      <c r="H71" s="10">
        <v>-3.5288534953421546E-2</v>
      </c>
      <c r="I71" s="44"/>
      <c r="J71" s="44"/>
      <c r="K71" s="44"/>
      <c r="L71" s="44"/>
      <c r="M71" s="44"/>
    </row>
    <row r="72" spans="1:13" x14ac:dyDescent="0.3">
      <c r="A72" s="52" t="s">
        <v>43</v>
      </c>
      <c r="B72" s="52"/>
      <c r="C72" s="52"/>
      <c r="D72" s="27">
        <v>305530243.33000004</v>
      </c>
      <c r="E72" s="27">
        <v>293148243.65999997</v>
      </c>
      <c r="F72" s="10">
        <v>4.7530530978685807E-2</v>
      </c>
      <c r="G72" s="22">
        <v>12381999.670000076</v>
      </c>
      <c r="H72" s="10">
        <v>4.2238014171290764E-2</v>
      </c>
      <c r="I72" s="44"/>
      <c r="J72" s="44"/>
      <c r="K72" s="44"/>
      <c r="L72" s="44"/>
      <c r="M72" s="44"/>
    </row>
    <row r="73" spans="1:13" x14ac:dyDescent="0.3">
      <c r="A73" s="52" t="s">
        <v>42</v>
      </c>
      <c r="B73" s="52"/>
      <c r="C73" s="52"/>
      <c r="D73" s="27">
        <v>10458501.299999999</v>
      </c>
      <c r="E73" s="27">
        <v>6297614.3999999994</v>
      </c>
      <c r="F73" s="10">
        <v>1.6270013554545736E-3</v>
      </c>
      <c r="G73" s="22">
        <v>4160886.8999999994</v>
      </c>
      <c r="H73" s="10">
        <v>0.66070842635268356</v>
      </c>
      <c r="I73" s="44"/>
      <c r="J73" s="44"/>
      <c r="K73" s="44"/>
      <c r="L73" s="44"/>
      <c r="M73" s="44"/>
    </row>
    <row r="74" spans="1:13" x14ac:dyDescent="0.3">
      <c r="A74" s="52" t="s">
        <v>17</v>
      </c>
      <c r="B74" s="52"/>
      <c r="C74" s="52"/>
      <c r="D74" s="27">
        <v>295060297.03000003</v>
      </c>
      <c r="E74" s="27">
        <v>286838904.25999999</v>
      </c>
      <c r="F74" s="10">
        <v>4.5901749154885048E-2</v>
      </c>
      <c r="G74" s="22">
        <v>8221392.7700000405</v>
      </c>
      <c r="H74" s="10">
        <v>2.8662056115469979E-2</v>
      </c>
      <c r="I74" s="44"/>
      <c r="J74" s="44"/>
      <c r="K74" s="44"/>
      <c r="L74" s="44"/>
      <c r="M74" s="44"/>
    </row>
    <row r="75" spans="1:13" x14ac:dyDescent="0.3">
      <c r="A75" s="23"/>
      <c r="B75" s="23"/>
      <c r="C75" s="23" t="s">
        <v>30</v>
      </c>
      <c r="D75" s="27">
        <v>0</v>
      </c>
      <c r="E75" s="27">
        <v>0</v>
      </c>
      <c r="F75" s="10">
        <v>0</v>
      </c>
      <c r="G75" s="22">
        <v>0</v>
      </c>
      <c r="H75" s="10" t="s">
        <v>81</v>
      </c>
      <c r="I75" s="44"/>
      <c r="J75" s="44"/>
      <c r="K75" s="44"/>
      <c r="L75" s="44"/>
      <c r="M75" s="44"/>
    </row>
    <row r="76" spans="1:13" x14ac:dyDescent="0.3">
      <c r="A76" s="23"/>
      <c r="B76" s="23"/>
      <c r="C76" s="23" t="s">
        <v>23</v>
      </c>
      <c r="D76" s="27">
        <v>10310100.289999999</v>
      </c>
      <c r="E76" s="27">
        <v>10345476.109999999</v>
      </c>
      <c r="F76" s="10">
        <v>1.6039150032617572E-3</v>
      </c>
      <c r="G76" s="22">
        <v>-35375.820000000298</v>
      </c>
      <c r="H76" s="10">
        <v>-3.419448232624675E-3</v>
      </c>
      <c r="I76" s="44"/>
      <c r="J76" s="44"/>
      <c r="K76" s="44"/>
      <c r="L76" s="44"/>
      <c r="M76" s="44"/>
    </row>
    <row r="77" spans="1:13" x14ac:dyDescent="0.3">
      <c r="A77" s="52" t="s">
        <v>20</v>
      </c>
      <c r="B77" s="52"/>
      <c r="C77" s="52"/>
      <c r="D77" s="27">
        <v>284750196.74000001</v>
      </c>
      <c r="E77" s="27">
        <v>276493428.14999998</v>
      </c>
      <c r="F77" s="10">
        <v>4.4297834151623292E-2</v>
      </c>
      <c r="G77" s="22">
        <v>8256768.5900000334</v>
      </c>
      <c r="H77" s="10">
        <v>2.986244065634959E-2</v>
      </c>
      <c r="I77" s="44"/>
      <c r="J77" s="44"/>
      <c r="K77" s="44"/>
      <c r="L77" s="44"/>
      <c r="M77" s="44"/>
    </row>
    <row r="78" spans="1:13" x14ac:dyDescent="0.3">
      <c r="A78" s="23"/>
      <c r="B78" s="23"/>
      <c r="C78" s="23" t="s">
        <v>21</v>
      </c>
      <c r="D78" s="27">
        <v>11445</v>
      </c>
      <c r="E78" s="27">
        <v>11725</v>
      </c>
      <c r="F78" s="10">
        <v>1.7804683461843234E-6</v>
      </c>
      <c r="G78" s="22">
        <v>-280</v>
      </c>
      <c r="H78" s="10">
        <v>-2.3880597014925373E-2</v>
      </c>
      <c r="I78" s="44"/>
      <c r="J78" s="44"/>
      <c r="K78" s="44"/>
      <c r="L78" s="44"/>
      <c r="M78" s="44"/>
    </row>
    <row r="79" spans="1:13" x14ac:dyDescent="0.3">
      <c r="A79" s="29"/>
      <c r="B79" s="29"/>
      <c r="C79" s="29"/>
      <c r="D79" s="22" t="s">
        <v>39</v>
      </c>
      <c r="E79" s="31" t="s">
        <v>39</v>
      </c>
      <c r="F79" s="10"/>
      <c r="G79" s="22"/>
      <c r="H79" s="26"/>
      <c r="I79" s="44"/>
      <c r="J79" s="44"/>
      <c r="K79" s="44"/>
      <c r="L79" s="44"/>
      <c r="M79" s="44"/>
    </row>
    <row r="80" spans="1:13" x14ac:dyDescent="0.3">
      <c r="A80" s="39"/>
      <c r="B80" s="29"/>
      <c r="C80" s="40" t="s">
        <v>44</v>
      </c>
      <c r="D80" s="22">
        <v>1246203796979.2041</v>
      </c>
      <c r="E80" s="27">
        <v>1195132595106.595</v>
      </c>
      <c r="F80" s="10">
        <v>1</v>
      </c>
      <c r="G80" s="22">
        <v>51071201872.609131</v>
      </c>
      <c r="H80" s="10">
        <v>4.273266588303036E-2</v>
      </c>
      <c r="I80" s="44"/>
      <c r="J80" s="44"/>
      <c r="K80" s="44"/>
      <c r="L80" s="44"/>
      <c r="M80" s="44"/>
    </row>
    <row r="81" spans="1:13" x14ac:dyDescent="0.3">
      <c r="A81" s="56" t="s">
        <v>45</v>
      </c>
      <c r="B81" s="56"/>
      <c r="C81" s="56"/>
      <c r="D81" s="22">
        <v>989557862793.65002</v>
      </c>
      <c r="E81" s="27">
        <v>947041755236.94995</v>
      </c>
      <c r="F81" s="10">
        <v>0.79405781397259145</v>
      </c>
      <c r="G81" s="22">
        <v>42516107556.700073</v>
      </c>
      <c r="H81" s="10">
        <v>4.4893593467864083E-2</v>
      </c>
      <c r="I81" s="44"/>
      <c r="J81" s="44"/>
      <c r="K81" s="44"/>
      <c r="L81" s="44"/>
      <c r="M81" s="44"/>
    </row>
    <row r="82" spans="1:13" x14ac:dyDescent="0.3">
      <c r="A82" s="41"/>
      <c r="B82" s="41"/>
      <c r="C82" s="41" t="s">
        <v>10</v>
      </c>
      <c r="D82" s="22">
        <v>15985318621.83</v>
      </c>
      <c r="E82" s="27">
        <v>14435158602.860001</v>
      </c>
      <c r="F82" s="10">
        <v>1.2827210654130878E-2</v>
      </c>
      <c r="G82" s="22">
        <v>1550160018.9699993</v>
      </c>
      <c r="H82" s="10">
        <v>0.10738780650895448</v>
      </c>
      <c r="I82" s="44"/>
      <c r="J82" s="44"/>
      <c r="K82" s="44"/>
      <c r="L82" s="44"/>
      <c r="M82" s="44"/>
    </row>
    <row r="83" spans="1:13" x14ac:dyDescent="0.3">
      <c r="A83" s="56" t="s">
        <v>11</v>
      </c>
      <c r="B83" s="56"/>
      <c r="C83" s="56"/>
      <c r="D83" s="22">
        <v>231870469773.81</v>
      </c>
      <c r="E83" s="27">
        <v>224498626601.06</v>
      </c>
      <c r="F83" s="10">
        <v>0.1860614374116526</v>
      </c>
      <c r="G83" s="22">
        <v>7371843172.75</v>
      </c>
      <c r="H83" s="10">
        <v>3.2836918801512141E-2</v>
      </c>
      <c r="I83" s="44"/>
      <c r="J83" s="44"/>
      <c r="K83" s="44"/>
      <c r="L83" s="44"/>
      <c r="M83" s="44"/>
    </row>
    <row r="84" spans="1:13" x14ac:dyDescent="0.3">
      <c r="A84" s="41"/>
      <c r="B84" s="41"/>
      <c r="C84" s="41" t="s">
        <v>12</v>
      </c>
      <c r="D84" s="22">
        <v>9534897063.9300003</v>
      </c>
      <c r="E84" s="27">
        <v>8621423304.2399998</v>
      </c>
      <c r="F84" s="10">
        <v>7.6511539180369815E-3</v>
      </c>
      <c r="G84" s="22">
        <v>913473759.69000053</v>
      </c>
      <c r="H84" s="10">
        <v>0.10595393909503967</v>
      </c>
      <c r="I84" s="44"/>
      <c r="J84" s="44"/>
      <c r="K84" s="44"/>
      <c r="L84" s="44"/>
      <c r="M84" s="44"/>
    </row>
    <row r="85" spans="1:13" x14ac:dyDescent="0.3">
      <c r="A85" s="56" t="s">
        <v>13</v>
      </c>
      <c r="B85" s="56"/>
      <c r="C85" s="56"/>
      <c r="D85" s="22">
        <v>341587054308.40002</v>
      </c>
      <c r="E85" s="27">
        <v>325427160451.59003</v>
      </c>
      <c r="F85" s="10">
        <v>0.27410208116554169</v>
      </c>
      <c r="G85" s="22">
        <v>16159893856.809998</v>
      </c>
      <c r="H85" s="10">
        <v>4.965748351915425E-2</v>
      </c>
      <c r="I85" s="44"/>
      <c r="J85" s="44"/>
      <c r="K85" s="44"/>
      <c r="L85" s="44"/>
      <c r="M85" s="44"/>
    </row>
    <row r="86" spans="1:13" x14ac:dyDescent="0.3">
      <c r="A86" s="56" t="s">
        <v>14</v>
      </c>
      <c r="B86" s="56"/>
      <c r="C86" s="56"/>
      <c r="D86" s="22">
        <v>169948823733.04001</v>
      </c>
      <c r="E86" s="27">
        <v>162623748049.97</v>
      </c>
      <c r="F86" s="10">
        <v>0.1363732193281674</v>
      </c>
      <c r="G86" s="22">
        <v>7325075683.0700073</v>
      </c>
      <c r="H86" s="10">
        <v>4.5043087316000145E-2</v>
      </c>
      <c r="I86" s="44"/>
      <c r="J86" s="44"/>
      <c r="K86" s="44"/>
      <c r="L86" s="44"/>
      <c r="M86" s="44"/>
    </row>
    <row r="87" spans="1:13" x14ac:dyDescent="0.3">
      <c r="A87" s="56" t="s">
        <v>15</v>
      </c>
      <c r="B87" s="56"/>
      <c r="C87" s="56"/>
      <c r="D87" s="22">
        <v>9099600337.5499992</v>
      </c>
      <c r="E87" s="27">
        <v>8893491490.7299995</v>
      </c>
      <c r="F87" s="10">
        <v>7.3018557314681719E-3</v>
      </c>
      <c r="G87" s="22">
        <v>206108846.81999969</v>
      </c>
      <c r="H87" s="10">
        <v>2.317524529425077E-2</v>
      </c>
      <c r="I87" s="44"/>
      <c r="J87" s="44"/>
      <c r="K87" s="44"/>
      <c r="L87" s="44"/>
      <c r="M87" s="44"/>
    </row>
    <row r="88" spans="1:13" x14ac:dyDescent="0.3">
      <c r="A88" s="56" t="s">
        <v>16</v>
      </c>
      <c r="B88" s="56"/>
      <c r="C88" s="56"/>
      <c r="D88" s="22">
        <v>211531698955.09</v>
      </c>
      <c r="E88" s="27">
        <v>202542146736.5</v>
      </c>
      <c r="F88" s="10">
        <v>0.1697408557635938</v>
      </c>
      <c r="G88" s="22">
        <v>8989552218.5899963</v>
      </c>
      <c r="H88" s="10">
        <v>4.4383612810646657E-2</v>
      </c>
      <c r="I88" s="44"/>
      <c r="J88" s="44"/>
      <c r="K88" s="44"/>
      <c r="L88" s="44"/>
      <c r="M88" s="44"/>
    </row>
    <row r="89" spans="1:13" x14ac:dyDescent="0.3">
      <c r="A89" s="56" t="s">
        <v>31</v>
      </c>
      <c r="B89" s="56"/>
      <c r="C89" s="56"/>
      <c r="D89" s="22">
        <v>72027455677.25</v>
      </c>
      <c r="E89" s="27">
        <v>69569021772.190002</v>
      </c>
      <c r="F89" s="10">
        <v>5.7797493356900716E-2</v>
      </c>
      <c r="G89" s="22">
        <v>2458433905.0599976</v>
      </c>
      <c r="H89" s="10">
        <v>3.5338054818570823E-2</v>
      </c>
      <c r="I89" s="44"/>
      <c r="J89" s="44"/>
      <c r="K89" s="44"/>
      <c r="L89" s="44"/>
      <c r="M89" s="44"/>
    </row>
    <row r="90" spans="1:13" ht="18.75" x14ac:dyDescent="0.3">
      <c r="A90" s="56" t="s">
        <v>46</v>
      </c>
      <c r="B90" s="56"/>
      <c r="C90" s="56"/>
      <c r="D90" s="22">
        <v>184528902956.70398</v>
      </c>
      <c r="E90" s="27">
        <v>178432382773.82501</v>
      </c>
      <c r="F90" s="10">
        <v>0.1480728139362131</v>
      </c>
      <c r="G90" s="22">
        <v>6096520182.8789673</v>
      </c>
      <c r="H90" s="10">
        <v>3.4167117471085473E-2</v>
      </c>
      <c r="I90" s="44"/>
      <c r="J90" s="44"/>
      <c r="K90" s="44"/>
      <c r="L90" s="44"/>
      <c r="M90" s="44"/>
    </row>
    <row r="91" spans="1:13" x14ac:dyDescent="0.3">
      <c r="A91" s="56" t="s">
        <v>47</v>
      </c>
      <c r="B91" s="56"/>
      <c r="C91" s="56"/>
      <c r="D91" s="22">
        <v>27344061751.419998</v>
      </c>
      <c r="E91" s="27">
        <v>27005191971.27</v>
      </c>
      <c r="F91" s="10">
        <v>2.1941886084524825E-2</v>
      </c>
      <c r="G91" s="22">
        <v>338869780.14999771</v>
      </c>
      <c r="H91" s="10">
        <v>1.2548319616113484E-2</v>
      </c>
      <c r="I91" s="44"/>
      <c r="J91" s="44"/>
      <c r="K91" s="44"/>
      <c r="L91" s="44"/>
      <c r="M91" s="44"/>
    </row>
    <row r="92" spans="1:13" x14ac:dyDescent="0.3">
      <c r="A92" s="56" t="s">
        <v>48</v>
      </c>
      <c r="B92" s="56"/>
      <c r="C92" s="56"/>
      <c r="D92" s="22">
        <v>20779845942.049999</v>
      </c>
      <c r="E92" s="27">
        <v>20526706784.02</v>
      </c>
      <c r="F92" s="10">
        <v>1.6674516633972958E-2</v>
      </c>
      <c r="G92" s="22">
        <v>253139158.02999878</v>
      </c>
      <c r="H92" s="10">
        <v>1.233218561036138E-2</v>
      </c>
      <c r="I92" s="44"/>
      <c r="J92" s="44"/>
      <c r="K92" s="44"/>
      <c r="L92" s="44"/>
      <c r="M92" s="44"/>
    </row>
    <row r="93" spans="1:13" ht="18.75" customHeight="1" x14ac:dyDescent="0.3">
      <c r="A93" s="56" t="s">
        <v>49</v>
      </c>
      <c r="B93" s="56"/>
      <c r="C93" s="56"/>
      <c r="D93" s="22">
        <v>136404995263.23399</v>
      </c>
      <c r="E93" s="27">
        <v>130900484018.535</v>
      </c>
      <c r="F93" s="10">
        <v>0.10945641121771534</v>
      </c>
      <c r="G93" s="22">
        <v>5504511244.6989899</v>
      </c>
      <c r="H93" s="10">
        <v>4.2051114523912476E-2</v>
      </c>
      <c r="I93" s="44"/>
      <c r="J93" s="44"/>
      <c r="K93" s="44"/>
      <c r="L93" s="44"/>
      <c r="M93" s="44"/>
    </row>
    <row r="94" spans="1:13" ht="18.75" customHeight="1" x14ac:dyDescent="0.3">
      <c r="A94" s="56" t="s">
        <v>50</v>
      </c>
      <c r="B94" s="56"/>
      <c r="C94" s="56"/>
      <c r="D94" s="22">
        <v>89575551.599999994</v>
      </c>
      <c r="E94" s="27">
        <v>89435323.629999995</v>
      </c>
      <c r="F94" s="10">
        <v>7.1878734294608142E-5</v>
      </c>
      <c r="G94" s="22">
        <v>140227.96999999881</v>
      </c>
      <c r="H94" s="10">
        <v>1.5679260085213248E-3</v>
      </c>
      <c r="I94" s="44"/>
      <c r="J94" s="44"/>
      <c r="K94" s="44"/>
      <c r="L94" s="44"/>
      <c r="M94" s="44"/>
    </row>
    <row r="95" spans="1:13" x14ac:dyDescent="0.3">
      <c r="A95" s="4"/>
      <c r="B95" s="4"/>
      <c r="C95" s="4"/>
      <c r="D95" s="27"/>
      <c r="E95" s="27"/>
      <c r="F95" s="25"/>
      <c r="G95" s="22"/>
      <c r="H95" s="26"/>
      <c r="I95" s="44"/>
      <c r="J95" s="44"/>
      <c r="K95" s="44"/>
      <c r="L95" s="44"/>
      <c r="M95" s="44"/>
    </row>
    <row r="96" spans="1:13" ht="18.75" x14ac:dyDescent="0.3">
      <c r="A96" s="39"/>
      <c r="B96" s="29"/>
      <c r="C96" s="40" t="s">
        <v>51</v>
      </c>
      <c r="D96" s="27"/>
      <c r="E96" s="27"/>
      <c r="F96" s="9"/>
      <c r="G96" s="22"/>
      <c r="H96" s="51"/>
      <c r="I96" s="44"/>
      <c r="J96" s="44"/>
      <c r="K96" s="44"/>
      <c r="L96" s="44"/>
      <c r="M96" s="44"/>
    </row>
    <row r="97" spans="1:13" ht="18.75" x14ac:dyDescent="0.3">
      <c r="A97" s="56" t="s">
        <v>52</v>
      </c>
      <c r="B97" s="56"/>
      <c r="C97" s="56"/>
      <c r="D97" s="35">
        <v>9.5044831768460125E-2</v>
      </c>
      <c r="E97" s="50">
        <v>9.0302850619180031E-2</v>
      </c>
      <c r="F97" s="9" t="s">
        <v>26</v>
      </c>
      <c r="G97" s="28">
        <v>4.7419811492800945E-3</v>
      </c>
      <c r="H97" s="10">
        <v>5.2511976275009344E-2</v>
      </c>
      <c r="I97" s="44"/>
      <c r="J97" s="44"/>
      <c r="K97" s="44"/>
      <c r="L97" s="44"/>
      <c r="M97" s="44"/>
    </row>
    <row r="98" spans="1:13" x14ac:dyDescent="0.3">
      <c r="A98" s="41"/>
      <c r="B98" s="41"/>
      <c r="C98" s="41" t="s">
        <v>10</v>
      </c>
      <c r="D98" s="35">
        <v>8.0602316398818305E-2</v>
      </c>
      <c r="E98" s="50">
        <v>7.7669732726891372E-2</v>
      </c>
      <c r="F98" s="9" t="s">
        <v>26</v>
      </c>
      <c r="G98" s="28">
        <v>2.9325836719269333E-3</v>
      </c>
      <c r="H98" s="10">
        <v>3.7757097507193985E-2</v>
      </c>
      <c r="I98" s="44"/>
      <c r="J98" s="44"/>
      <c r="K98" s="44"/>
      <c r="L98" s="44"/>
      <c r="M98" s="44"/>
    </row>
    <row r="99" spans="1:13" x14ac:dyDescent="0.3">
      <c r="A99" s="56" t="s">
        <v>11</v>
      </c>
      <c r="B99" s="56"/>
      <c r="C99" s="56"/>
      <c r="D99" s="35">
        <v>8.5124517999562332E-2</v>
      </c>
      <c r="E99" s="50">
        <v>8.338232013728053E-2</v>
      </c>
      <c r="F99" s="9" t="s">
        <v>26</v>
      </c>
      <c r="G99" s="28">
        <v>1.7421978622818024E-3</v>
      </c>
      <c r="H99" s="10">
        <v>2.0894091929961296E-2</v>
      </c>
      <c r="I99" s="44"/>
      <c r="J99" s="44"/>
      <c r="K99" s="44"/>
      <c r="L99" s="44"/>
      <c r="M99" s="44"/>
    </row>
    <row r="100" spans="1:13" x14ac:dyDescent="0.3">
      <c r="A100" s="41"/>
      <c r="B100" s="41"/>
      <c r="C100" s="41" t="s">
        <v>12</v>
      </c>
      <c r="D100" s="35">
        <v>9.9323523736239316E-2</v>
      </c>
      <c r="E100" s="50">
        <v>9.8944657560461766E-2</v>
      </c>
      <c r="F100" s="9" t="s">
        <v>26</v>
      </c>
      <c r="G100" s="28">
        <v>3.7886617577755077E-4</v>
      </c>
      <c r="H100" s="10">
        <v>3.8290715751483433E-3</v>
      </c>
      <c r="I100" s="44"/>
      <c r="J100" s="44"/>
      <c r="K100" s="44"/>
      <c r="L100" s="44"/>
      <c r="M100" s="44"/>
    </row>
    <row r="101" spans="1:13" x14ac:dyDescent="0.3">
      <c r="A101" s="56" t="s">
        <v>13</v>
      </c>
      <c r="B101" s="56"/>
      <c r="C101" s="56"/>
      <c r="D101" s="35">
        <v>0.10589068582821938</v>
      </c>
      <c r="E101" s="50">
        <v>9.1190778701916178E-2</v>
      </c>
      <c r="F101" s="9" t="s">
        <v>26</v>
      </c>
      <c r="G101" s="28">
        <v>1.4699907126303202E-2</v>
      </c>
      <c r="H101" s="10">
        <v>0.16119949117173527</v>
      </c>
      <c r="I101" s="44"/>
      <c r="J101" s="44"/>
      <c r="K101" s="44"/>
      <c r="L101" s="44"/>
      <c r="M101" s="44"/>
    </row>
    <row r="102" spans="1:13" x14ac:dyDescent="0.3">
      <c r="A102" s="56" t="s">
        <v>14</v>
      </c>
      <c r="B102" s="56"/>
      <c r="C102" s="56"/>
      <c r="D102" s="35">
        <v>9.4851032021699311E-2</v>
      </c>
      <c r="E102" s="50">
        <v>9.0454888383380005E-2</v>
      </c>
      <c r="F102" s="9" t="s">
        <v>26</v>
      </c>
      <c r="G102" s="28">
        <v>4.3961436383193053E-3</v>
      </c>
      <c r="H102" s="10">
        <v>4.8600398683671844E-2</v>
      </c>
      <c r="I102" s="44"/>
      <c r="J102" s="44"/>
      <c r="K102" s="44"/>
      <c r="L102" s="44"/>
      <c r="M102" s="44"/>
    </row>
    <row r="103" spans="1:13" x14ac:dyDescent="0.3">
      <c r="A103" s="56" t="s">
        <v>15</v>
      </c>
      <c r="B103" s="56"/>
      <c r="C103" s="56"/>
      <c r="D103" s="35">
        <v>7.4847481010937411E-2</v>
      </c>
      <c r="E103" s="50">
        <v>7.3546902001276226E-2</v>
      </c>
      <c r="F103" s="9" t="s">
        <v>26</v>
      </c>
      <c r="G103" s="28">
        <v>1.3005790096611847E-3</v>
      </c>
      <c r="H103" s="10">
        <v>1.7683668166452698E-2</v>
      </c>
      <c r="I103" s="44"/>
      <c r="J103" s="44"/>
      <c r="K103" s="44"/>
      <c r="L103" s="44"/>
      <c r="M103" s="44"/>
    </row>
    <row r="104" spans="1:13" x14ac:dyDescent="0.3">
      <c r="A104" s="56" t="s">
        <v>16</v>
      </c>
      <c r="B104" s="56"/>
      <c r="C104" s="56"/>
      <c r="D104" s="35">
        <v>9.0038489489733475E-2</v>
      </c>
      <c r="E104" s="50">
        <v>8.9544673143662212E-2</v>
      </c>
      <c r="F104" s="9" t="s">
        <v>26</v>
      </c>
      <c r="G104" s="28">
        <v>4.9381634607126301E-4</v>
      </c>
      <c r="H104" s="10">
        <v>5.5147484348845857E-3</v>
      </c>
      <c r="I104" s="44"/>
      <c r="J104" s="44"/>
      <c r="K104" s="44"/>
      <c r="L104" s="44"/>
      <c r="M104" s="44"/>
    </row>
    <row r="105" spans="1:13" x14ac:dyDescent="0.3">
      <c r="A105" s="56" t="s">
        <v>31</v>
      </c>
      <c r="B105" s="56"/>
      <c r="C105" s="56"/>
      <c r="D105" s="35">
        <v>8.1460858591675164E-2</v>
      </c>
      <c r="E105" s="50">
        <v>8.4028402353196294E-2</v>
      </c>
      <c r="F105" s="9" t="s">
        <v>26</v>
      </c>
      <c r="G105" s="28">
        <v>-2.5675437615211294E-3</v>
      </c>
      <c r="H105" s="10">
        <v>-3.0555665579942621E-2</v>
      </c>
      <c r="I105" s="44"/>
      <c r="J105" s="44"/>
      <c r="K105" s="44"/>
      <c r="L105" s="44"/>
      <c r="M105" s="44"/>
    </row>
    <row r="106" spans="1:13" x14ac:dyDescent="0.3">
      <c r="A106" s="56" t="s">
        <v>47</v>
      </c>
      <c r="B106" s="56"/>
      <c r="C106" s="56"/>
      <c r="D106" s="35">
        <v>9.6192843974280962E-2</v>
      </c>
      <c r="E106" s="50">
        <v>9.8034224891229579E-2</v>
      </c>
      <c r="F106" s="9" t="s">
        <v>26</v>
      </c>
      <c r="G106" s="28">
        <v>-1.8413809169486178E-3</v>
      </c>
      <c r="H106" s="10">
        <v>-1.8783041524443704E-2</v>
      </c>
      <c r="I106" s="44"/>
      <c r="J106" s="44"/>
      <c r="K106" s="44"/>
      <c r="L106" s="44"/>
      <c r="M106" s="44"/>
    </row>
    <row r="107" spans="1:13" x14ac:dyDescent="0.3">
      <c r="A107" s="56" t="s">
        <v>48</v>
      </c>
      <c r="B107" s="56"/>
      <c r="C107" s="56"/>
      <c r="D107" s="35">
        <v>7.2308776835893429E-2</v>
      </c>
      <c r="E107" s="50">
        <v>7.3407387772698396E-2</v>
      </c>
      <c r="F107" s="9" t="s">
        <v>26</v>
      </c>
      <c r="G107" s="28">
        <v>-1.0986109368049668E-3</v>
      </c>
      <c r="H107" s="10">
        <v>-1.4965945119948284E-2</v>
      </c>
      <c r="I107" s="44"/>
      <c r="J107" s="44"/>
      <c r="K107" s="44"/>
      <c r="L107" s="44"/>
      <c r="M107" s="44"/>
    </row>
    <row r="108" spans="1:13" ht="18.75" x14ac:dyDescent="0.3">
      <c r="A108" s="56" t="s">
        <v>53</v>
      </c>
      <c r="B108" s="56"/>
      <c r="C108" s="56"/>
      <c r="D108" s="35">
        <v>0.10589999999999999</v>
      </c>
      <c r="E108" s="50">
        <v>0.10730000000000001</v>
      </c>
      <c r="F108" s="9" t="s">
        <v>26</v>
      </c>
      <c r="G108" s="28">
        <v>-1.4000000000000123E-3</v>
      </c>
      <c r="H108" s="10">
        <v>-1.3047530288909714E-2</v>
      </c>
      <c r="I108" s="44"/>
      <c r="J108" s="44"/>
      <c r="K108" s="44"/>
      <c r="L108" s="44"/>
      <c r="M108" s="44"/>
    </row>
    <row r="109" spans="1:13" x14ac:dyDescent="0.3">
      <c r="A109" s="4"/>
      <c r="B109" s="4"/>
      <c r="C109" s="4"/>
      <c r="D109" s="27"/>
      <c r="E109" s="27"/>
      <c r="F109" s="25"/>
      <c r="G109" s="22"/>
      <c r="H109" s="26"/>
      <c r="I109" s="44"/>
      <c r="J109" s="44"/>
      <c r="K109" s="44"/>
      <c r="L109" s="44"/>
      <c r="M109" s="44"/>
    </row>
    <row r="110" spans="1:13" ht="18.75" customHeight="1" x14ac:dyDescent="0.3">
      <c r="A110" s="39"/>
      <c r="B110" s="29"/>
      <c r="C110" s="40" t="s">
        <v>54</v>
      </c>
      <c r="D110" s="27"/>
      <c r="E110" s="27"/>
      <c r="F110" s="9"/>
      <c r="G110" s="22"/>
      <c r="H110" s="10"/>
      <c r="I110" s="44"/>
      <c r="J110" s="44"/>
      <c r="K110" s="44"/>
      <c r="L110" s="44"/>
      <c r="M110" s="44"/>
    </row>
    <row r="111" spans="1:13" x14ac:dyDescent="0.3">
      <c r="A111" s="57" t="s">
        <v>55</v>
      </c>
      <c r="B111" s="57"/>
      <c r="C111" s="57"/>
      <c r="D111" s="22">
        <v>24353</v>
      </c>
      <c r="E111" s="22">
        <v>24091</v>
      </c>
      <c r="F111" s="9" t="s">
        <v>26</v>
      </c>
      <c r="G111" s="22">
        <v>262</v>
      </c>
      <c r="H111" s="10">
        <v>1.0875430658752232E-2</v>
      </c>
      <c r="I111" s="44"/>
      <c r="J111" s="44"/>
      <c r="K111" s="44"/>
      <c r="L111" s="44"/>
      <c r="M111" s="44"/>
    </row>
    <row r="112" spans="1:13" x14ac:dyDescent="0.3">
      <c r="A112" s="57" t="s">
        <v>56</v>
      </c>
      <c r="B112" s="57"/>
      <c r="C112" s="57"/>
      <c r="D112" s="22">
        <v>16797</v>
      </c>
      <c r="E112" s="22">
        <v>16416</v>
      </c>
      <c r="F112" s="9" t="s">
        <v>26</v>
      </c>
      <c r="G112" s="22">
        <v>381</v>
      </c>
      <c r="H112" s="10">
        <v>2.3209064327485381E-2</v>
      </c>
      <c r="I112" s="44"/>
      <c r="J112" s="44"/>
      <c r="K112" s="44"/>
      <c r="L112" s="44"/>
      <c r="M112" s="44"/>
    </row>
    <row r="113" spans="1:13" x14ac:dyDescent="0.3">
      <c r="A113" s="42"/>
      <c r="B113" s="42"/>
      <c r="C113" s="42"/>
      <c r="D113" s="22"/>
      <c r="E113" s="25"/>
      <c r="F113" s="9"/>
      <c r="G113" s="22"/>
      <c r="H113" s="10"/>
      <c r="I113" s="44"/>
      <c r="J113" s="44"/>
      <c r="K113" s="44"/>
      <c r="L113" s="44"/>
      <c r="M113" s="44"/>
    </row>
    <row r="114" spans="1:13" x14ac:dyDescent="0.3">
      <c r="A114" s="39"/>
      <c r="B114" s="29"/>
      <c r="C114" s="40" t="s">
        <v>57</v>
      </c>
      <c r="D114" s="25"/>
      <c r="E114" s="25"/>
      <c r="F114" s="9"/>
      <c r="G114" s="22"/>
      <c r="H114" s="10"/>
      <c r="I114" s="44"/>
      <c r="J114" s="44"/>
      <c r="K114" s="44"/>
      <c r="L114" s="44"/>
      <c r="M114" s="44"/>
    </row>
    <row r="115" spans="1:13" x14ac:dyDescent="0.3">
      <c r="A115" s="57" t="s">
        <v>55</v>
      </c>
      <c r="B115" s="57"/>
      <c r="C115" s="57"/>
      <c r="D115" s="22">
        <v>40871</v>
      </c>
      <c r="E115" s="22">
        <v>39763</v>
      </c>
      <c r="F115" s="9" t="s">
        <v>26</v>
      </c>
      <c r="G115" s="22">
        <v>1108</v>
      </c>
      <c r="H115" s="10">
        <v>2.7865100721776524E-2</v>
      </c>
      <c r="I115" s="44"/>
      <c r="J115" s="44"/>
      <c r="K115" s="44"/>
      <c r="L115" s="44"/>
      <c r="M115" s="44"/>
    </row>
    <row r="116" spans="1:13" x14ac:dyDescent="0.3">
      <c r="A116" s="57" t="s">
        <v>56</v>
      </c>
      <c r="B116" s="57"/>
      <c r="C116" s="57"/>
      <c r="D116" s="22">
        <v>14480</v>
      </c>
      <c r="E116" s="22">
        <v>14145</v>
      </c>
      <c r="F116" s="9" t="s">
        <v>26</v>
      </c>
      <c r="G116" s="22">
        <v>335</v>
      </c>
      <c r="H116" s="10">
        <v>2.3683280311063981E-2</v>
      </c>
      <c r="I116" s="44"/>
      <c r="J116" s="44"/>
      <c r="K116" s="44"/>
      <c r="L116" s="44"/>
      <c r="M116" s="44"/>
    </row>
    <row r="117" spans="1:13" x14ac:dyDescent="0.3">
      <c r="A117" s="29"/>
      <c r="B117" s="29"/>
      <c r="C117" s="42"/>
      <c r="D117" s="27"/>
      <c r="E117" s="27"/>
      <c r="F117" s="9"/>
      <c r="G117" s="22"/>
      <c r="H117" s="10"/>
      <c r="I117" s="44"/>
      <c r="J117" s="44"/>
      <c r="K117" s="44"/>
      <c r="L117" s="44"/>
      <c r="M117" s="44"/>
    </row>
    <row r="118" spans="1:13" x14ac:dyDescent="0.3">
      <c r="A118" s="39"/>
      <c r="B118" s="29"/>
      <c r="C118" s="40" t="s">
        <v>58</v>
      </c>
      <c r="D118" s="27"/>
      <c r="E118" s="27"/>
      <c r="F118" s="25"/>
      <c r="G118" s="25"/>
      <c r="H118" s="25"/>
      <c r="I118" s="44"/>
      <c r="J118" s="44"/>
      <c r="K118" s="44"/>
      <c r="L118" s="44"/>
      <c r="M118" s="44"/>
    </row>
    <row r="119" spans="1:13" x14ac:dyDescent="0.3">
      <c r="A119" s="57" t="s">
        <v>59</v>
      </c>
      <c r="B119" s="57"/>
      <c r="C119" s="57"/>
      <c r="D119" s="22">
        <v>236882</v>
      </c>
      <c r="E119" s="27">
        <v>232875</v>
      </c>
      <c r="F119" s="9" t="s">
        <v>26</v>
      </c>
      <c r="G119" s="22">
        <v>4007</v>
      </c>
      <c r="H119" s="10">
        <v>1.7206655931293613E-2</v>
      </c>
      <c r="I119" s="44"/>
      <c r="J119" s="44"/>
      <c r="K119" s="44"/>
      <c r="L119" s="44"/>
      <c r="M119" s="44"/>
    </row>
    <row r="120" spans="1:13" x14ac:dyDescent="0.3">
      <c r="A120" s="57" t="s">
        <v>60</v>
      </c>
      <c r="B120" s="57"/>
      <c r="C120" s="57"/>
      <c r="D120" s="22">
        <v>63</v>
      </c>
      <c r="E120" s="27">
        <v>58</v>
      </c>
      <c r="F120" s="9" t="s">
        <v>26</v>
      </c>
      <c r="G120" s="22">
        <v>5</v>
      </c>
      <c r="H120" s="10">
        <v>8.6206896551724144E-2</v>
      </c>
      <c r="I120" s="44"/>
      <c r="J120" s="44"/>
      <c r="K120" s="44"/>
      <c r="L120" s="44"/>
      <c r="M120" s="44"/>
    </row>
    <row r="121" spans="1:13" x14ac:dyDescent="0.3">
      <c r="A121" s="57" t="s">
        <v>61</v>
      </c>
      <c r="B121" s="57"/>
      <c r="C121" s="57"/>
      <c r="D121" s="22">
        <v>226129</v>
      </c>
      <c r="E121" s="27">
        <v>222146</v>
      </c>
      <c r="F121" s="9" t="s">
        <v>26</v>
      </c>
      <c r="G121" s="22">
        <v>3983</v>
      </c>
      <c r="H121" s="10">
        <v>1.7929649869905379E-2</v>
      </c>
      <c r="I121" s="44"/>
      <c r="J121" s="44"/>
      <c r="K121" s="44"/>
      <c r="L121" s="44"/>
      <c r="M121" s="44"/>
    </row>
    <row r="122" spans="1:13" x14ac:dyDescent="0.3">
      <c r="A122" s="40"/>
      <c r="B122" s="40"/>
      <c r="C122" s="40" t="s">
        <v>62</v>
      </c>
      <c r="D122" s="22">
        <v>48270960077.05999</v>
      </c>
      <c r="E122" s="27">
        <v>47112860700.720001</v>
      </c>
      <c r="F122" s="9" t="s">
        <v>26</v>
      </c>
      <c r="G122" s="22">
        <v>1158099376.3399887</v>
      </c>
      <c r="H122" s="10">
        <v>2.4581385191120225E-2</v>
      </c>
      <c r="I122" s="44"/>
      <c r="J122" s="44"/>
      <c r="K122" s="44"/>
      <c r="L122" s="44"/>
      <c r="M122" s="44"/>
    </row>
    <row r="123" spans="1:13" x14ac:dyDescent="0.3">
      <c r="A123" s="7" t="s">
        <v>63</v>
      </c>
      <c r="B123" s="7"/>
      <c r="C123" s="7"/>
      <c r="D123" s="15"/>
      <c r="E123" s="15"/>
      <c r="F123" s="7"/>
      <c r="G123" s="7"/>
      <c r="H123" s="43"/>
      <c r="I123" s="4"/>
      <c r="J123" s="4"/>
      <c r="K123" s="4"/>
    </row>
    <row r="124" spans="1:13" x14ac:dyDescent="0.3">
      <c r="A124" s="11" t="s">
        <v>64</v>
      </c>
      <c r="B124" s="12"/>
      <c r="C124" s="12"/>
      <c r="D124" s="12"/>
      <c r="E124" s="12"/>
      <c r="F124" s="12"/>
      <c r="G124" s="12"/>
      <c r="H124" s="14"/>
      <c r="I124" s="4"/>
    </row>
    <row r="125" spans="1:13" ht="18.75" x14ac:dyDescent="0.3">
      <c r="A125" s="59" t="s">
        <v>65</v>
      </c>
      <c r="B125" s="59"/>
      <c r="C125" s="59"/>
      <c r="D125" s="59"/>
      <c r="E125" s="59"/>
      <c r="F125" s="59"/>
      <c r="G125" s="59"/>
      <c r="H125" s="59"/>
      <c r="I125" s="4"/>
      <c r="J125" s="5"/>
    </row>
    <row r="126" spans="1:13" x14ac:dyDescent="0.3">
      <c r="A126" s="59" t="s">
        <v>66</v>
      </c>
      <c r="B126" s="59"/>
      <c r="C126" s="59"/>
      <c r="D126" s="59"/>
      <c r="E126" s="59"/>
      <c r="F126" s="59"/>
      <c r="G126" s="59"/>
      <c r="H126" s="59"/>
      <c r="I126" s="4"/>
      <c r="J126" s="6"/>
    </row>
    <row r="127" spans="1:13" x14ac:dyDescent="0.3">
      <c r="A127" s="60" t="s">
        <v>67</v>
      </c>
      <c r="B127" s="60"/>
      <c r="C127" s="60"/>
      <c r="D127" s="60"/>
      <c r="E127" s="60"/>
      <c r="F127" s="60"/>
      <c r="G127" s="60"/>
      <c r="H127" s="60"/>
      <c r="I127" s="4"/>
    </row>
    <row r="128" spans="1:13" x14ac:dyDescent="0.3">
      <c r="A128" s="58" t="s">
        <v>68</v>
      </c>
      <c r="B128" s="58"/>
      <c r="C128" s="58"/>
      <c r="D128" s="58"/>
      <c r="E128" s="58"/>
      <c r="F128" s="58"/>
      <c r="G128" s="58"/>
      <c r="H128" s="58"/>
      <c r="I128" s="58"/>
    </row>
    <row r="129" spans="1:9" ht="22.5" customHeight="1" x14ac:dyDescent="0.3">
      <c r="A129" s="58" t="s">
        <v>69</v>
      </c>
      <c r="B129" s="58"/>
      <c r="C129" s="58"/>
      <c r="D129" s="58"/>
      <c r="E129" s="58"/>
      <c r="F129" s="58"/>
      <c r="G129" s="58"/>
      <c r="H129" s="58"/>
      <c r="I129" s="4"/>
    </row>
    <row r="130" spans="1:9" x14ac:dyDescent="0.3">
      <c r="A130" s="58" t="s">
        <v>70</v>
      </c>
      <c r="B130" s="58"/>
      <c r="C130" s="38"/>
      <c r="D130" s="38"/>
      <c r="E130" s="38"/>
      <c r="F130" s="38"/>
      <c r="G130" s="38"/>
      <c r="H130" s="38"/>
      <c r="I130" s="4"/>
    </row>
    <row r="131" spans="1:9" x14ac:dyDescent="0.3">
      <c r="A131" s="58" t="s">
        <v>71</v>
      </c>
      <c r="B131" s="58"/>
      <c r="C131" s="58"/>
      <c r="D131" s="58"/>
      <c r="E131" s="58"/>
      <c r="F131" s="58"/>
      <c r="G131" s="58"/>
      <c r="H131" s="58"/>
      <c r="I131" s="4"/>
    </row>
    <row r="132" spans="1:9" x14ac:dyDescent="0.3">
      <c r="A132" s="58" t="s">
        <v>72</v>
      </c>
      <c r="B132" s="60"/>
      <c r="C132" s="60"/>
      <c r="D132" s="60"/>
      <c r="E132" s="60"/>
      <c r="F132" s="60"/>
      <c r="G132" s="60"/>
      <c r="H132" s="60"/>
      <c r="I132" s="4"/>
    </row>
    <row r="133" spans="1:9" x14ac:dyDescent="0.3">
      <c r="A133" s="58" t="s">
        <v>73</v>
      </c>
      <c r="B133" s="60"/>
      <c r="C133" s="60"/>
      <c r="D133" s="60"/>
      <c r="E133" s="60"/>
      <c r="F133" s="60"/>
      <c r="G133" s="60"/>
      <c r="H133" s="60"/>
      <c r="I133" s="4"/>
    </row>
    <row r="134" spans="1:9" x14ac:dyDescent="0.3">
      <c r="A134" s="60" t="s">
        <v>74</v>
      </c>
      <c r="B134" s="60"/>
      <c r="C134" s="60"/>
      <c r="D134" s="60"/>
      <c r="E134" s="60"/>
      <c r="F134" s="60"/>
      <c r="G134" s="60"/>
      <c r="H134" s="60"/>
      <c r="I134" s="4"/>
    </row>
    <row r="135" spans="1:9" x14ac:dyDescent="0.3">
      <c r="A135" s="60" t="s">
        <v>75</v>
      </c>
      <c r="B135" s="60"/>
      <c r="C135" s="60"/>
      <c r="D135" s="60"/>
      <c r="E135" s="60"/>
      <c r="F135" s="60"/>
      <c r="G135" s="60"/>
      <c r="H135" s="60"/>
      <c r="I135" s="60"/>
    </row>
    <row r="136" spans="1:9" x14ac:dyDescent="0.3">
      <c r="A136" s="46" t="s">
        <v>76</v>
      </c>
      <c r="B136" s="47"/>
      <c r="C136" s="47"/>
      <c r="D136" s="47"/>
      <c r="E136" s="47"/>
      <c r="F136" s="47"/>
      <c r="G136" s="47"/>
      <c r="H136" s="48"/>
      <c r="I136" s="4"/>
    </row>
    <row r="137" spans="1:9" x14ac:dyDescent="0.3">
      <c r="A137" s="61" t="s">
        <v>77</v>
      </c>
      <c r="B137" s="61"/>
      <c r="C137" s="49"/>
      <c r="D137" s="49"/>
      <c r="E137" s="49"/>
      <c r="F137" s="49"/>
      <c r="G137" s="49"/>
      <c r="H137" s="49"/>
      <c r="I137" s="4"/>
    </row>
  </sheetData>
  <mergeCells count="83">
    <mergeCell ref="A2:C2"/>
    <mergeCell ref="A27:C27"/>
    <mergeCell ref="A11:C11"/>
    <mergeCell ref="A12:C12"/>
    <mergeCell ref="A13:C13"/>
    <mergeCell ref="A14:C14"/>
    <mergeCell ref="A22:C22"/>
    <mergeCell ref="A24:C24"/>
    <mergeCell ref="A26:C26"/>
    <mergeCell ref="A3:C3"/>
    <mergeCell ref="A4:C4"/>
    <mergeCell ref="A7:C7"/>
    <mergeCell ref="A9:C9"/>
    <mergeCell ref="A49:C49"/>
    <mergeCell ref="A28:C28"/>
    <mergeCell ref="A29:C29"/>
    <mergeCell ref="A35:C35"/>
    <mergeCell ref="A37:C37"/>
    <mergeCell ref="A38:C38"/>
    <mergeCell ref="A41:C41"/>
    <mergeCell ref="A43:C43"/>
    <mergeCell ref="A45:C45"/>
    <mergeCell ref="A46:C46"/>
    <mergeCell ref="A47:C47"/>
    <mergeCell ref="A48:C48"/>
    <mergeCell ref="A67:C67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5:C65"/>
    <mergeCell ref="A66:C66"/>
    <mergeCell ref="A89:C89"/>
    <mergeCell ref="A70:C70"/>
    <mergeCell ref="A72:C72"/>
    <mergeCell ref="A73:C73"/>
    <mergeCell ref="A74:C74"/>
    <mergeCell ref="A77:C77"/>
    <mergeCell ref="A81:C81"/>
    <mergeCell ref="A83:C83"/>
    <mergeCell ref="A85:C85"/>
    <mergeCell ref="A86:C86"/>
    <mergeCell ref="A87:C87"/>
    <mergeCell ref="A88:C88"/>
    <mergeCell ref="A105:C105"/>
    <mergeCell ref="A90:C90"/>
    <mergeCell ref="A91:C91"/>
    <mergeCell ref="A92:C92"/>
    <mergeCell ref="A93:C93"/>
    <mergeCell ref="A94:C94"/>
    <mergeCell ref="A97:C97"/>
    <mergeCell ref="A99:C99"/>
    <mergeCell ref="A101:C101"/>
    <mergeCell ref="A102:C102"/>
    <mergeCell ref="A103:C103"/>
    <mergeCell ref="A104:C104"/>
    <mergeCell ref="A126:H126"/>
    <mergeCell ref="A106:C106"/>
    <mergeCell ref="A107:C107"/>
    <mergeCell ref="A108:C108"/>
    <mergeCell ref="A111:C111"/>
    <mergeCell ref="A112:C112"/>
    <mergeCell ref="A115:C115"/>
    <mergeCell ref="A116:C116"/>
    <mergeCell ref="A119:C119"/>
    <mergeCell ref="A120:C120"/>
    <mergeCell ref="A121:C121"/>
    <mergeCell ref="A125:H125"/>
    <mergeCell ref="A133:H133"/>
    <mergeCell ref="A134:H134"/>
    <mergeCell ref="A137:B137"/>
    <mergeCell ref="A127:H127"/>
    <mergeCell ref="A129:H129"/>
    <mergeCell ref="A130:B130"/>
    <mergeCell ref="A131:H131"/>
    <mergeCell ref="A132:H132"/>
    <mergeCell ref="A128:I128"/>
    <mergeCell ref="A135:I135"/>
  </mergeCells>
  <printOptions horizontalCentered="1"/>
  <pageMargins left="0.25" right="0.25" top="0.75" bottom="0.75" header="0.3" footer="0.3"/>
  <pageSetup scale="57" fitToHeight="2" orientation="portrait" r:id="rId1"/>
  <rowBreaks count="2" manualBreakCount="2">
    <brk id="61" max="8" man="1"/>
    <brk id="10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300C0-A9D6-476A-9751-E6300EC2111F}">
  <sheetPr>
    <pageSetUpPr fitToPage="1"/>
  </sheetPr>
  <dimension ref="A1:M137"/>
  <sheetViews>
    <sheetView showGridLines="0" tabSelected="1" view="pageBreakPreview" zoomScaleSheetLayoutView="100" workbookViewId="0">
      <selection activeCell="A7" sqref="A7:C7"/>
    </sheetView>
  </sheetViews>
  <sheetFormatPr defaultColWidth="11.42578125" defaultRowHeight="17.25" x14ac:dyDescent="0.3"/>
  <cols>
    <col min="1" max="1" width="11.42578125" style="1" customWidth="1"/>
    <col min="2" max="2" width="26.28515625" style="1" customWidth="1"/>
    <col min="3" max="3" width="13.28515625" style="1" customWidth="1"/>
    <col min="4" max="4" width="24.28515625" style="1" bestFit="1" customWidth="1"/>
    <col min="5" max="5" width="22.7109375" style="1" bestFit="1" customWidth="1"/>
    <col min="6" max="6" width="17.42578125" style="1" bestFit="1" customWidth="1"/>
    <col min="7" max="7" width="22.140625" style="1" customWidth="1"/>
    <col min="8" max="9" width="14" style="1" customWidth="1"/>
    <col min="10" max="10" width="19.85546875" style="1" customWidth="1"/>
    <col min="11" max="11" width="13.42578125" style="1" customWidth="1"/>
    <col min="12" max="12" width="12.7109375" style="1" bestFit="1" customWidth="1"/>
    <col min="13" max="13" width="12.140625" style="1" bestFit="1" customWidth="1"/>
    <col min="14" max="16384" width="11.42578125" style="1"/>
  </cols>
  <sheetData>
    <row r="1" spans="1:13" ht="38.25" customHeight="1" x14ac:dyDescent="0.3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3" ht="23.25" x14ac:dyDescent="0.3">
      <c r="A2" s="53"/>
      <c r="B2" s="53"/>
      <c r="C2" s="2"/>
      <c r="D2" s="2"/>
      <c r="E2" s="2"/>
      <c r="F2" s="2"/>
      <c r="G2" s="2"/>
      <c r="H2" s="3" t="s">
        <v>0</v>
      </c>
      <c r="I2" s="3"/>
      <c r="J2" s="2"/>
    </row>
    <row r="3" spans="1:13" ht="23.25" x14ac:dyDescent="0.35">
      <c r="A3" s="53"/>
      <c r="B3" s="53"/>
      <c r="C3" s="53"/>
      <c r="D3" s="4"/>
      <c r="E3" s="4"/>
      <c r="F3" s="4"/>
      <c r="G3" s="4"/>
      <c r="H3" s="16" t="s">
        <v>82</v>
      </c>
      <c r="I3" s="16"/>
      <c r="J3" s="4"/>
    </row>
    <row r="4" spans="1:13" x14ac:dyDescent="0.3">
      <c r="A4" s="53"/>
      <c r="B4" s="53"/>
      <c r="C4" s="53"/>
      <c r="D4" s="36" t="s">
        <v>83</v>
      </c>
      <c r="E4" s="36" t="s">
        <v>84</v>
      </c>
      <c r="F4" s="17" t="s">
        <v>4</v>
      </c>
      <c r="G4" s="18" t="s">
        <v>5</v>
      </c>
      <c r="H4" s="4"/>
      <c r="I4" s="4"/>
      <c r="J4" s="4"/>
    </row>
    <row r="5" spans="1:13" x14ac:dyDescent="0.3">
      <c r="A5" s="2"/>
      <c r="B5" s="2"/>
      <c r="C5" s="2"/>
      <c r="D5" s="2"/>
      <c r="E5" s="2"/>
      <c r="F5" s="19"/>
      <c r="G5" s="18" t="s">
        <v>6</v>
      </c>
      <c r="H5" s="20" t="s">
        <v>7</v>
      </c>
      <c r="I5" s="20"/>
      <c r="J5" s="4"/>
    </row>
    <row r="6" spans="1:13" ht="18.75" x14ac:dyDescent="0.3">
      <c r="B6" s="4"/>
      <c r="C6" s="21" t="s">
        <v>8</v>
      </c>
      <c r="D6" s="22">
        <v>5101658</v>
      </c>
      <c r="E6" s="22">
        <v>5038161</v>
      </c>
      <c r="F6" s="10">
        <v>1</v>
      </c>
      <c r="G6" s="22">
        <v>63497</v>
      </c>
      <c r="H6" s="10">
        <v>1.2603209782299533E-2</v>
      </c>
      <c r="I6" s="44"/>
      <c r="J6" s="44"/>
      <c r="K6" s="44"/>
      <c r="L6" s="44"/>
      <c r="M6" s="44"/>
    </row>
    <row r="7" spans="1:13" x14ac:dyDescent="0.3">
      <c r="A7" s="52" t="s">
        <v>9</v>
      </c>
      <c r="B7" s="52"/>
      <c r="C7" s="52"/>
      <c r="D7" s="22">
        <v>4834628</v>
      </c>
      <c r="E7" s="22">
        <v>4774292</v>
      </c>
      <c r="F7" s="10">
        <v>0.9476581926895139</v>
      </c>
      <c r="G7" s="22">
        <v>60336</v>
      </c>
      <c r="H7" s="10">
        <v>1.2637685336380766E-2</v>
      </c>
      <c r="I7" s="44"/>
      <c r="J7" s="44"/>
      <c r="K7" s="44"/>
      <c r="L7" s="44"/>
      <c r="M7" s="44"/>
    </row>
    <row r="8" spans="1:13" x14ac:dyDescent="0.3">
      <c r="A8" s="23"/>
      <c r="B8" s="23"/>
      <c r="C8" s="23" t="s">
        <v>10</v>
      </c>
      <c r="D8" s="8">
        <v>91470</v>
      </c>
      <c r="E8" s="8">
        <v>88596</v>
      </c>
      <c r="F8" s="10">
        <v>1.7929465283639163E-2</v>
      </c>
      <c r="G8" s="22">
        <v>2874</v>
      </c>
      <c r="H8" s="10">
        <v>3.243938778274414E-2</v>
      </c>
      <c r="I8" s="44"/>
      <c r="J8" s="44"/>
      <c r="K8" s="44"/>
      <c r="L8" s="44"/>
      <c r="M8" s="44"/>
    </row>
    <row r="9" spans="1:13" x14ac:dyDescent="0.3">
      <c r="A9" s="52" t="s">
        <v>11</v>
      </c>
      <c r="B9" s="52"/>
      <c r="C9" s="52"/>
      <c r="D9" s="8">
        <v>1449716</v>
      </c>
      <c r="E9" s="8">
        <v>1436966</v>
      </c>
      <c r="F9" s="10">
        <v>0.28416565751761486</v>
      </c>
      <c r="G9" s="22">
        <v>12750</v>
      </c>
      <c r="H9" s="10">
        <v>8.8728612924731699E-3</v>
      </c>
      <c r="I9" s="44"/>
      <c r="J9" s="44"/>
      <c r="K9" s="44"/>
      <c r="L9" s="44"/>
      <c r="M9" s="44"/>
    </row>
    <row r="10" spans="1:13" x14ac:dyDescent="0.3">
      <c r="A10" s="23"/>
      <c r="B10" s="23"/>
      <c r="C10" s="23" t="s">
        <v>12</v>
      </c>
      <c r="D10" s="8">
        <v>16506</v>
      </c>
      <c r="E10" s="8">
        <v>15005</v>
      </c>
      <c r="F10" s="10">
        <v>3.2354187599403957E-3</v>
      </c>
      <c r="G10" s="22">
        <v>1501</v>
      </c>
      <c r="H10" s="10">
        <v>0.10003332222592469</v>
      </c>
      <c r="I10" s="44"/>
      <c r="J10" s="44"/>
      <c r="K10" s="44"/>
      <c r="L10" s="44"/>
      <c r="M10" s="44"/>
    </row>
    <row r="11" spans="1:13" x14ac:dyDescent="0.3">
      <c r="A11" s="52" t="s">
        <v>13</v>
      </c>
      <c r="B11" s="52"/>
      <c r="C11" s="52"/>
      <c r="D11" s="8">
        <v>1537494</v>
      </c>
      <c r="E11" s="8">
        <v>1517491</v>
      </c>
      <c r="F11" s="10">
        <v>0.30137143650162357</v>
      </c>
      <c r="G11" s="22">
        <v>20003</v>
      </c>
      <c r="H11" s="10">
        <v>1.3181626777358152E-2</v>
      </c>
      <c r="I11" s="44"/>
      <c r="J11" s="44"/>
      <c r="K11" s="44"/>
      <c r="L11" s="44"/>
      <c r="M11" s="44"/>
    </row>
    <row r="12" spans="1:13" x14ac:dyDescent="0.3">
      <c r="A12" s="52" t="s">
        <v>14</v>
      </c>
      <c r="B12" s="52"/>
      <c r="C12" s="52"/>
      <c r="D12" s="8">
        <v>666084</v>
      </c>
      <c r="E12" s="8">
        <v>655187</v>
      </c>
      <c r="F12" s="10">
        <v>0.13056226034751839</v>
      </c>
      <c r="G12" s="22">
        <v>10897</v>
      </c>
      <c r="H12" s="10">
        <v>1.6631892879437473E-2</v>
      </c>
      <c r="I12" s="44"/>
      <c r="J12" s="44"/>
      <c r="K12" s="44"/>
      <c r="L12" s="44"/>
      <c r="M12" s="44"/>
    </row>
    <row r="13" spans="1:13" x14ac:dyDescent="0.3">
      <c r="A13" s="52" t="s">
        <v>15</v>
      </c>
      <c r="B13" s="52"/>
      <c r="C13" s="52"/>
      <c r="D13" s="8">
        <v>34036</v>
      </c>
      <c r="E13" s="8">
        <v>33853</v>
      </c>
      <c r="F13" s="10">
        <v>6.6715565802333279E-3</v>
      </c>
      <c r="G13" s="22">
        <v>183</v>
      </c>
      <c r="H13" s="10">
        <v>5.4057247511298855E-3</v>
      </c>
      <c r="I13" s="44"/>
      <c r="J13" s="44"/>
      <c r="K13" s="44"/>
      <c r="L13" s="44"/>
      <c r="M13" s="44"/>
    </row>
    <row r="14" spans="1:13" x14ac:dyDescent="0.3">
      <c r="A14" s="52" t="s">
        <v>16</v>
      </c>
      <c r="B14" s="52"/>
      <c r="C14" s="52"/>
      <c r="D14" s="8">
        <v>1039322</v>
      </c>
      <c r="E14" s="8">
        <v>1027194</v>
      </c>
      <c r="F14" s="10">
        <v>0.20372239769894415</v>
      </c>
      <c r="G14" s="22">
        <v>12128</v>
      </c>
      <c r="H14" s="10">
        <v>1.1806922548223608E-2</v>
      </c>
      <c r="I14" s="44"/>
      <c r="J14" s="44"/>
      <c r="K14" s="44"/>
      <c r="L14" s="44"/>
      <c r="M14" s="44"/>
    </row>
    <row r="15" spans="1:13" x14ac:dyDescent="0.3">
      <c r="A15" s="23"/>
      <c r="B15" s="23"/>
      <c r="C15" s="23" t="s">
        <v>17</v>
      </c>
      <c r="D15" s="22">
        <v>158529</v>
      </c>
      <c r="E15" s="22">
        <v>156012</v>
      </c>
      <c r="F15" s="10">
        <v>3.1074015545534413E-2</v>
      </c>
      <c r="G15" s="22">
        <v>2517</v>
      </c>
      <c r="H15" s="10">
        <v>1.6133374355818783E-2</v>
      </c>
      <c r="I15" s="44"/>
      <c r="J15" s="44"/>
      <c r="K15" s="44"/>
      <c r="L15" s="44"/>
      <c r="M15" s="44"/>
    </row>
    <row r="16" spans="1:13" ht="18.75" x14ac:dyDescent="0.3">
      <c r="A16" s="23"/>
      <c r="B16" s="23"/>
      <c r="C16" s="23" t="s">
        <v>18</v>
      </c>
      <c r="D16" s="8">
        <v>1357</v>
      </c>
      <c r="E16" s="8">
        <v>1357</v>
      </c>
      <c r="F16" s="10">
        <v>2.6599195790858582E-4</v>
      </c>
      <c r="G16" s="22">
        <v>0</v>
      </c>
      <c r="H16" s="10">
        <v>0</v>
      </c>
      <c r="I16" s="44"/>
      <c r="J16" s="44"/>
      <c r="K16" s="44"/>
      <c r="L16" s="44"/>
      <c r="M16" s="44"/>
    </row>
    <row r="17" spans="1:13" ht="18.75" x14ac:dyDescent="0.3">
      <c r="A17" s="23"/>
      <c r="B17" s="23"/>
      <c r="C17" s="23" t="s">
        <v>19</v>
      </c>
      <c r="D17" s="8">
        <v>2571</v>
      </c>
      <c r="E17" s="8">
        <v>2571</v>
      </c>
      <c r="F17" s="10">
        <v>5.0395381266247173E-4</v>
      </c>
      <c r="G17" s="22">
        <v>0</v>
      </c>
      <c r="H17" s="10">
        <v>0</v>
      </c>
      <c r="I17" s="44"/>
      <c r="J17" s="44"/>
      <c r="K17" s="44"/>
      <c r="L17" s="44"/>
      <c r="M17" s="44"/>
    </row>
    <row r="18" spans="1:13" x14ac:dyDescent="0.3">
      <c r="A18" s="23"/>
      <c r="B18" s="23"/>
      <c r="C18" s="23" t="s">
        <v>20</v>
      </c>
      <c r="D18" s="8">
        <v>154601</v>
      </c>
      <c r="E18" s="8">
        <v>152084</v>
      </c>
      <c r="F18" s="10">
        <v>3.0304069774963353E-2</v>
      </c>
      <c r="G18" s="22">
        <v>2517</v>
      </c>
      <c r="H18" s="10">
        <v>1.6550064438073695E-2</v>
      </c>
      <c r="I18" s="44"/>
      <c r="J18" s="44"/>
      <c r="K18" s="44"/>
      <c r="L18" s="44"/>
      <c r="M18" s="44"/>
    </row>
    <row r="19" spans="1:13" x14ac:dyDescent="0.3">
      <c r="A19" s="23"/>
      <c r="B19" s="23"/>
      <c r="C19" s="23" t="s">
        <v>21</v>
      </c>
      <c r="D19" s="22">
        <v>108501</v>
      </c>
      <c r="E19" s="22">
        <v>107857</v>
      </c>
      <c r="F19" s="10">
        <v>2.1267791764951707E-2</v>
      </c>
      <c r="G19" s="22">
        <v>644</v>
      </c>
      <c r="H19" s="10">
        <v>5.9708688355878618E-3</v>
      </c>
      <c r="I19" s="44"/>
      <c r="J19" s="44"/>
      <c r="K19" s="44"/>
      <c r="L19" s="44"/>
      <c r="M19" s="44"/>
    </row>
    <row r="20" spans="1:13" x14ac:dyDescent="0.3">
      <c r="A20" s="21"/>
      <c r="B20" s="21"/>
      <c r="C20" s="21"/>
      <c r="D20" s="30"/>
      <c r="E20" s="30"/>
      <c r="F20" s="10"/>
      <c r="G20" s="22"/>
      <c r="H20" s="10"/>
      <c r="I20" s="44"/>
      <c r="J20" s="44"/>
      <c r="K20" s="44"/>
      <c r="L20" s="44"/>
      <c r="M20" s="44"/>
    </row>
    <row r="21" spans="1:13" x14ac:dyDescent="0.3">
      <c r="B21" s="4"/>
      <c r="C21" s="21" t="s">
        <v>22</v>
      </c>
      <c r="D21" s="30">
        <v>2158279</v>
      </c>
      <c r="E21" s="30">
        <v>2138144</v>
      </c>
      <c r="F21" s="10">
        <v>1</v>
      </c>
      <c r="G21" s="22">
        <v>20135</v>
      </c>
      <c r="H21" s="10">
        <v>9.4170458116946288E-3</v>
      </c>
      <c r="I21" s="44"/>
      <c r="J21" s="44"/>
      <c r="K21" s="44"/>
      <c r="L21" s="44"/>
      <c r="M21" s="44"/>
    </row>
    <row r="22" spans="1:13" x14ac:dyDescent="0.3">
      <c r="A22" s="52" t="s">
        <v>9</v>
      </c>
      <c r="B22" s="52"/>
      <c r="C22" s="52"/>
      <c r="D22" s="30">
        <v>1989179</v>
      </c>
      <c r="E22" s="30">
        <v>1970144</v>
      </c>
      <c r="F22" s="10">
        <v>0.9216505373031012</v>
      </c>
      <c r="G22" s="22">
        <v>19035</v>
      </c>
      <c r="H22" s="10">
        <v>9.6617303100687054E-3</v>
      </c>
      <c r="I22" s="44"/>
      <c r="J22" s="44"/>
      <c r="K22" s="44"/>
      <c r="L22" s="44"/>
      <c r="M22" s="44"/>
    </row>
    <row r="23" spans="1:13" x14ac:dyDescent="0.3">
      <c r="A23" s="23"/>
      <c r="B23" s="23"/>
      <c r="C23" s="23" t="s">
        <v>10</v>
      </c>
      <c r="D23" s="30">
        <v>47398</v>
      </c>
      <c r="E23" s="30">
        <v>47243</v>
      </c>
      <c r="F23" s="10">
        <v>2.1961016161487927E-2</v>
      </c>
      <c r="G23" s="22">
        <v>155</v>
      </c>
      <c r="H23" s="10">
        <v>3.2809093410664015E-3</v>
      </c>
      <c r="I23" s="44"/>
      <c r="J23" s="44"/>
      <c r="K23" s="44"/>
      <c r="L23" s="44"/>
      <c r="M23" s="44"/>
    </row>
    <row r="24" spans="1:13" x14ac:dyDescent="0.3">
      <c r="A24" s="52" t="s">
        <v>11</v>
      </c>
      <c r="B24" s="52"/>
      <c r="C24" s="52"/>
      <c r="D24" s="30">
        <v>528534</v>
      </c>
      <c r="E24" s="30">
        <v>528252</v>
      </c>
      <c r="F24" s="10">
        <v>0.24488678247807627</v>
      </c>
      <c r="G24" s="22">
        <v>282</v>
      </c>
      <c r="H24" s="10">
        <v>5.3383612366824924E-4</v>
      </c>
      <c r="I24" s="44"/>
      <c r="J24" s="44"/>
      <c r="K24" s="44"/>
      <c r="L24" s="44"/>
      <c r="M24" s="44"/>
    </row>
    <row r="25" spans="1:13" x14ac:dyDescent="0.3">
      <c r="A25" s="23"/>
      <c r="B25" s="23"/>
      <c r="C25" s="23" t="s">
        <v>12</v>
      </c>
      <c r="D25" s="30">
        <v>9428</v>
      </c>
      <c r="E25" s="30">
        <v>8955</v>
      </c>
      <c r="F25" s="10">
        <v>4.368295294537917E-3</v>
      </c>
      <c r="G25" s="22">
        <v>473</v>
      </c>
      <c r="H25" s="10">
        <v>5.2819653824678951E-2</v>
      </c>
      <c r="I25" s="44"/>
      <c r="J25" s="44"/>
      <c r="K25" s="44"/>
      <c r="L25" s="44"/>
      <c r="M25" s="44"/>
    </row>
    <row r="26" spans="1:13" x14ac:dyDescent="0.3">
      <c r="A26" s="52" t="s">
        <v>13</v>
      </c>
      <c r="B26" s="52"/>
      <c r="C26" s="52"/>
      <c r="D26" s="30">
        <v>666503</v>
      </c>
      <c r="E26" s="30">
        <v>659247</v>
      </c>
      <c r="F26" s="10">
        <v>0.30881225272543539</v>
      </c>
      <c r="G26" s="22">
        <v>7256</v>
      </c>
      <c r="H26" s="10">
        <v>1.1006496806204654E-2</v>
      </c>
      <c r="I26" s="44"/>
      <c r="J26" s="44"/>
      <c r="K26" s="44"/>
      <c r="L26" s="44"/>
      <c r="M26" s="44"/>
    </row>
    <row r="27" spans="1:13" x14ac:dyDescent="0.3">
      <c r="A27" s="52" t="s">
        <v>14</v>
      </c>
      <c r="B27" s="52"/>
      <c r="C27" s="52"/>
      <c r="D27" s="30">
        <v>300356</v>
      </c>
      <c r="E27" s="30">
        <v>294936</v>
      </c>
      <c r="F27" s="10">
        <v>0.13916458437486534</v>
      </c>
      <c r="G27" s="22">
        <v>5420</v>
      </c>
      <c r="H27" s="10">
        <v>1.8376868201914993E-2</v>
      </c>
      <c r="I27" s="44"/>
      <c r="J27" s="44"/>
      <c r="K27" s="44"/>
      <c r="L27" s="44"/>
      <c r="M27" s="44"/>
    </row>
    <row r="28" spans="1:13" x14ac:dyDescent="0.3">
      <c r="A28" s="52" t="s">
        <v>15</v>
      </c>
      <c r="B28" s="52"/>
      <c r="C28" s="52"/>
      <c r="D28" s="30">
        <v>15803</v>
      </c>
      <c r="E28" s="30">
        <v>15152</v>
      </c>
      <c r="F28" s="10">
        <v>7.3220376049621021E-3</v>
      </c>
      <c r="G28" s="22">
        <v>651</v>
      </c>
      <c r="H28" s="10">
        <v>4.2964625131995775E-2</v>
      </c>
      <c r="I28" s="44"/>
      <c r="J28" s="44"/>
      <c r="K28" s="44"/>
      <c r="L28" s="44"/>
      <c r="M28" s="44"/>
    </row>
    <row r="29" spans="1:13" x14ac:dyDescent="0.3">
      <c r="A29" s="52" t="s">
        <v>16</v>
      </c>
      <c r="B29" s="52"/>
      <c r="C29" s="52"/>
      <c r="D29" s="30">
        <v>421157</v>
      </c>
      <c r="E29" s="30">
        <v>416359</v>
      </c>
      <c r="F29" s="10">
        <v>0.19513556866373624</v>
      </c>
      <c r="G29" s="22">
        <v>4798</v>
      </c>
      <c r="H29" s="10">
        <v>1.1523709106804465E-2</v>
      </c>
      <c r="I29" s="44"/>
      <c r="J29" s="44"/>
      <c r="K29" s="44"/>
      <c r="L29" s="44"/>
      <c r="M29" s="44"/>
    </row>
    <row r="30" spans="1:13" x14ac:dyDescent="0.3">
      <c r="A30" s="23"/>
      <c r="B30" s="23"/>
      <c r="C30" s="23" t="s">
        <v>17</v>
      </c>
      <c r="D30" s="30">
        <v>130152</v>
      </c>
      <c r="E30" s="30">
        <v>127853</v>
      </c>
      <c r="F30" s="10">
        <v>6.0303603009620163E-2</v>
      </c>
      <c r="G30" s="22">
        <v>2299</v>
      </c>
      <c r="H30" s="10">
        <v>1.7981588230233159E-2</v>
      </c>
      <c r="I30" s="44"/>
      <c r="J30" s="44"/>
      <c r="K30" s="44"/>
      <c r="L30" s="44"/>
      <c r="M30" s="44"/>
    </row>
    <row r="31" spans="1:13" ht="18.75" x14ac:dyDescent="0.3">
      <c r="A31" s="23"/>
      <c r="B31" s="23"/>
      <c r="C31" s="23" t="s">
        <v>18</v>
      </c>
      <c r="D31" s="30">
        <v>254</v>
      </c>
      <c r="E31" s="30">
        <v>258</v>
      </c>
      <c r="F31" s="10">
        <v>1.1768636028984204E-4</v>
      </c>
      <c r="G31" s="22">
        <v>-4</v>
      </c>
      <c r="H31" s="10">
        <v>-1.5503875968992248E-2</v>
      </c>
      <c r="I31" s="44"/>
      <c r="J31" s="44"/>
      <c r="K31" s="44"/>
      <c r="L31" s="44"/>
      <c r="M31" s="44"/>
    </row>
    <row r="32" spans="1:13" x14ac:dyDescent="0.3">
      <c r="A32" s="23"/>
      <c r="B32" s="23"/>
      <c r="C32" s="23" t="s">
        <v>23</v>
      </c>
      <c r="D32" s="30">
        <v>1277</v>
      </c>
      <c r="E32" s="30">
        <v>1298</v>
      </c>
      <c r="F32" s="10">
        <v>5.9167512633908779E-4</v>
      </c>
      <c r="G32" s="22">
        <v>-21</v>
      </c>
      <c r="H32" s="10">
        <v>-1.6178736517719568E-2</v>
      </c>
      <c r="I32" s="44"/>
      <c r="J32" s="44"/>
      <c r="K32" s="44"/>
      <c r="L32" s="44"/>
      <c r="M32" s="44"/>
    </row>
    <row r="33" spans="1:13" x14ac:dyDescent="0.3">
      <c r="A33" s="23"/>
      <c r="B33" s="23"/>
      <c r="C33" s="23" t="s">
        <v>20</v>
      </c>
      <c r="D33" s="30">
        <v>128621</v>
      </c>
      <c r="E33" s="30">
        <v>126297</v>
      </c>
      <c r="F33" s="10">
        <v>5.9594241522991233E-2</v>
      </c>
      <c r="G33" s="22">
        <v>2324</v>
      </c>
      <c r="H33" s="10">
        <v>1.8401070492569102E-2</v>
      </c>
      <c r="I33" s="44"/>
      <c r="J33" s="44"/>
      <c r="K33" s="44"/>
      <c r="L33" s="44"/>
      <c r="M33" s="44"/>
    </row>
    <row r="34" spans="1:13" x14ac:dyDescent="0.3">
      <c r="A34" s="23"/>
      <c r="B34" s="23"/>
      <c r="C34" s="23" t="s">
        <v>21</v>
      </c>
      <c r="D34" s="30">
        <v>23986</v>
      </c>
      <c r="E34" s="30">
        <v>24412</v>
      </c>
      <c r="F34" s="10">
        <v>1.1113484401228942E-2</v>
      </c>
      <c r="G34" s="22">
        <v>-426</v>
      </c>
      <c r="H34" s="10">
        <v>-1.7450434212682286E-2</v>
      </c>
      <c r="I34" s="44"/>
      <c r="J34" s="44"/>
      <c r="K34" s="44"/>
      <c r="L34" s="44"/>
      <c r="M34" s="44"/>
    </row>
    <row r="35" spans="1:13" ht="18.75" x14ac:dyDescent="0.3">
      <c r="A35" s="52" t="s">
        <v>24</v>
      </c>
      <c r="B35" s="52"/>
      <c r="C35" s="52"/>
      <c r="D35" s="30">
        <v>14962</v>
      </c>
      <c r="E35" s="30">
        <v>15735</v>
      </c>
      <c r="F35" s="10">
        <v>6.932375286049672E-3</v>
      </c>
      <c r="G35" s="22">
        <v>-773</v>
      </c>
      <c r="H35" s="10">
        <v>-4.9126151890689543E-2</v>
      </c>
      <c r="I35" s="44"/>
      <c r="J35" s="44"/>
      <c r="K35" s="44"/>
      <c r="L35" s="44"/>
      <c r="M35" s="44"/>
    </row>
    <row r="36" spans="1:13" x14ac:dyDescent="0.3">
      <c r="A36" s="21"/>
      <c r="B36" s="21"/>
      <c r="C36" s="21"/>
      <c r="D36" s="31"/>
      <c r="E36" s="31"/>
      <c r="F36" s="10"/>
      <c r="G36" s="22"/>
      <c r="H36" s="10"/>
      <c r="I36" s="44"/>
      <c r="J36" s="44"/>
      <c r="K36" s="44"/>
      <c r="L36" s="44"/>
      <c r="M36" s="44"/>
    </row>
    <row r="37" spans="1:13" ht="18.75" x14ac:dyDescent="0.3">
      <c r="A37" s="55" t="s">
        <v>25</v>
      </c>
      <c r="B37" s="55"/>
      <c r="C37" s="55"/>
      <c r="D37" s="32">
        <v>0.42305442661973813</v>
      </c>
      <c r="E37" s="32">
        <f>+E21/E6</f>
        <v>0.42438977237924713</v>
      </c>
      <c r="F37" s="9" t="s">
        <v>26</v>
      </c>
      <c r="G37" s="24">
        <v>-1.335345759508999E-3</v>
      </c>
      <c r="H37" s="10">
        <v>-3.1465078718148159E-3</v>
      </c>
      <c r="I37" s="44"/>
      <c r="J37" s="44"/>
      <c r="K37" s="44"/>
      <c r="L37" s="44"/>
      <c r="M37" s="44"/>
    </row>
    <row r="38" spans="1:13" ht="17.25" customHeight="1" x14ac:dyDescent="0.3">
      <c r="A38" s="54" t="s">
        <v>27</v>
      </c>
      <c r="B38" s="54"/>
      <c r="C38" s="54"/>
      <c r="D38" s="33">
        <v>0.70185241672026899</v>
      </c>
      <c r="E38" s="33">
        <f>+E21/2974360</f>
        <v>0.71885851073844453</v>
      </c>
      <c r="F38" s="9" t="s">
        <v>26</v>
      </c>
      <c r="G38" s="24">
        <v>-1.7006094018175544E-2</v>
      </c>
      <c r="H38" s="10">
        <v>-2.3657081002916833E-2</v>
      </c>
      <c r="I38" s="44"/>
      <c r="J38" s="44"/>
      <c r="K38" s="44"/>
      <c r="L38" s="44"/>
      <c r="M38" s="44"/>
    </row>
    <row r="39" spans="1:13" x14ac:dyDescent="0.3">
      <c r="A39" s="4"/>
      <c r="B39" s="4"/>
      <c r="C39" s="4"/>
      <c r="D39" s="34"/>
      <c r="E39" s="34"/>
      <c r="F39" s="25"/>
      <c r="G39" s="22"/>
      <c r="H39" s="26"/>
      <c r="I39" s="44"/>
      <c r="J39" s="44"/>
      <c r="K39" s="44"/>
      <c r="L39" s="44"/>
      <c r="M39" s="44"/>
    </row>
    <row r="40" spans="1:13" ht="18.75" x14ac:dyDescent="0.3">
      <c r="B40" s="4"/>
      <c r="C40" s="21" t="s">
        <v>28</v>
      </c>
      <c r="D40" s="27">
        <v>8101219331.5200024</v>
      </c>
      <c r="E40" s="27">
        <v>7889624081.9799986</v>
      </c>
      <c r="F40" s="10">
        <v>1</v>
      </c>
      <c r="G40" s="22">
        <v>211595249.54000378</v>
      </c>
      <c r="H40" s="10">
        <v>2.6819433643649766E-2</v>
      </c>
      <c r="I40" s="44"/>
      <c r="J40" s="44"/>
      <c r="K40" s="44"/>
      <c r="L40" s="44"/>
      <c r="M40" s="44"/>
    </row>
    <row r="41" spans="1:13" x14ac:dyDescent="0.3">
      <c r="A41" s="52" t="s">
        <v>29</v>
      </c>
      <c r="B41" s="52"/>
      <c r="C41" s="52"/>
      <c r="D41" s="27">
        <v>6325922623.9500017</v>
      </c>
      <c r="E41" s="27">
        <v>6182545976.6499996</v>
      </c>
      <c r="F41" s="10">
        <v>0.78086055506944185</v>
      </c>
      <c r="G41" s="22">
        <v>143376647.3000021</v>
      </c>
      <c r="H41" s="10">
        <v>2.3190550922144611E-2</v>
      </c>
      <c r="I41" s="44"/>
      <c r="J41" s="44"/>
      <c r="K41" s="44"/>
      <c r="L41" s="44"/>
      <c r="M41" s="44"/>
    </row>
    <row r="42" spans="1:13" x14ac:dyDescent="0.3">
      <c r="A42" s="23"/>
      <c r="B42" s="23"/>
      <c r="C42" s="23" t="s">
        <v>10</v>
      </c>
      <c r="D42" s="27">
        <v>131435504.99999999</v>
      </c>
      <c r="E42" s="27">
        <v>127199163.51000001</v>
      </c>
      <c r="F42" s="10">
        <v>1.6224163255105849E-2</v>
      </c>
      <c r="G42" s="22">
        <v>4236341.4899999797</v>
      </c>
      <c r="H42" s="10">
        <v>3.3304790480535917E-2</v>
      </c>
      <c r="I42" s="44"/>
      <c r="J42" s="44"/>
      <c r="K42" s="44"/>
      <c r="L42" s="44"/>
      <c r="M42" s="44"/>
    </row>
    <row r="43" spans="1:13" x14ac:dyDescent="0.3">
      <c r="A43" s="52" t="s">
        <v>11</v>
      </c>
      <c r="B43" s="52"/>
      <c r="C43" s="52"/>
      <c r="D43" s="27">
        <v>1537363704.0999999</v>
      </c>
      <c r="E43" s="27">
        <v>1521235710.7799997</v>
      </c>
      <c r="F43" s="10">
        <v>0.1897694212670514</v>
      </c>
      <c r="G43" s="22">
        <v>16127993.320000172</v>
      </c>
      <c r="H43" s="10">
        <v>1.0601902917287348E-2</v>
      </c>
      <c r="I43" s="44"/>
      <c r="J43" s="44"/>
      <c r="K43" s="44"/>
      <c r="L43" s="44"/>
      <c r="M43" s="44"/>
    </row>
    <row r="44" spans="1:13" x14ac:dyDescent="0.3">
      <c r="A44" s="23"/>
      <c r="B44" s="23"/>
      <c r="C44" s="23" t="s">
        <v>12</v>
      </c>
      <c r="D44" s="27">
        <v>55510222.719999999</v>
      </c>
      <c r="E44" s="27">
        <v>48677131.139999993</v>
      </c>
      <c r="F44" s="10">
        <v>6.8520824394943045E-3</v>
      </c>
      <c r="G44" s="22">
        <v>6833091.5800000057</v>
      </c>
      <c r="H44" s="10">
        <v>0.14037580728304208</v>
      </c>
      <c r="I44" s="44"/>
      <c r="J44" s="44"/>
      <c r="K44" s="44"/>
      <c r="L44" s="44"/>
      <c r="M44" s="44"/>
    </row>
    <row r="45" spans="1:13" x14ac:dyDescent="0.3">
      <c r="A45" s="52" t="s">
        <v>13</v>
      </c>
      <c r="B45" s="52"/>
      <c r="C45" s="52"/>
      <c r="D45" s="27">
        <v>2189663020.5400004</v>
      </c>
      <c r="E45" s="27">
        <v>2149360403.8699999</v>
      </c>
      <c r="F45" s="10">
        <v>0.27028808021781603</v>
      </c>
      <c r="G45" s="22">
        <v>40302616.670000553</v>
      </c>
      <c r="H45" s="10">
        <v>1.8750981267466479E-2</v>
      </c>
      <c r="I45" s="44"/>
      <c r="J45" s="44"/>
      <c r="K45" s="44"/>
      <c r="L45" s="44"/>
      <c r="M45" s="44"/>
    </row>
    <row r="46" spans="1:13" x14ac:dyDescent="0.3">
      <c r="A46" s="52" t="s">
        <v>14</v>
      </c>
      <c r="B46" s="52"/>
      <c r="C46" s="52"/>
      <c r="D46" s="27">
        <v>997763615.81000018</v>
      </c>
      <c r="E46" s="27">
        <v>958679514.37000012</v>
      </c>
      <c r="F46" s="10">
        <v>0.12316215312526212</v>
      </c>
      <c r="G46" s="22">
        <v>39084101.440000057</v>
      </c>
      <c r="H46" s="10">
        <v>4.0768683229540296E-2</v>
      </c>
      <c r="I46" s="44"/>
      <c r="J46" s="44"/>
      <c r="K46" s="44"/>
      <c r="L46" s="44"/>
      <c r="M46" s="44"/>
    </row>
    <row r="47" spans="1:13" x14ac:dyDescent="0.3">
      <c r="A47" s="52" t="s">
        <v>15</v>
      </c>
      <c r="B47" s="52"/>
      <c r="C47" s="52"/>
      <c r="D47" s="27">
        <v>44775951.560000002</v>
      </c>
      <c r="E47" s="27">
        <v>41259414.759999998</v>
      </c>
      <c r="F47" s="10">
        <v>5.5270632392073324E-3</v>
      </c>
      <c r="G47" s="22">
        <v>3516536.8000000045</v>
      </c>
      <c r="H47" s="10">
        <v>8.522992438102156E-2</v>
      </c>
      <c r="I47" s="44"/>
      <c r="J47" s="44"/>
      <c r="K47" s="44"/>
      <c r="L47" s="44"/>
      <c r="M47" s="44"/>
    </row>
    <row r="48" spans="1:13" x14ac:dyDescent="0.3">
      <c r="A48" s="52" t="s">
        <v>16</v>
      </c>
      <c r="B48" s="52"/>
      <c r="C48" s="52"/>
      <c r="D48" s="27">
        <v>1369410604.22</v>
      </c>
      <c r="E48" s="27">
        <v>1336134638.2199998</v>
      </c>
      <c r="F48" s="10">
        <v>0.16903759152550465</v>
      </c>
      <c r="G48" s="22">
        <v>33275966.000000238</v>
      </c>
      <c r="H48" s="10">
        <v>2.4904650360932579E-2</v>
      </c>
      <c r="I48" s="44"/>
      <c r="J48" s="44"/>
      <c r="K48" s="44"/>
      <c r="L48" s="44"/>
      <c r="M48" s="44"/>
    </row>
    <row r="49" spans="1:13" x14ac:dyDescent="0.3">
      <c r="A49" s="52" t="s">
        <v>17</v>
      </c>
      <c r="B49" s="52"/>
      <c r="C49" s="52"/>
      <c r="D49" s="27">
        <v>1154142580.48</v>
      </c>
      <c r="E49" s="27">
        <v>1093125830.4399998</v>
      </c>
      <c r="F49" s="10">
        <v>0.14246529235290467</v>
      </c>
      <c r="G49" s="22">
        <v>61016750.0400002</v>
      </c>
      <c r="H49" s="10">
        <v>5.5818596853977942E-2</v>
      </c>
      <c r="I49" s="44"/>
      <c r="J49" s="44"/>
      <c r="K49" s="44"/>
      <c r="L49" s="44"/>
      <c r="M49" s="44"/>
    </row>
    <row r="50" spans="1:13" x14ac:dyDescent="0.3">
      <c r="A50" s="23"/>
      <c r="B50" s="23"/>
      <c r="C50" s="23" t="s">
        <v>30</v>
      </c>
      <c r="D50" s="27">
        <v>21647571.219999999</v>
      </c>
      <c r="E50" s="27">
        <v>21006686.419999998</v>
      </c>
      <c r="F50" s="10">
        <v>2.672137407238713E-3</v>
      </c>
      <c r="G50" s="22">
        <v>640884.80000000075</v>
      </c>
      <c r="H50" s="10">
        <v>3.0508609839095261E-2</v>
      </c>
      <c r="I50" s="44"/>
      <c r="J50" s="44"/>
      <c r="K50" s="44"/>
      <c r="L50" s="44"/>
      <c r="M50" s="44"/>
    </row>
    <row r="51" spans="1:13" x14ac:dyDescent="0.3">
      <c r="A51" s="23"/>
      <c r="B51" s="23"/>
      <c r="C51" s="23" t="s">
        <v>23</v>
      </c>
      <c r="D51" s="27">
        <v>24310681.890000001</v>
      </c>
      <c r="E51" s="27">
        <v>25005599.07</v>
      </c>
      <c r="F51" s="10">
        <v>3.000867017068982E-3</v>
      </c>
      <c r="G51" s="22">
        <v>-694917.1799999997</v>
      </c>
      <c r="H51" s="10">
        <v>-2.7790463170055124E-2</v>
      </c>
      <c r="I51" s="44"/>
      <c r="J51" s="44"/>
      <c r="K51" s="44"/>
      <c r="L51" s="44"/>
      <c r="M51" s="44"/>
    </row>
    <row r="52" spans="1:13" x14ac:dyDescent="0.3">
      <c r="A52" s="23"/>
      <c r="B52" s="23"/>
      <c r="C52" s="23" t="s">
        <v>20</v>
      </c>
      <c r="D52" s="27">
        <v>1108184327.3700001</v>
      </c>
      <c r="E52" s="27">
        <v>1047113544.9499999</v>
      </c>
      <c r="F52" s="10">
        <v>0.13679228792859699</v>
      </c>
      <c r="G52" s="22">
        <v>61070782.420000196</v>
      </c>
      <c r="H52" s="10">
        <v>5.8322980076545898E-2</v>
      </c>
      <c r="I52" s="44"/>
      <c r="J52" s="44"/>
      <c r="K52" s="44"/>
      <c r="L52" s="44"/>
      <c r="M52" s="44"/>
    </row>
    <row r="53" spans="1:13" x14ac:dyDescent="0.3">
      <c r="A53" s="23"/>
      <c r="B53" s="23"/>
      <c r="C53" s="23" t="s">
        <v>21</v>
      </c>
      <c r="D53" s="27">
        <v>108169934.92000002</v>
      </c>
      <c r="E53" s="27">
        <v>109833189.47</v>
      </c>
      <c r="F53" s="10">
        <v>1.3352302967423114E-2</v>
      </c>
      <c r="G53" s="22">
        <v>-1663254.5499999821</v>
      </c>
      <c r="H53" s="10">
        <v>-1.514346035133839E-2</v>
      </c>
      <c r="I53" s="44"/>
      <c r="J53" s="44"/>
      <c r="K53" s="44"/>
      <c r="L53" s="44"/>
      <c r="M53" s="44"/>
    </row>
    <row r="54" spans="1:13" x14ac:dyDescent="0.3">
      <c r="A54" s="52" t="s">
        <v>31</v>
      </c>
      <c r="B54" s="52"/>
      <c r="C54" s="52"/>
      <c r="D54" s="27">
        <v>310351264.81</v>
      </c>
      <c r="E54" s="27">
        <v>302346209.62</v>
      </c>
      <c r="F54" s="10">
        <v>3.830920409752317E-2</v>
      </c>
      <c r="G54" s="22">
        <v>8005055.1899999976</v>
      </c>
      <c r="H54" s="10">
        <v>2.6476452938044268E-2</v>
      </c>
      <c r="I54" s="44"/>
      <c r="J54" s="44"/>
      <c r="K54" s="44"/>
      <c r="L54" s="44"/>
      <c r="M54" s="44"/>
    </row>
    <row r="55" spans="1:13" x14ac:dyDescent="0.3">
      <c r="A55" s="52" t="s">
        <v>32</v>
      </c>
      <c r="B55" s="52"/>
      <c r="C55" s="52"/>
      <c r="D55" s="27">
        <v>723553493.16999996</v>
      </c>
      <c r="E55" s="27">
        <v>709981820.87</v>
      </c>
      <c r="F55" s="10">
        <v>8.9314146866116537E-2</v>
      </c>
      <c r="G55" s="22">
        <v>13571672.299999952</v>
      </c>
      <c r="H55" s="10">
        <v>1.9115520850054229E-2</v>
      </c>
      <c r="I55" s="44"/>
      <c r="J55" s="44"/>
      <c r="K55" s="44"/>
      <c r="L55" s="44"/>
      <c r="M55" s="44"/>
    </row>
    <row r="56" spans="1:13" ht="18.75" x14ac:dyDescent="0.3">
      <c r="A56" s="52" t="s">
        <v>33</v>
      </c>
      <c r="B56" s="52"/>
      <c r="C56" s="52"/>
      <c r="D56" s="27">
        <v>43515741.189999998</v>
      </c>
      <c r="E56" s="27">
        <v>40510238.619999997</v>
      </c>
      <c r="F56" s="10">
        <v>5.3715051289489404E-3</v>
      </c>
      <c r="G56" s="22">
        <v>3005502.5700000003</v>
      </c>
      <c r="H56" s="10">
        <v>7.4191184065654378E-2</v>
      </c>
      <c r="I56" s="44"/>
      <c r="J56" s="44"/>
      <c r="K56" s="44"/>
      <c r="L56" s="44"/>
      <c r="M56" s="44"/>
    </row>
    <row r="57" spans="1:13" x14ac:dyDescent="0.3">
      <c r="A57" s="52" t="s">
        <v>34</v>
      </c>
      <c r="B57" s="52"/>
      <c r="C57" s="52"/>
      <c r="D57" s="27">
        <v>113.91</v>
      </c>
      <c r="E57" s="27">
        <v>50.629999999999995</v>
      </c>
      <c r="F57" s="10">
        <v>1.406084631689974E-8</v>
      </c>
      <c r="G57" s="22">
        <v>63.28</v>
      </c>
      <c r="H57" s="10">
        <v>1.2498518664823228</v>
      </c>
      <c r="I57" s="44"/>
      <c r="J57" s="44"/>
      <c r="K57" s="44"/>
      <c r="L57" s="44"/>
      <c r="M57" s="44"/>
    </row>
    <row r="58" spans="1:13" x14ac:dyDescent="0.3">
      <c r="A58" s="52" t="s">
        <v>35</v>
      </c>
      <c r="B58" s="52"/>
      <c r="C58" s="52"/>
      <c r="D58" s="27">
        <v>7437017.0499999989</v>
      </c>
      <c r="E58" s="27">
        <v>4693050.09</v>
      </c>
      <c r="F58" s="10">
        <v>9.1801206036531524E-4</v>
      </c>
      <c r="G58" s="22">
        <v>2743966.959999999</v>
      </c>
      <c r="H58" s="10">
        <v>0.58468733710020959</v>
      </c>
      <c r="I58" s="44"/>
      <c r="J58" s="44"/>
      <c r="K58" s="44"/>
      <c r="L58" s="44"/>
      <c r="M58" s="44"/>
    </row>
    <row r="59" spans="1:13" x14ac:dyDescent="0.3">
      <c r="A59" s="52" t="s">
        <v>36</v>
      </c>
      <c r="B59" s="52"/>
      <c r="C59" s="52"/>
      <c r="D59" s="27">
        <v>34440416.390000001</v>
      </c>
      <c r="E59" s="27">
        <v>33740577.420000002</v>
      </c>
      <c r="F59" s="10">
        <v>4.2512632951437531E-3</v>
      </c>
      <c r="G59" s="22">
        <v>699838.96999999881</v>
      </c>
      <c r="H59" s="10">
        <v>2.0741760322843899E-2</v>
      </c>
      <c r="I59" s="44"/>
      <c r="J59" s="44"/>
      <c r="K59" s="44"/>
      <c r="L59" s="44"/>
      <c r="M59" s="44"/>
    </row>
    <row r="60" spans="1:13" x14ac:dyDescent="0.3">
      <c r="A60" s="52" t="s">
        <v>37</v>
      </c>
      <c r="B60" s="52"/>
      <c r="C60" s="52"/>
      <c r="D60" s="27">
        <v>68878675.189999998</v>
      </c>
      <c r="E60" s="27">
        <v>67480757.579999998</v>
      </c>
      <c r="F60" s="10">
        <v>8.502260261243481E-3</v>
      </c>
      <c r="G60" s="22">
        <v>1397917.6099999994</v>
      </c>
      <c r="H60" s="10">
        <v>2.0715796030338511E-2</v>
      </c>
      <c r="I60" s="44"/>
      <c r="J60" s="44"/>
      <c r="K60" s="44"/>
      <c r="L60" s="44"/>
      <c r="M60" s="44"/>
    </row>
    <row r="61" spans="1:13" x14ac:dyDescent="0.3">
      <c r="A61" s="52" t="s">
        <v>38</v>
      </c>
      <c r="B61" s="52"/>
      <c r="C61" s="52"/>
      <c r="D61" s="27">
        <v>54312068.090000004</v>
      </c>
      <c r="E61" s="27">
        <v>52911257.439999998</v>
      </c>
      <c r="F61" s="10">
        <v>6.7041843786013909E-3</v>
      </c>
      <c r="G61" s="22">
        <v>1400810.650000006</v>
      </c>
      <c r="H61" s="10">
        <v>2.6474718571723403E-2</v>
      </c>
      <c r="I61" s="44"/>
      <c r="J61" s="44"/>
      <c r="K61" s="44"/>
      <c r="L61" s="44"/>
      <c r="M61" s="44"/>
    </row>
    <row r="62" spans="1:13" ht="18.75" x14ac:dyDescent="0.3">
      <c r="A62" s="52" t="s">
        <v>24</v>
      </c>
      <c r="B62" s="52"/>
      <c r="C62" s="52"/>
      <c r="D62" s="27">
        <v>45001767.689999998</v>
      </c>
      <c r="E62" s="27">
        <v>47640283.359999999</v>
      </c>
      <c r="F62" s="10">
        <v>5.5549375777184992E-3</v>
      </c>
      <c r="G62" s="22">
        <v>-2638515.6700000018</v>
      </c>
      <c r="H62" s="10">
        <v>-5.5384130485994693E-2</v>
      </c>
      <c r="I62" s="44"/>
      <c r="J62" s="44"/>
      <c r="K62" s="44"/>
      <c r="L62" s="44"/>
      <c r="M62" s="44"/>
    </row>
    <row r="63" spans="1:13" x14ac:dyDescent="0.3">
      <c r="A63" s="4"/>
      <c r="B63" s="4"/>
      <c r="C63" s="4"/>
      <c r="D63" s="34" t="s">
        <v>39</v>
      </c>
      <c r="E63" s="34" t="s">
        <v>39</v>
      </c>
      <c r="F63" s="10"/>
      <c r="G63" s="22"/>
      <c r="H63" s="26"/>
      <c r="I63" s="44"/>
      <c r="J63" s="44"/>
      <c r="K63" s="44"/>
      <c r="L63" s="44"/>
      <c r="M63" s="44"/>
    </row>
    <row r="64" spans="1:13" x14ac:dyDescent="0.3">
      <c r="B64" s="4"/>
      <c r="C64" s="21" t="s">
        <v>40</v>
      </c>
      <c r="D64" s="27">
        <v>6832110694.5600014</v>
      </c>
      <c r="E64" s="27">
        <v>6648446239.6300011</v>
      </c>
      <c r="F64" s="10">
        <v>1</v>
      </c>
      <c r="G64" s="22">
        <v>183664454.93000031</v>
      </c>
      <c r="H64" s="10">
        <v>2.7625169597554209E-2</v>
      </c>
      <c r="I64" s="44"/>
      <c r="J64" s="44"/>
      <c r="K64" s="44"/>
      <c r="L64" s="44"/>
      <c r="M64" s="44"/>
    </row>
    <row r="65" spans="1:13" x14ac:dyDescent="0.3">
      <c r="A65" s="52" t="s">
        <v>41</v>
      </c>
      <c r="B65" s="52"/>
      <c r="C65" s="52"/>
      <c r="D65" s="27">
        <v>6476439900.7200012</v>
      </c>
      <c r="E65" s="27">
        <v>6302100236.3400011</v>
      </c>
      <c r="F65" s="10">
        <v>0.94794130105017194</v>
      </c>
      <c r="G65" s="22">
        <v>174339664.38000011</v>
      </c>
      <c r="H65" s="10">
        <v>2.7663740315442741E-2</v>
      </c>
      <c r="I65" s="44"/>
      <c r="J65" s="44"/>
      <c r="K65" s="44"/>
      <c r="L65" s="44"/>
      <c r="M65" s="44"/>
    </row>
    <row r="66" spans="1:13" x14ac:dyDescent="0.3">
      <c r="A66" s="52" t="s">
        <v>42</v>
      </c>
      <c r="B66" s="52"/>
      <c r="C66" s="52"/>
      <c r="D66" s="27">
        <v>5662720589.6200008</v>
      </c>
      <c r="E66" s="27">
        <v>5539063711.0400009</v>
      </c>
      <c r="F66" s="10">
        <v>0.82883911616491879</v>
      </c>
      <c r="G66" s="22">
        <v>123656878.57999992</v>
      </c>
      <c r="H66" s="10">
        <v>2.2324509164524921E-2</v>
      </c>
      <c r="I66" s="44"/>
      <c r="J66" s="44"/>
      <c r="K66" s="44"/>
      <c r="L66" s="44"/>
      <c r="M66" s="44"/>
    </row>
    <row r="67" spans="1:13" x14ac:dyDescent="0.3">
      <c r="A67" s="52" t="s">
        <v>17</v>
      </c>
      <c r="B67" s="52"/>
      <c r="C67" s="52"/>
      <c r="D67" s="27">
        <v>717409416.84000003</v>
      </c>
      <c r="E67" s="27">
        <v>665167175.00999999</v>
      </c>
      <c r="F67" s="10">
        <v>0.10500553180603908</v>
      </c>
      <c r="G67" s="22">
        <v>52242241.830000043</v>
      </c>
      <c r="H67" s="10">
        <v>7.8540017897327299E-2</v>
      </c>
      <c r="I67" s="44"/>
      <c r="J67" s="44"/>
      <c r="K67" s="44"/>
      <c r="L67" s="44"/>
      <c r="M67" s="44"/>
    </row>
    <row r="68" spans="1:13" x14ac:dyDescent="0.3">
      <c r="A68" s="23"/>
      <c r="B68" s="23"/>
      <c r="C68" s="23" t="s">
        <v>30</v>
      </c>
      <c r="D68" s="27">
        <v>8092791.5999999996</v>
      </c>
      <c r="E68" s="27">
        <v>7843633.4900000002</v>
      </c>
      <c r="F68" s="10">
        <v>1.1845229039458922E-3</v>
      </c>
      <c r="G68" s="22">
        <v>249158.1099999994</v>
      </c>
      <c r="H68" s="10">
        <v>3.1765649213168344E-2</v>
      </c>
      <c r="I68" s="44"/>
      <c r="J68" s="44"/>
      <c r="K68" s="44"/>
      <c r="L68" s="44"/>
      <c r="M68" s="44"/>
    </row>
    <row r="69" spans="1:13" x14ac:dyDescent="0.3">
      <c r="A69" s="23"/>
      <c r="B69" s="23"/>
      <c r="C69" s="23" t="s">
        <v>23</v>
      </c>
      <c r="D69" s="27">
        <v>12609735.529999999</v>
      </c>
      <c r="E69" s="27">
        <v>12945712.42</v>
      </c>
      <c r="F69" s="10">
        <v>1.8456573808208893E-3</v>
      </c>
      <c r="G69" s="22">
        <v>-335976.8900000006</v>
      </c>
      <c r="H69" s="10">
        <v>-2.5952754016144025E-2</v>
      </c>
      <c r="I69" s="44"/>
      <c r="J69" s="44"/>
      <c r="K69" s="44"/>
      <c r="L69" s="44"/>
      <c r="M69" s="44"/>
    </row>
    <row r="70" spans="1:13" x14ac:dyDescent="0.3">
      <c r="A70" s="52" t="s">
        <v>20</v>
      </c>
      <c r="B70" s="52"/>
      <c r="C70" s="52"/>
      <c r="D70" s="27">
        <v>696706889.71000004</v>
      </c>
      <c r="E70" s="27">
        <v>644377829.10000002</v>
      </c>
      <c r="F70" s="10">
        <v>0.10197535152127231</v>
      </c>
      <c r="G70" s="22">
        <v>52329060.610000014</v>
      </c>
      <c r="H70" s="10">
        <v>8.1208660892457776E-2</v>
      </c>
      <c r="I70" s="44"/>
      <c r="J70" s="44"/>
      <c r="K70" s="44"/>
      <c r="L70" s="44"/>
      <c r="M70" s="44"/>
    </row>
    <row r="71" spans="1:13" x14ac:dyDescent="0.3">
      <c r="A71" s="23"/>
      <c r="B71" s="23"/>
      <c r="C71" s="23" t="s">
        <v>21</v>
      </c>
      <c r="D71" s="27">
        <v>96309894.260000005</v>
      </c>
      <c r="E71" s="27">
        <v>97869350.290000007</v>
      </c>
      <c r="F71" s="10">
        <v>1.409665307921398E-2</v>
      </c>
      <c r="G71" s="22">
        <v>-1559456.0300000012</v>
      </c>
      <c r="H71" s="10">
        <v>-1.5934059288011251E-2</v>
      </c>
      <c r="I71" s="44"/>
      <c r="J71" s="44"/>
      <c r="K71" s="44"/>
      <c r="L71" s="44"/>
      <c r="M71" s="44"/>
    </row>
    <row r="72" spans="1:13" x14ac:dyDescent="0.3">
      <c r="A72" s="52" t="s">
        <v>43</v>
      </c>
      <c r="B72" s="52"/>
      <c r="C72" s="52"/>
      <c r="D72" s="27">
        <v>355670793.84000003</v>
      </c>
      <c r="E72" s="27">
        <v>346346003.28999996</v>
      </c>
      <c r="F72" s="10">
        <v>5.2058698949828092E-2</v>
      </c>
      <c r="G72" s="22">
        <v>9324790.5500000715</v>
      </c>
      <c r="H72" s="10">
        <v>2.6923338111086284E-2</v>
      </c>
      <c r="I72" s="44"/>
      <c r="J72" s="44"/>
      <c r="K72" s="44"/>
      <c r="L72" s="44"/>
      <c r="M72" s="44"/>
    </row>
    <row r="73" spans="1:13" x14ac:dyDescent="0.3">
      <c r="A73" s="52" t="s">
        <v>42</v>
      </c>
      <c r="B73" s="52"/>
      <c r="C73" s="52"/>
      <c r="D73" s="27">
        <v>45358860.589999996</v>
      </c>
      <c r="E73" s="27">
        <v>40607511.380000003</v>
      </c>
      <c r="F73" s="10">
        <v>6.6390699181903667E-3</v>
      </c>
      <c r="G73" s="22">
        <v>4751349.2099999934</v>
      </c>
      <c r="H73" s="10">
        <v>0.1170066583380957</v>
      </c>
      <c r="I73" s="44"/>
      <c r="J73" s="44"/>
      <c r="K73" s="44"/>
      <c r="L73" s="44"/>
      <c r="M73" s="44"/>
    </row>
    <row r="74" spans="1:13" x14ac:dyDescent="0.3">
      <c r="A74" s="52" t="s">
        <v>17</v>
      </c>
      <c r="B74" s="52"/>
      <c r="C74" s="52"/>
      <c r="D74" s="27">
        <v>309376936.64000005</v>
      </c>
      <c r="E74" s="27">
        <v>304836396.63</v>
      </c>
      <c r="F74" s="10">
        <v>4.5282775773281644E-2</v>
      </c>
      <c r="G74" s="22">
        <v>4540540.0100000501</v>
      </c>
      <c r="H74" s="10">
        <v>1.4895006174447084E-2</v>
      </c>
      <c r="I74" s="44"/>
      <c r="J74" s="44"/>
      <c r="K74" s="44"/>
      <c r="L74" s="44"/>
      <c r="M74" s="44"/>
    </row>
    <row r="75" spans="1:13" x14ac:dyDescent="0.3">
      <c r="A75" s="23"/>
      <c r="B75" s="23"/>
      <c r="C75" s="23" t="s">
        <v>30</v>
      </c>
      <c r="D75" s="27">
        <v>12697886.050000001</v>
      </c>
      <c r="E75" s="27">
        <v>12323466.810000001</v>
      </c>
      <c r="F75" s="10">
        <v>1.8585597654485551E-3</v>
      </c>
      <c r="G75" s="22">
        <v>374419.24000000022</v>
      </c>
      <c r="H75" s="10">
        <v>3.0382622501662761E-2</v>
      </c>
      <c r="I75" s="44"/>
      <c r="J75" s="44"/>
      <c r="K75" s="44"/>
      <c r="L75" s="44"/>
      <c r="M75" s="44"/>
    </row>
    <row r="76" spans="1:13" x14ac:dyDescent="0.3">
      <c r="A76" s="23"/>
      <c r="B76" s="23"/>
      <c r="C76" s="23" t="s">
        <v>23</v>
      </c>
      <c r="D76" s="27">
        <v>10281726.109999999</v>
      </c>
      <c r="E76" s="27">
        <v>10598372.109999999</v>
      </c>
      <c r="F76" s="10">
        <v>1.5049121083747544E-3</v>
      </c>
      <c r="G76" s="22">
        <v>-316646</v>
      </c>
      <c r="H76" s="10">
        <v>-2.987685247446931E-2</v>
      </c>
      <c r="I76" s="44"/>
      <c r="J76" s="44"/>
      <c r="K76" s="44"/>
      <c r="L76" s="44"/>
      <c r="M76" s="44"/>
    </row>
    <row r="77" spans="1:13" x14ac:dyDescent="0.3">
      <c r="A77" s="52" t="s">
        <v>20</v>
      </c>
      <c r="B77" s="52"/>
      <c r="C77" s="52"/>
      <c r="D77" s="27">
        <v>286397324.48000002</v>
      </c>
      <c r="E77" s="27">
        <v>281914557.70999998</v>
      </c>
      <c r="F77" s="10">
        <v>4.1919303899458332E-2</v>
      </c>
      <c r="G77" s="22">
        <v>4482766.7700000405</v>
      </c>
      <c r="H77" s="10">
        <v>1.5901153904266892E-2</v>
      </c>
      <c r="I77" s="44"/>
      <c r="J77" s="44"/>
      <c r="K77" s="44"/>
      <c r="L77" s="44"/>
      <c r="M77" s="44"/>
    </row>
    <row r="78" spans="1:13" x14ac:dyDescent="0.3">
      <c r="A78" s="23"/>
      <c r="B78" s="23"/>
      <c r="C78" s="23" t="s">
        <v>21</v>
      </c>
      <c r="D78" s="27">
        <v>934996.61</v>
      </c>
      <c r="E78" s="27">
        <v>902095.28</v>
      </c>
      <c r="F78" s="10">
        <v>1.3685325835608629E-4</v>
      </c>
      <c r="G78" s="22">
        <v>32901.329999999958</v>
      </c>
      <c r="H78" s="10">
        <v>3.647212298904829E-2</v>
      </c>
      <c r="I78" s="44"/>
      <c r="J78" s="44"/>
      <c r="K78" s="44"/>
      <c r="L78" s="44"/>
      <c r="M78" s="44"/>
    </row>
    <row r="79" spans="1:13" x14ac:dyDescent="0.3">
      <c r="A79" s="29"/>
      <c r="B79" s="29"/>
      <c r="C79" s="29"/>
      <c r="D79" s="22" t="s">
        <v>39</v>
      </c>
      <c r="E79" s="31" t="s">
        <v>39</v>
      </c>
      <c r="F79" s="10"/>
      <c r="G79" s="22"/>
      <c r="H79" s="26"/>
      <c r="I79" s="44"/>
      <c r="J79" s="44"/>
      <c r="K79" s="44"/>
      <c r="L79" s="44"/>
      <c r="M79" s="44"/>
    </row>
    <row r="80" spans="1:13" ht="18.75" x14ac:dyDescent="0.3">
      <c r="A80" s="39"/>
      <c r="B80" s="29"/>
      <c r="C80" s="40" t="s">
        <v>85</v>
      </c>
      <c r="D80" s="22">
        <v>1259777563867.1619</v>
      </c>
      <c r="E80" s="27">
        <v>1213344006122.2402</v>
      </c>
      <c r="F80" s="10">
        <v>1</v>
      </c>
      <c r="G80" s="22">
        <v>46433557744.921631</v>
      </c>
      <c r="H80" s="10">
        <v>3.8269079099273691E-2</v>
      </c>
      <c r="I80" s="44"/>
      <c r="J80" s="44"/>
      <c r="K80" s="44"/>
      <c r="L80" s="44"/>
      <c r="M80" s="44"/>
    </row>
    <row r="81" spans="1:13" x14ac:dyDescent="0.3">
      <c r="A81" s="56" t="s">
        <v>45</v>
      </c>
      <c r="B81" s="56"/>
      <c r="C81" s="56"/>
      <c r="D81" s="22">
        <v>999980474686.94995</v>
      </c>
      <c r="E81" s="27">
        <v>962288313230.09009</v>
      </c>
      <c r="F81" s="10">
        <v>0.79377542779638965</v>
      </c>
      <c r="G81" s="22">
        <v>37692161456.859863</v>
      </c>
      <c r="H81" s="10">
        <v>3.916930190115215E-2</v>
      </c>
      <c r="I81" s="44"/>
      <c r="J81" s="44"/>
      <c r="K81" s="44"/>
      <c r="L81" s="44"/>
      <c r="M81" s="44"/>
    </row>
    <row r="82" spans="1:13" x14ac:dyDescent="0.3">
      <c r="A82" s="41"/>
      <c r="B82" s="41"/>
      <c r="C82" s="41" t="s">
        <v>10</v>
      </c>
      <c r="D82" s="22">
        <v>16488268549.469999</v>
      </c>
      <c r="E82" s="27">
        <v>14710466059.85</v>
      </c>
      <c r="F82" s="10">
        <v>1.308823797342101E-2</v>
      </c>
      <c r="G82" s="22">
        <v>1777802489.6199989</v>
      </c>
      <c r="H82" s="10">
        <v>0.12085290040349182</v>
      </c>
      <c r="I82" s="44"/>
      <c r="J82" s="44"/>
      <c r="K82" s="44"/>
      <c r="L82" s="44"/>
      <c r="M82" s="44"/>
    </row>
    <row r="83" spans="1:13" x14ac:dyDescent="0.3">
      <c r="A83" s="56" t="s">
        <v>11</v>
      </c>
      <c r="B83" s="56"/>
      <c r="C83" s="56"/>
      <c r="D83" s="22">
        <v>234032043035.23999</v>
      </c>
      <c r="E83" s="27">
        <v>226525104050.14001</v>
      </c>
      <c r="F83" s="10">
        <v>0.18577251234482031</v>
      </c>
      <c r="G83" s="22">
        <v>7506938985.0999756</v>
      </c>
      <c r="H83" s="10">
        <v>3.3139545467059398E-2</v>
      </c>
      <c r="I83" s="44"/>
      <c r="J83" s="44"/>
      <c r="K83" s="44"/>
      <c r="L83" s="44"/>
      <c r="M83" s="44"/>
    </row>
    <row r="84" spans="1:13" x14ac:dyDescent="0.3">
      <c r="A84" s="41"/>
      <c r="B84" s="41"/>
      <c r="C84" s="41" t="s">
        <v>12</v>
      </c>
      <c r="D84" s="22">
        <v>9660715441.0300007</v>
      </c>
      <c r="E84" s="27">
        <v>8725939133.0300007</v>
      </c>
      <c r="F84" s="10">
        <v>7.6685882636092747E-3</v>
      </c>
      <c r="G84" s="22">
        <v>934776308</v>
      </c>
      <c r="H84" s="10">
        <v>0.10712615499019733</v>
      </c>
      <c r="I84" s="44"/>
      <c r="J84" s="44"/>
      <c r="K84" s="44"/>
      <c r="L84" s="44"/>
      <c r="M84" s="44"/>
    </row>
    <row r="85" spans="1:13" x14ac:dyDescent="0.3">
      <c r="A85" s="56" t="s">
        <v>13</v>
      </c>
      <c r="B85" s="56"/>
      <c r="C85" s="56"/>
      <c r="D85" s="22">
        <v>344767524305.46002</v>
      </c>
      <c r="E85" s="27">
        <v>332723362724.85999</v>
      </c>
      <c r="F85" s="10">
        <v>0.27367333265336219</v>
      </c>
      <c r="G85" s="22">
        <v>12044161580.600037</v>
      </c>
      <c r="H85" s="10">
        <v>3.6198725217140085E-2</v>
      </c>
      <c r="I85" s="44"/>
      <c r="J85" s="44"/>
      <c r="K85" s="44"/>
      <c r="L85" s="44"/>
      <c r="M85" s="44"/>
    </row>
    <row r="86" spans="1:13" x14ac:dyDescent="0.3">
      <c r="A86" s="56" t="s">
        <v>14</v>
      </c>
      <c r="B86" s="56"/>
      <c r="C86" s="56"/>
      <c r="D86" s="22">
        <v>171828303280.70001</v>
      </c>
      <c r="E86" s="27">
        <v>165447978374.41</v>
      </c>
      <c r="F86" s="10">
        <v>0.13639574811384605</v>
      </c>
      <c r="G86" s="22">
        <v>6380324906.2900085</v>
      </c>
      <c r="H86" s="10">
        <v>3.8563933926416952E-2</v>
      </c>
      <c r="I86" s="44"/>
      <c r="J86" s="44"/>
      <c r="K86" s="44"/>
      <c r="L86" s="44"/>
      <c r="M86" s="44"/>
    </row>
    <row r="87" spans="1:13" x14ac:dyDescent="0.3">
      <c r="A87" s="56" t="s">
        <v>15</v>
      </c>
      <c r="B87" s="56"/>
      <c r="C87" s="56"/>
      <c r="D87" s="22">
        <v>9164391440.3099995</v>
      </c>
      <c r="E87" s="27">
        <v>8942317846.8600006</v>
      </c>
      <c r="F87" s="10">
        <v>7.2746107750783417E-3</v>
      </c>
      <c r="G87" s="22">
        <v>222073593.44999886</v>
      </c>
      <c r="H87" s="10">
        <v>2.4834008056197378E-2</v>
      </c>
      <c r="I87" s="44"/>
      <c r="J87" s="44"/>
      <c r="K87" s="44"/>
      <c r="L87" s="44"/>
      <c r="M87" s="44"/>
    </row>
    <row r="88" spans="1:13" x14ac:dyDescent="0.3">
      <c r="A88" s="56" t="s">
        <v>16</v>
      </c>
      <c r="B88" s="56"/>
      <c r="C88" s="56"/>
      <c r="D88" s="22">
        <v>214039228634.73999</v>
      </c>
      <c r="E88" s="27">
        <v>205213145040.94</v>
      </c>
      <c r="F88" s="10">
        <v>0.16990239767225249</v>
      </c>
      <c r="G88" s="22">
        <v>8826083593.7999878</v>
      </c>
      <c r="H88" s="10">
        <v>4.3009348119679103E-2</v>
      </c>
      <c r="I88" s="44"/>
      <c r="J88" s="44"/>
      <c r="K88" s="44"/>
      <c r="L88" s="44"/>
      <c r="M88" s="44"/>
    </row>
    <row r="89" spans="1:13" x14ac:dyDescent="0.3">
      <c r="A89" s="56" t="s">
        <v>31</v>
      </c>
      <c r="B89" s="56"/>
      <c r="C89" s="56"/>
      <c r="D89" s="22">
        <v>73208004973.820007</v>
      </c>
      <c r="E89" s="27">
        <v>70397902073.009995</v>
      </c>
      <c r="F89" s="10">
        <v>5.811185011827967E-2</v>
      </c>
      <c r="G89" s="22">
        <v>2810102900.8100128</v>
      </c>
      <c r="H89" s="10">
        <v>3.9917423929702364E-2</v>
      </c>
      <c r="I89" s="44"/>
      <c r="J89" s="44"/>
      <c r="K89" s="44"/>
      <c r="L89" s="44"/>
      <c r="M89" s="44"/>
    </row>
    <row r="90" spans="1:13" ht="18.75" x14ac:dyDescent="0.3">
      <c r="A90" s="56" t="s">
        <v>46</v>
      </c>
      <c r="B90" s="56"/>
      <c r="C90" s="56"/>
      <c r="D90" s="22">
        <v>186499083719.19199</v>
      </c>
      <c r="E90" s="27">
        <f>+E91+E92+E93</f>
        <v>180568150867.60999</v>
      </c>
      <c r="F90" s="10">
        <v>0.1480412805151827</v>
      </c>
      <c r="G90" s="22">
        <v>5930932851.5820007</v>
      </c>
      <c r="H90" s="10">
        <v>3.284595219635647E-2</v>
      </c>
      <c r="I90" s="44"/>
      <c r="J90" s="44"/>
      <c r="K90" s="44"/>
      <c r="L90" s="44"/>
      <c r="M90" s="44"/>
    </row>
    <row r="91" spans="1:13" x14ac:dyDescent="0.3">
      <c r="A91" s="56" t="s">
        <v>47</v>
      </c>
      <c r="B91" s="56"/>
      <c r="C91" s="56"/>
      <c r="D91" s="22">
        <v>27447475356.360001</v>
      </c>
      <c r="E91" s="27">
        <v>26919954500.779999</v>
      </c>
      <c r="F91" s="10">
        <v>2.1787556901794625E-2</v>
      </c>
      <c r="G91" s="22">
        <v>527520855.58000183</v>
      </c>
      <c r="H91" s="10">
        <v>1.9595904427131074E-2</v>
      </c>
      <c r="I91" s="44"/>
      <c r="J91" s="44"/>
      <c r="K91" s="44"/>
      <c r="L91" s="44"/>
      <c r="M91" s="44"/>
    </row>
    <row r="92" spans="1:13" x14ac:dyDescent="0.3">
      <c r="A92" s="56" t="s">
        <v>48</v>
      </c>
      <c r="B92" s="56"/>
      <c r="C92" s="56"/>
      <c r="D92" s="22">
        <v>21011382226.57</v>
      </c>
      <c r="E92" s="27">
        <v>20603120912.950001</v>
      </c>
      <c r="F92" s="10">
        <v>1.6678644571245564E-2</v>
      </c>
      <c r="G92" s="22">
        <v>408261313.61999893</v>
      </c>
      <c r="H92" s="10">
        <v>1.9815508307937373E-2</v>
      </c>
      <c r="I92" s="44"/>
      <c r="J92" s="44"/>
      <c r="K92" s="44"/>
      <c r="L92" s="44"/>
      <c r="M92" s="44"/>
    </row>
    <row r="93" spans="1:13" ht="18.75" customHeight="1" x14ac:dyDescent="0.3">
      <c r="A93" s="56" t="s">
        <v>49</v>
      </c>
      <c r="B93" s="56"/>
      <c r="C93" s="56"/>
      <c r="D93" s="22">
        <v>138040226136.26199</v>
      </c>
      <c r="E93" s="27">
        <v>133045075453.88</v>
      </c>
      <c r="F93" s="10">
        <v>0.1095750790421425</v>
      </c>
      <c r="G93" s="22">
        <v>4995150682.3819885</v>
      </c>
      <c r="H93" s="10">
        <v>3.7544799500027752E-2</v>
      </c>
      <c r="I93" s="44"/>
      <c r="J93" s="44"/>
      <c r="K93" s="44"/>
      <c r="L93" s="44"/>
      <c r="M93" s="44"/>
    </row>
    <row r="94" spans="1:13" ht="18.75" customHeight="1" x14ac:dyDescent="0.3">
      <c r="A94" s="56" t="s">
        <v>50</v>
      </c>
      <c r="B94" s="56"/>
      <c r="C94" s="56"/>
      <c r="D94" s="22">
        <v>90000487.200000003</v>
      </c>
      <c r="E94" s="27">
        <v>89639951.530000001</v>
      </c>
      <c r="F94" s="10">
        <v>7.1441570148085424E-5</v>
      </c>
      <c r="G94" s="22">
        <v>360535.67000000179</v>
      </c>
      <c r="H94" s="10">
        <v>4.0220422238776031E-3</v>
      </c>
      <c r="I94" s="44"/>
      <c r="J94" s="44"/>
      <c r="K94" s="44"/>
      <c r="L94" s="44"/>
      <c r="M94" s="44"/>
    </row>
    <row r="95" spans="1:13" x14ac:dyDescent="0.3">
      <c r="A95" s="4"/>
      <c r="B95" s="4"/>
      <c r="C95" s="4"/>
      <c r="D95" s="27"/>
      <c r="E95" s="27"/>
      <c r="F95" s="25"/>
      <c r="G95" s="22"/>
      <c r="H95" s="26"/>
      <c r="I95" s="44"/>
      <c r="J95" s="44"/>
      <c r="K95" s="44"/>
      <c r="L95" s="44"/>
      <c r="M95" s="44"/>
    </row>
    <row r="96" spans="1:13" ht="18.75" x14ac:dyDescent="0.3">
      <c r="A96" s="39"/>
      <c r="B96" s="29"/>
      <c r="C96" s="40" t="s">
        <v>51</v>
      </c>
      <c r="D96" s="27"/>
      <c r="E96" s="27"/>
      <c r="F96" s="9"/>
      <c r="G96" s="22"/>
      <c r="H96" s="51"/>
      <c r="I96" s="44"/>
      <c r="J96" s="44"/>
      <c r="K96" s="44"/>
      <c r="L96" s="44"/>
      <c r="M96" s="44"/>
    </row>
    <row r="97" spans="1:13" ht="18.75" x14ac:dyDescent="0.3">
      <c r="A97" s="56" t="s">
        <v>52</v>
      </c>
      <c r="B97" s="56"/>
      <c r="C97" s="56"/>
      <c r="D97" s="35">
        <v>9.9099432037617438E-2</v>
      </c>
      <c r="E97" s="50">
        <v>8.8991447818281055E-2</v>
      </c>
      <c r="F97" s="9" t="s">
        <v>26</v>
      </c>
      <c r="G97" s="28">
        <v>1.0107984219336383E-2</v>
      </c>
      <c r="H97" s="10">
        <v>0.11358377088073346</v>
      </c>
      <c r="I97" s="44"/>
      <c r="J97" s="44"/>
      <c r="K97" s="44"/>
      <c r="L97" s="44"/>
      <c r="M97" s="44"/>
    </row>
    <row r="98" spans="1:13" x14ac:dyDescent="0.3">
      <c r="A98" s="41"/>
      <c r="B98" s="41"/>
      <c r="C98" s="41" t="s">
        <v>10</v>
      </c>
      <c r="D98" s="35">
        <v>8.456367797415254E-2</v>
      </c>
      <c r="E98" s="50">
        <v>7.7204221947354323E-2</v>
      </c>
      <c r="F98" s="9" t="s">
        <v>26</v>
      </c>
      <c r="G98" s="28">
        <v>7.3594560267982168E-3</v>
      </c>
      <c r="H98" s="10">
        <v>9.5324528130296307E-2</v>
      </c>
      <c r="I98" s="44"/>
      <c r="J98" s="44"/>
      <c r="K98" s="44"/>
      <c r="L98" s="44"/>
      <c r="M98" s="44"/>
    </row>
    <row r="99" spans="1:13" x14ac:dyDescent="0.3">
      <c r="A99" s="56" t="s">
        <v>11</v>
      </c>
      <c r="B99" s="56"/>
      <c r="C99" s="56"/>
      <c r="D99" s="35">
        <v>8.9184401376023903E-2</v>
      </c>
      <c r="E99" s="50">
        <v>7.8138908190303891E-2</v>
      </c>
      <c r="F99" s="9" t="s">
        <v>26</v>
      </c>
      <c r="G99" s="28">
        <v>1.1045493185720012E-2</v>
      </c>
      <c r="H99" s="10">
        <v>0.14135714769419605</v>
      </c>
      <c r="I99" s="44"/>
      <c r="J99" s="44"/>
      <c r="K99" s="44"/>
      <c r="L99" s="44"/>
      <c r="M99" s="44"/>
    </row>
    <row r="100" spans="1:13" x14ac:dyDescent="0.3">
      <c r="A100" s="41"/>
      <c r="B100" s="41"/>
      <c r="C100" s="41" t="s">
        <v>12</v>
      </c>
      <c r="D100" s="35">
        <v>0.10276906376798746</v>
      </c>
      <c r="E100" s="50">
        <v>9.9414732681418094E-2</v>
      </c>
      <c r="F100" s="9" t="s">
        <v>26</v>
      </c>
      <c r="G100" s="28">
        <v>3.3543310865693649E-3</v>
      </c>
      <c r="H100" s="10">
        <v>3.3740784651290753E-2</v>
      </c>
      <c r="I100" s="44"/>
      <c r="J100" s="44"/>
      <c r="K100" s="44"/>
      <c r="L100" s="44"/>
      <c r="M100" s="44"/>
    </row>
    <row r="101" spans="1:13" x14ac:dyDescent="0.3">
      <c r="A101" s="56" t="s">
        <v>13</v>
      </c>
      <c r="B101" s="56"/>
      <c r="C101" s="56"/>
      <c r="D101" s="35">
        <v>0.1101519015447856</v>
      </c>
      <c r="E101" s="50">
        <v>9.5768498580890871E-2</v>
      </c>
      <c r="F101" s="9" t="s">
        <v>26</v>
      </c>
      <c r="G101" s="28">
        <v>1.4383402963894731E-2</v>
      </c>
      <c r="H101" s="10">
        <v>0.1501892916463109</v>
      </c>
      <c r="I101" s="44"/>
      <c r="J101" s="44"/>
      <c r="K101" s="44"/>
      <c r="L101" s="44"/>
      <c r="M101" s="44"/>
    </row>
    <row r="102" spans="1:13" x14ac:dyDescent="0.3">
      <c r="A102" s="56" t="s">
        <v>14</v>
      </c>
      <c r="B102" s="56"/>
      <c r="C102" s="56"/>
      <c r="D102" s="35">
        <v>0.10049033018174347</v>
      </c>
      <c r="E102" s="50">
        <v>8.9409724817357095E-2</v>
      </c>
      <c r="F102" s="9" t="s">
        <v>26</v>
      </c>
      <c r="G102" s="28">
        <v>1.1080605364386376E-2</v>
      </c>
      <c r="H102" s="10">
        <v>0.12393065057544277</v>
      </c>
      <c r="I102" s="44"/>
      <c r="J102" s="44"/>
      <c r="K102" s="44"/>
      <c r="L102" s="44"/>
      <c r="M102" s="44"/>
    </row>
    <row r="103" spans="1:13" x14ac:dyDescent="0.3">
      <c r="A103" s="56" t="s">
        <v>15</v>
      </c>
      <c r="B103" s="56"/>
      <c r="C103" s="56"/>
      <c r="D103" s="35">
        <v>7.4767313122525048E-2</v>
      </c>
      <c r="E103" s="50">
        <v>7.3086497397832684E-2</v>
      </c>
      <c r="F103" s="9" t="s">
        <v>26</v>
      </c>
      <c r="G103" s="28">
        <v>1.6808157246923638E-3</v>
      </c>
      <c r="H103" s="10">
        <v>2.2997623152511436E-2</v>
      </c>
      <c r="I103" s="44"/>
      <c r="J103" s="44"/>
      <c r="K103" s="44"/>
      <c r="L103" s="44"/>
      <c r="M103" s="44"/>
    </row>
    <row r="104" spans="1:13" x14ac:dyDescent="0.3">
      <c r="A104" s="56" t="s">
        <v>16</v>
      </c>
      <c r="B104" s="56"/>
      <c r="C104" s="56"/>
      <c r="D104" s="35">
        <v>9.3838048257417483E-2</v>
      </c>
      <c r="E104" s="50">
        <v>8.3203926334589173E-2</v>
      </c>
      <c r="F104" s="9" t="s">
        <v>26</v>
      </c>
      <c r="G104" s="28">
        <v>1.063412192282831E-2</v>
      </c>
      <c r="H104" s="10">
        <v>0.1278079339677452</v>
      </c>
      <c r="I104" s="44"/>
      <c r="J104" s="44"/>
      <c r="K104" s="44"/>
      <c r="L104" s="44"/>
      <c r="M104" s="44"/>
    </row>
    <row r="105" spans="1:13" x14ac:dyDescent="0.3">
      <c r="A105" s="56" t="s">
        <v>31</v>
      </c>
      <c r="B105" s="56"/>
      <c r="C105" s="56"/>
      <c r="D105" s="35">
        <v>8.906069382709747E-2</v>
      </c>
      <c r="E105" s="50">
        <v>8.0296883713181888E-2</v>
      </c>
      <c r="F105" s="9" t="s">
        <v>26</v>
      </c>
      <c r="G105" s="28">
        <v>8.7638101139155822E-3</v>
      </c>
      <c r="H105" s="10">
        <v>0.10914259319477024</v>
      </c>
      <c r="I105" s="44"/>
      <c r="J105" s="44"/>
      <c r="K105" s="44"/>
      <c r="L105" s="44"/>
      <c r="M105" s="44"/>
    </row>
    <row r="106" spans="1:13" x14ac:dyDescent="0.3">
      <c r="A106" s="56" t="s">
        <v>47</v>
      </c>
      <c r="B106" s="56"/>
      <c r="C106" s="56"/>
      <c r="D106" s="35">
        <v>9.8530442090228862E-2</v>
      </c>
      <c r="E106" s="50">
        <v>9.5011311542093649E-2</v>
      </c>
      <c r="F106" s="9" t="s">
        <v>26</v>
      </c>
      <c r="G106" s="28">
        <v>3.5191305481352131E-3</v>
      </c>
      <c r="H106" s="10">
        <v>3.7039069254149841E-2</v>
      </c>
      <c r="I106" s="44"/>
      <c r="J106" s="44"/>
      <c r="K106" s="44"/>
      <c r="L106" s="44"/>
      <c r="M106" s="44"/>
    </row>
    <row r="107" spans="1:13" x14ac:dyDescent="0.3">
      <c r="A107" s="56" t="s">
        <v>48</v>
      </c>
      <c r="B107" s="56"/>
      <c r="C107" s="56"/>
      <c r="D107" s="35">
        <v>8.2434265659484307E-2</v>
      </c>
      <c r="E107" s="50">
        <v>7.0902739535338322E-2</v>
      </c>
      <c r="F107" s="9" t="s">
        <v>26</v>
      </c>
      <c r="G107" s="28">
        <v>1.1531526124145985E-2</v>
      </c>
      <c r="H107" s="10">
        <v>0.16263865401700886</v>
      </c>
      <c r="I107" s="44"/>
      <c r="J107" s="44"/>
      <c r="K107" s="44"/>
      <c r="L107" s="44"/>
      <c r="M107" s="44"/>
    </row>
    <row r="108" spans="1:13" ht="18.75" x14ac:dyDescent="0.3">
      <c r="A108" s="56" t="s">
        <v>53</v>
      </c>
      <c r="B108" s="56"/>
      <c r="C108" s="56"/>
      <c r="D108" s="35">
        <v>0.10580000000000001</v>
      </c>
      <c r="E108" s="50">
        <v>0.10679999999999999</v>
      </c>
      <c r="F108" s="9" t="s">
        <v>26</v>
      </c>
      <c r="G108" s="28">
        <v>-9.9999999999998701E-4</v>
      </c>
      <c r="H108" s="10">
        <v>-9.3632958801496916E-3</v>
      </c>
      <c r="I108" s="44"/>
      <c r="J108" s="44"/>
      <c r="K108" s="44"/>
      <c r="L108" s="44"/>
      <c r="M108" s="44"/>
    </row>
    <row r="109" spans="1:13" x14ac:dyDescent="0.3">
      <c r="A109" s="4"/>
      <c r="B109" s="4"/>
      <c r="C109" s="4"/>
      <c r="D109" s="27"/>
      <c r="E109" s="27"/>
      <c r="F109" s="25"/>
      <c r="G109" s="22"/>
      <c r="H109" s="26"/>
      <c r="I109" s="44"/>
      <c r="J109" s="44"/>
      <c r="K109" s="44"/>
      <c r="L109" s="44"/>
      <c r="M109" s="44"/>
    </row>
    <row r="110" spans="1:13" ht="18.75" customHeight="1" x14ac:dyDescent="0.3">
      <c r="A110" s="39"/>
      <c r="B110" s="29"/>
      <c r="C110" s="40" t="s">
        <v>54</v>
      </c>
      <c r="D110" s="27"/>
      <c r="E110" s="27"/>
      <c r="F110" s="9"/>
      <c r="G110" s="22"/>
      <c r="H110" s="10"/>
      <c r="I110" s="44"/>
      <c r="J110" s="44"/>
      <c r="K110" s="44"/>
      <c r="L110" s="44"/>
      <c r="M110" s="44"/>
    </row>
    <row r="111" spans="1:13" x14ac:dyDescent="0.3">
      <c r="A111" s="57" t="s">
        <v>55</v>
      </c>
      <c r="B111" s="57"/>
      <c r="C111" s="57"/>
      <c r="D111" s="22">
        <v>24490</v>
      </c>
      <c r="E111" s="22">
        <v>24209</v>
      </c>
      <c r="F111" s="9" t="s">
        <v>26</v>
      </c>
      <c r="G111" s="22">
        <v>281</v>
      </c>
      <c r="H111" s="10">
        <v>1.1607253500764178E-2</v>
      </c>
      <c r="I111" s="44"/>
      <c r="J111" s="44"/>
      <c r="K111" s="44"/>
      <c r="L111" s="44"/>
      <c r="M111" s="44"/>
    </row>
    <row r="112" spans="1:13" x14ac:dyDescent="0.3">
      <c r="A112" s="57" t="s">
        <v>56</v>
      </c>
      <c r="B112" s="57"/>
      <c r="C112" s="57"/>
      <c r="D112" s="22">
        <v>16882</v>
      </c>
      <c r="E112" s="22">
        <v>16501</v>
      </c>
      <c r="F112" s="9" t="s">
        <v>26</v>
      </c>
      <c r="G112" s="22">
        <v>381</v>
      </c>
      <c r="H112" s="10">
        <v>2.3089509726683232E-2</v>
      </c>
      <c r="I112" s="44"/>
      <c r="J112" s="44"/>
      <c r="K112" s="44"/>
      <c r="L112" s="44"/>
      <c r="M112" s="44"/>
    </row>
    <row r="113" spans="1:13" x14ac:dyDescent="0.3">
      <c r="A113" s="42"/>
      <c r="B113" s="42"/>
      <c r="C113" s="42"/>
      <c r="D113" s="22"/>
      <c r="E113" s="25"/>
      <c r="F113" s="9"/>
      <c r="G113" s="22"/>
      <c r="H113" s="10"/>
      <c r="I113" s="44"/>
      <c r="J113" s="44"/>
      <c r="K113" s="44"/>
      <c r="L113" s="44"/>
      <c r="M113" s="44"/>
    </row>
    <row r="114" spans="1:13" x14ac:dyDescent="0.3">
      <c r="A114" s="39"/>
      <c r="B114" s="29"/>
      <c r="C114" s="40" t="s">
        <v>57</v>
      </c>
      <c r="D114" s="25"/>
      <c r="E114" s="25"/>
      <c r="F114" s="9"/>
      <c r="G114" s="22"/>
      <c r="H114" s="10"/>
      <c r="I114" s="44"/>
      <c r="J114" s="44"/>
      <c r="K114" s="44"/>
      <c r="L114" s="44"/>
      <c r="M114" s="44"/>
    </row>
    <row r="115" spans="1:13" x14ac:dyDescent="0.3">
      <c r="A115" s="57" t="s">
        <v>55</v>
      </c>
      <c r="B115" s="57"/>
      <c r="C115" s="57"/>
      <c r="D115" s="22">
        <v>41299</v>
      </c>
      <c r="E115" s="22">
        <v>40117</v>
      </c>
      <c r="F115" s="9" t="s">
        <v>26</v>
      </c>
      <c r="G115" s="22">
        <v>1182</v>
      </c>
      <c r="H115" s="10">
        <v>2.946381833138071E-2</v>
      </c>
      <c r="I115" s="44"/>
      <c r="J115" s="44"/>
      <c r="K115" s="44"/>
      <c r="L115" s="44"/>
      <c r="M115" s="44"/>
    </row>
    <row r="116" spans="1:13" x14ac:dyDescent="0.3">
      <c r="A116" s="57" t="s">
        <v>56</v>
      </c>
      <c r="B116" s="57"/>
      <c r="C116" s="57"/>
      <c r="D116" s="22">
        <v>14586</v>
      </c>
      <c r="E116" s="22">
        <v>14264</v>
      </c>
      <c r="F116" s="9" t="s">
        <v>26</v>
      </c>
      <c r="G116" s="22">
        <v>322</v>
      </c>
      <c r="H116" s="10">
        <v>2.2574312955692653E-2</v>
      </c>
      <c r="I116" s="44"/>
      <c r="J116" s="44"/>
      <c r="K116" s="44"/>
      <c r="L116" s="44"/>
      <c r="M116" s="44"/>
    </row>
    <row r="117" spans="1:13" x14ac:dyDescent="0.3">
      <c r="A117" s="29"/>
      <c r="B117" s="29"/>
      <c r="C117" s="42"/>
      <c r="D117" s="27"/>
      <c r="E117" s="27"/>
      <c r="F117" s="9"/>
      <c r="G117" s="22"/>
      <c r="H117" s="10"/>
      <c r="I117" s="44"/>
      <c r="J117" s="44"/>
      <c r="K117" s="44"/>
      <c r="L117" s="44"/>
      <c r="M117" s="44"/>
    </row>
    <row r="118" spans="1:13" x14ac:dyDescent="0.3">
      <c r="A118" s="39"/>
      <c r="B118" s="29"/>
      <c r="C118" s="40" t="s">
        <v>58</v>
      </c>
      <c r="D118" s="27"/>
      <c r="E118" s="27"/>
      <c r="F118" s="25"/>
      <c r="G118" s="25"/>
      <c r="H118" s="25"/>
      <c r="I118" s="44"/>
      <c r="J118" s="44"/>
      <c r="K118" s="44"/>
      <c r="L118" s="44"/>
      <c r="M118" s="44"/>
    </row>
    <row r="119" spans="1:13" x14ac:dyDescent="0.3">
      <c r="A119" s="57" t="s">
        <v>59</v>
      </c>
      <c r="B119" s="57"/>
      <c r="C119" s="57"/>
      <c r="D119" s="22">
        <v>238292</v>
      </c>
      <c r="E119" s="27">
        <v>234121</v>
      </c>
      <c r="F119" s="9" t="s">
        <v>26</v>
      </c>
      <c r="G119" s="22">
        <v>4171</v>
      </c>
      <c r="H119" s="10">
        <v>1.7815573998060833E-2</v>
      </c>
      <c r="I119" s="44"/>
      <c r="J119" s="44"/>
      <c r="K119" s="44"/>
      <c r="L119" s="44"/>
      <c r="M119" s="44"/>
    </row>
    <row r="120" spans="1:13" x14ac:dyDescent="0.3">
      <c r="A120" s="57" t="s">
        <v>60</v>
      </c>
      <c r="B120" s="57"/>
      <c r="C120" s="57"/>
      <c r="D120" s="22">
        <v>64</v>
      </c>
      <c r="E120" s="27">
        <v>59</v>
      </c>
      <c r="F120" s="9" t="s">
        <v>26</v>
      </c>
      <c r="G120" s="22">
        <v>5</v>
      </c>
      <c r="H120" s="10">
        <v>8.4745762711864403E-2</v>
      </c>
      <c r="I120" s="44"/>
      <c r="J120" s="44"/>
      <c r="K120" s="44"/>
      <c r="L120" s="44"/>
      <c r="M120" s="44"/>
    </row>
    <row r="121" spans="1:13" x14ac:dyDescent="0.3">
      <c r="A121" s="57" t="s">
        <v>61</v>
      </c>
      <c r="B121" s="57"/>
      <c r="C121" s="57"/>
      <c r="D121" s="22">
        <v>227530</v>
      </c>
      <c r="E121" s="27">
        <v>223391</v>
      </c>
      <c r="F121" s="9" t="s">
        <v>26</v>
      </c>
      <c r="G121" s="22">
        <v>4139</v>
      </c>
      <c r="H121" s="10">
        <v>1.8528051712020627E-2</v>
      </c>
      <c r="I121" s="44"/>
      <c r="J121" s="44"/>
      <c r="K121" s="44"/>
      <c r="L121" s="44"/>
      <c r="M121" s="44"/>
    </row>
    <row r="122" spans="1:13" x14ac:dyDescent="0.3">
      <c r="A122" s="40"/>
      <c r="B122" s="40"/>
      <c r="C122" s="40" t="s">
        <v>62</v>
      </c>
      <c r="D122" s="22">
        <v>48778514973.610001</v>
      </c>
      <c r="E122" s="27">
        <v>47473133126.839996</v>
      </c>
      <c r="F122" s="9" t="s">
        <v>26</v>
      </c>
      <c r="G122" s="22">
        <v>1305381846.7700043</v>
      </c>
      <c r="H122" s="10">
        <v>2.7497276054694975E-2</v>
      </c>
      <c r="I122" s="44"/>
      <c r="J122" s="44"/>
      <c r="K122" s="44"/>
      <c r="L122" s="44"/>
      <c r="M122" s="44"/>
    </row>
    <row r="123" spans="1:13" x14ac:dyDescent="0.3">
      <c r="A123" s="7" t="s">
        <v>63</v>
      </c>
      <c r="B123" s="7"/>
      <c r="C123" s="7"/>
      <c r="D123" s="15"/>
      <c r="E123" s="15"/>
      <c r="F123" s="7"/>
      <c r="G123" s="7"/>
      <c r="H123" s="43"/>
      <c r="I123" s="4"/>
      <c r="J123" s="4"/>
      <c r="K123" s="4"/>
    </row>
    <row r="124" spans="1:13" x14ac:dyDescent="0.3">
      <c r="A124" s="11" t="s">
        <v>64</v>
      </c>
      <c r="B124" s="12"/>
      <c r="C124" s="12"/>
      <c r="D124" s="12"/>
      <c r="E124" s="12"/>
      <c r="F124" s="12"/>
      <c r="G124" s="12"/>
      <c r="H124" s="14"/>
      <c r="I124" s="4"/>
    </row>
    <row r="125" spans="1:13" ht="18.75" x14ac:dyDescent="0.3">
      <c r="A125" s="59" t="s">
        <v>65</v>
      </c>
      <c r="B125" s="59"/>
      <c r="C125" s="59"/>
      <c r="D125" s="59"/>
      <c r="E125" s="59"/>
      <c r="F125" s="59"/>
      <c r="G125" s="59"/>
      <c r="H125" s="59"/>
      <c r="I125" s="4"/>
      <c r="J125" s="5"/>
    </row>
    <row r="126" spans="1:13" x14ac:dyDescent="0.3">
      <c r="A126" s="59" t="s">
        <v>66</v>
      </c>
      <c r="B126" s="59"/>
      <c r="C126" s="59"/>
      <c r="D126" s="59"/>
      <c r="E126" s="59"/>
      <c r="F126" s="59"/>
      <c r="G126" s="59"/>
      <c r="H126" s="59"/>
      <c r="I126" s="4"/>
      <c r="J126" s="6"/>
    </row>
    <row r="127" spans="1:13" x14ac:dyDescent="0.3">
      <c r="A127" s="60" t="s">
        <v>67</v>
      </c>
      <c r="B127" s="60"/>
      <c r="C127" s="60"/>
      <c r="D127" s="60"/>
      <c r="E127" s="60"/>
      <c r="F127" s="60"/>
      <c r="G127" s="60"/>
      <c r="H127" s="60"/>
      <c r="I127" s="4"/>
    </row>
    <row r="128" spans="1:13" ht="17.25" customHeight="1" x14ac:dyDescent="0.3">
      <c r="A128" s="58" t="s">
        <v>68</v>
      </c>
      <c r="B128" s="58"/>
      <c r="C128" s="58"/>
      <c r="D128" s="58"/>
      <c r="E128" s="58"/>
      <c r="F128" s="58"/>
      <c r="G128" s="58"/>
      <c r="H128" s="58"/>
      <c r="I128" s="58"/>
    </row>
    <row r="129" spans="1:9" ht="24.75" customHeight="1" x14ac:dyDescent="0.3">
      <c r="A129" s="58" t="s">
        <v>69</v>
      </c>
      <c r="B129" s="58"/>
      <c r="C129" s="58"/>
      <c r="D129" s="58"/>
      <c r="E129" s="58"/>
      <c r="F129" s="58"/>
      <c r="G129" s="58"/>
      <c r="H129" s="58"/>
      <c r="I129" s="4"/>
    </row>
    <row r="130" spans="1:9" x14ac:dyDescent="0.3">
      <c r="A130" s="58" t="s">
        <v>70</v>
      </c>
      <c r="B130" s="58"/>
      <c r="C130" s="38"/>
      <c r="D130" s="38"/>
      <c r="E130" s="38"/>
      <c r="F130" s="38"/>
      <c r="G130" s="38"/>
      <c r="H130" s="38"/>
      <c r="I130" s="4"/>
    </row>
    <row r="131" spans="1:9" x14ac:dyDescent="0.3">
      <c r="A131" s="58" t="s">
        <v>71</v>
      </c>
      <c r="B131" s="58"/>
      <c r="C131" s="58"/>
      <c r="D131" s="58"/>
      <c r="E131" s="58"/>
      <c r="F131" s="58"/>
      <c r="G131" s="58"/>
      <c r="H131" s="58"/>
      <c r="I131" s="4"/>
    </row>
    <row r="132" spans="1:9" x14ac:dyDescent="0.3">
      <c r="A132" s="58" t="s">
        <v>72</v>
      </c>
      <c r="B132" s="60"/>
      <c r="C132" s="60"/>
      <c r="D132" s="60"/>
      <c r="E132" s="60"/>
      <c r="F132" s="60"/>
      <c r="G132" s="60"/>
      <c r="H132" s="60"/>
      <c r="I132" s="4"/>
    </row>
    <row r="133" spans="1:9" x14ac:dyDescent="0.3">
      <c r="A133" s="58" t="s">
        <v>73</v>
      </c>
      <c r="B133" s="60"/>
      <c r="C133" s="60"/>
      <c r="D133" s="60"/>
      <c r="E133" s="60"/>
      <c r="F133" s="60"/>
      <c r="G133" s="60"/>
      <c r="H133" s="60"/>
      <c r="I133" s="4"/>
    </row>
    <row r="134" spans="1:9" x14ac:dyDescent="0.3">
      <c r="A134" s="60" t="s">
        <v>74</v>
      </c>
      <c r="B134" s="60"/>
      <c r="C134" s="60"/>
      <c r="D134" s="60"/>
      <c r="E134" s="60"/>
      <c r="F134" s="60"/>
      <c r="G134" s="60"/>
      <c r="H134" s="60"/>
      <c r="I134" s="4"/>
    </row>
    <row r="135" spans="1:9" ht="17.25" customHeight="1" x14ac:dyDescent="0.3">
      <c r="A135" s="60" t="s">
        <v>75</v>
      </c>
      <c r="B135" s="60"/>
      <c r="C135" s="60"/>
      <c r="D135" s="60"/>
      <c r="E135" s="60"/>
      <c r="F135" s="60"/>
      <c r="G135" s="60"/>
      <c r="H135" s="60"/>
      <c r="I135" s="60"/>
    </row>
    <row r="136" spans="1:9" x14ac:dyDescent="0.3">
      <c r="A136" s="46" t="s">
        <v>76</v>
      </c>
      <c r="B136" s="47"/>
      <c r="C136" s="47"/>
      <c r="D136" s="47"/>
      <c r="E136" s="47"/>
      <c r="F136" s="47"/>
      <c r="G136" s="47"/>
      <c r="H136" s="48"/>
      <c r="I136" s="4"/>
    </row>
    <row r="137" spans="1:9" x14ac:dyDescent="0.3">
      <c r="A137" s="61" t="s">
        <v>77</v>
      </c>
      <c r="B137" s="61"/>
      <c r="C137" s="49"/>
      <c r="D137" s="49"/>
      <c r="E137" s="49"/>
      <c r="F137" s="49"/>
      <c r="G137" s="49"/>
      <c r="H137" s="49"/>
      <c r="I137" s="4"/>
    </row>
  </sheetData>
  <mergeCells count="84">
    <mergeCell ref="A4:C4"/>
    <mergeCell ref="A132:H132"/>
    <mergeCell ref="A133:H133"/>
    <mergeCell ref="A134:H134"/>
    <mergeCell ref="A137:B137"/>
    <mergeCell ref="A131:H131"/>
    <mergeCell ref="A115:C115"/>
    <mergeCell ref="A116:C116"/>
    <mergeCell ref="A119:C119"/>
    <mergeCell ref="A120:C120"/>
    <mergeCell ref="A121:C121"/>
    <mergeCell ref="A125:H125"/>
    <mergeCell ref="A126:H126"/>
    <mergeCell ref="A127:H127"/>
    <mergeCell ref="A129:H129"/>
    <mergeCell ref="A130:B130"/>
    <mergeCell ref="A112:C112"/>
    <mergeCell ref="A97:C97"/>
    <mergeCell ref="A99:C99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11:C111"/>
    <mergeCell ref="A94:C94"/>
    <mergeCell ref="A81:C81"/>
    <mergeCell ref="A83:C83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77:C77"/>
    <mergeCell ref="A59:C59"/>
    <mergeCell ref="A60:C60"/>
    <mergeCell ref="A61:C61"/>
    <mergeCell ref="A62:C62"/>
    <mergeCell ref="A65:C65"/>
    <mergeCell ref="A66:C66"/>
    <mergeCell ref="A67:C67"/>
    <mergeCell ref="A70:C70"/>
    <mergeCell ref="A72:C72"/>
    <mergeCell ref="A73:C73"/>
    <mergeCell ref="A74:C74"/>
    <mergeCell ref="A28:C28"/>
    <mergeCell ref="A29:C29"/>
    <mergeCell ref="A35:C35"/>
    <mergeCell ref="A37:C37"/>
    <mergeCell ref="A58:C58"/>
    <mergeCell ref="A41:C41"/>
    <mergeCell ref="A43:C43"/>
    <mergeCell ref="A45:C45"/>
    <mergeCell ref="A46:C46"/>
    <mergeCell ref="A47:C47"/>
    <mergeCell ref="A48:C48"/>
    <mergeCell ref="A49:C49"/>
    <mergeCell ref="A54:C54"/>
    <mergeCell ref="A55:C55"/>
    <mergeCell ref="A56:C56"/>
    <mergeCell ref="A57:C57"/>
    <mergeCell ref="A3:C3"/>
    <mergeCell ref="A11:C11"/>
    <mergeCell ref="A128:I128"/>
    <mergeCell ref="A135:I135"/>
    <mergeCell ref="A1:J1"/>
    <mergeCell ref="A2:B2"/>
    <mergeCell ref="A7:C7"/>
    <mergeCell ref="A9:C9"/>
    <mergeCell ref="A38:C38"/>
    <mergeCell ref="A12:C12"/>
    <mergeCell ref="A13:C13"/>
    <mergeCell ref="A14:C14"/>
    <mergeCell ref="A22:C22"/>
    <mergeCell ref="A24:C24"/>
    <mergeCell ref="A26:C26"/>
    <mergeCell ref="A27:C27"/>
  </mergeCells>
  <printOptions horizontalCentered="1"/>
  <pageMargins left="0.39370078740157483" right="0" top="0.74803149606299213" bottom="0.74803149606299213" header="0" footer="0"/>
  <pageSetup scale="57" fitToHeight="2" orientation="portrait" r:id="rId1"/>
  <rowBreaks count="2" manualBreakCount="2">
    <brk id="62" max="8" man="1"/>
    <brk id="108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77FEFE15-3CA7-4171-8303-9CE99D36D8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5FB308-B722-4190-B13B-E58B0C5C09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41681A-0598-4EAD-A1AD-C3F9D9D49ADC}">
  <ds:schemaRefs>
    <ds:schemaRef ds:uri="http://schemas.microsoft.com/office/2006/documentManagement/types"/>
    <ds:schemaRef ds:uri="http://purl.org/dc/terms/"/>
    <ds:schemaRef ds:uri="http://purl.org/dc/dcmitype/"/>
    <ds:schemaRef ds:uri="28489dc2-50cf-493e-a704-cb1420394a7d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244e2f5b-9846-4671-8ae8-9e2b684eca7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RM enero 2024</vt:lpstr>
      <vt:lpstr>RM febrero 2024</vt:lpstr>
      <vt:lpstr>RM marzo 2024</vt:lpstr>
      <vt:lpstr>'RM enero 2024'!Print_Area</vt:lpstr>
      <vt:lpstr>'RM febrero 2024'!Print_Area</vt:lpstr>
      <vt:lpstr>'RM marzo 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Estadístico al 31 de enero de 2023</dc:title>
  <dc:subject/>
  <dc:creator>Franki Noel Trinidad García</dc:creator>
  <cp:keywords/>
  <dc:description/>
  <cp:lastModifiedBy>Alicia Michelle Alcantara Troncoso</cp:lastModifiedBy>
  <cp:revision/>
  <cp:lastPrinted>2025-03-21T21:22:00Z</cp:lastPrinted>
  <dcterms:created xsi:type="dcterms:W3CDTF">2023-02-10T13:20:53Z</dcterms:created>
  <dcterms:modified xsi:type="dcterms:W3CDTF">2025-03-21T21:22:17Z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