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11320" documentId="11_53EBCBDB22FFF13FBC0DAA1E2CF7431A589678A5" xr6:coauthVersionLast="47" xr6:coauthVersionMax="47" xr10:uidLastSave="{F12AD566-6D3B-4BD4-A212-97BF823CC0F1}"/>
  <bookViews>
    <workbookView xWindow="-108" yWindow="-108" windowWidth="23256" windowHeight="13896" activeTab="7" xr2:uid="{00000000-000D-0000-FFFF-FFFF00000000}"/>
  </bookViews>
  <sheets>
    <sheet name="Enero" sheetId="83" r:id="rId1"/>
    <sheet name="Febrero" sheetId="85" r:id="rId2"/>
    <sheet name="Marzo" sheetId="86" r:id="rId3"/>
    <sheet name="Abril" sheetId="88" r:id="rId4"/>
    <sheet name="Mayo" sheetId="89" r:id="rId5"/>
    <sheet name="Junio" sheetId="90" r:id="rId6"/>
    <sheet name="Julio" sheetId="91" r:id="rId7"/>
    <sheet name="Agosto" sheetId="9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92" l="1"/>
  <c r="E77" i="92"/>
  <c r="F77" i="92"/>
  <c r="G77" i="92"/>
  <c r="H77" i="92"/>
  <c r="I77" i="92"/>
  <c r="J77" i="92"/>
  <c r="K77" i="92"/>
  <c r="C77" i="92"/>
  <c r="M75" i="92" l="1"/>
  <c r="M8" i="92"/>
  <c r="M11" i="92"/>
  <c r="M26" i="92"/>
  <c r="M37" i="92"/>
  <c r="M40" i="92"/>
  <c r="J75" i="91"/>
  <c r="K75" i="91"/>
  <c r="D75" i="91"/>
  <c r="E75" i="91"/>
  <c r="F75" i="91"/>
  <c r="G75" i="91"/>
  <c r="H75" i="91"/>
  <c r="I75" i="91"/>
  <c r="C75" i="91"/>
  <c r="M73" i="91"/>
  <c r="M8" i="91" l="1"/>
  <c r="M11" i="91"/>
  <c r="M24" i="91"/>
  <c r="M35" i="91"/>
  <c r="M38" i="91"/>
  <c r="M75" i="90"/>
  <c r="D77" i="90"/>
  <c r="E77" i="90"/>
  <c r="F77" i="90"/>
  <c r="G77" i="90"/>
  <c r="H77" i="90"/>
  <c r="I77" i="90"/>
  <c r="J77" i="90"/>
  <c r="K77" i="90"/>
  <c r="C77" i="90"/>
  <c r="M8" i="90"/>
  <c r="M11" i="90"/>
  <c r="M26" i="90"/>
  <c r="M37" i="90"/>
  <c r="M40" i="90"/>
  <c r="M69" i="89"/>
  <c r="D71" i="89"/>
  <c r="E71" i="89"/>
  <c r="F71" i="89"/>
  <c r="G71" i="89"/>
  <c r="H71" i="89"/>
  <c r="I71" i="89"/>
  <c r="J71" i="89"/>
  <c r="K71" i="89"/>
  <c r="C71" i="89"/>
  <c r="M8" i="89" l="1"/>
  <c r="M11" i="89"/>
  <c r="M20" i="89"/>
  <c r="M31" i="89"/>
  <c r="M34" i="89"/>
  <c r="D75" i="88"/>
  <c r="E75" i="88"/>
  <c r="F75" i="88"/>
  <c r="G75" i="88"/>
  <c r="H75" i="88"/>
  <c r="I75" i="88"/>
  <c r="J75" i="88"/>
  <c r="K75" i="88"/>
  <c r="M73" i="88"/>
  <c r="C75" i="88"/>
  <c r="M8" i="88" l="1"/>
  <c r="M11" i="88"/>
  <c r="M24" i="88"/>
  <c r="M35" i="88"/>
  <c r="M38" i="88"/>
  <c r="M34" i="86"/>
  <c r="M31" i="86"/>
  <c r="M20" i="86"/>
  <c r="M11" i="86"/>
  <c r="M8" i="86"/>
  <c r="L69" i="86"/>
  <c r="M69" i="86" s="1"/>
  <c r="L31" i="86"/>
  <c r="L33" i="86"/>
  <c r="L32" i="86"/>
  <c r="K71" i="86"/>
  <c r="D71" i="86"/>
  <c r="E71" i="86"/>
  <c r="F71" i="86"/>
  <c r="G71" i="86"/>
  <c r="H71" i="86"/>
  <c r="I71" i="86"/>
  <c r="J71" i="86"/>
  <c r="C71" i="86"/>
  <c r="M71" i="85" l="1"/>
  <c r="D73" i="85"/>
  <c r="E73" i="85"/>
  <c r="F73" i="85"/>
  <c r="G73" i="85"/>
  <c r="H73" i="85"/>
  <c r="I73" i="85"/>
  <c r="J73" i="85"/>
  <c r="K73" i="85"/>
  <c r="C73" i="85"/>
  <c r="M8" i="85"/>
  <c r="M11" i="85"/>
  <c r="M22" i="85"/>
  <c r="M33" i="85"/>
  <c r="M36" i="85"/>
  <c r="M69" i="83"/>
  <c r="J71" i="83"/>
  <c r="K71" i="83"/>
  <c r="D71" i="83"/>
  <c r="E71" i="83"/>
  <c r="F71" i="83"/>
  <c r="G71" i="83"/>
  <c r="H71" i="83"/>
  <c r="I71" i="83"/>
  <c r="C71" i="83"/>
  <c r="M8" i="83" l="1"/>
  <c r="M11" i="83"/>
  <c r="M20" i="83"/>
  <c r="M31" i="83"/>
  <c r="M34" i="83"/>
</calcChain>
</file>

<file path=xl/sharedStrings.xml><?xml version="1.0" encoding="utf-8"?>
<sst xmlns="http://schemas.openxmlformats.org/spreadsheetml/2006/main" count="3900" uniqueCount="84">
  <si>
    <t>Inversiones de los Fondos de Pensiones en USD$</t>
  </si>
  <si>
    <t>Banco Central-Reparto Individualizado</t>
  </si>
  <si>
    <t>Reservas-Reparto Individualizado</t>
  </si>
  <si>
    <t>Fondo de Solidaridad Social</t>
  </si>
  <si>
    <t>Sector Gobierno Central</t>
  </si>
  <si>
    <t xml:space="preserve">  Ministerio de Hacienda</t>
  </si>
  <si>
    <t xml:space="preserve">    Bonos de Hacienda</t>
  </si>
  <si>
    <t>AAA</t>
  </si>
  <si>
    <t>Bancos Comerciales y de Servicios Múltiples</t>
  </si>
  <si>
    <t xml:space="preserve">    Certificados de Depósito</t>
  </si>
  <si>
    <t>C-1</t>
  </si>
  <si>
    <t>C-2</t>
  </si>
  <si>
    <t>Empresas Privadas</t>
  </si>
  <si>
    <t xml:space="preserve">  Consorcio Energético Punta Cana-Macao</t>
  </si>
  <si>
    <t xml:space="preserve">    Bonos Empresas</t>
  </si>
  <si>
    <t xml:space="preserve">AA </t>
  </si>
  <si>
    <t xml:space="preserve">  Dominican Power Partners</t>
  </si>
  <si>
    <t xml:space="preserve">A  </t>
  </si>
  <si>
    <t>Fondos de Inversión</t>
  </si>
  <si>
    <t>BBB</t>
  </si>
  <si>
    <t xml:space="preserve">    Cuotas de fondos cerrados de inversión</t>
  </si>
  <si>
    <t>CARTERA DE INVERSIONES</t>
  </si>
  <si>
    <t>-</t>
  </si>
  <si>
    <t xml:space="preserve">    Valores representativos de deuda emitidos por Fideicomisos de oferta pública</t>
  </si>
  <si>
    <t xml:space="preserve">  Fondo de Inversión Cerrado Inmobiliario BHD Fondos I</t>
  </si>
  <si>
    <t>TOTAL</t>
  </si>
  <si>
    <t xml:space="preserve">  Banco de Reservas de la República Dominicana</t>
  </si>
  <si>
    <t xml:space="preserve">  Banesco Banco Múltiple</t>
  </si>
  <si>
    <t xml:space="preserve">  Empresa Generadora de Electricidad ITABO, S. A. </t>
  </si>
  <si>
    <t xml:space="preserve">  Fondo de Inversión Cerrado Inmobiliario ADVANCED I</t>
  </si>
  <si>
    <t xml:space="preserve">  JMMB Fondo Cerrado Inmobiliario</t>
  </si>
  <si>
    <t>RD$</t>
  </si>
  <si>
    <t xml:space="preserve">  Fondo de Inversión Cerrado Inmobiliario Altio I</t>
  </si>
  <si>
    <t xml:space="preserve">  Fondo de Inversión Cerrado de Desarrollo en Dólares Reservas II</t>
  </si>
  <si>
    <t xml:space="preserve">  Banco Múltiple BDI</t>
  </si>
  <si>
    <t xml:space="preserve">  Haina Investment Co. Ltd</t>
  </si>
  <si>
    <t xml:space="preserve">  Fondo de Inversión de Desarrollo Altio III</t>
  </si>
  <si>
    <t xml:space="preserve">  Fondo Cerrado de Desarrollo Altio Energía</t>
  </si>
  <si>
    <t xml:space="preserve">  Banco Popular Dominicano</t>
  </si>
  <si>
    <t xml:space="preserve">  Fondo Cerrado de Desarrollo Altio II</t>
  </si>
  <si>
    <t xml:space="preserve">  Fondo de Inversión Cerrado Inmobiliario INTERVAL I</t>
  </si>
  <si>
    <t xml:space="preserve">  Fondo de Inversión Cerrado de Desarrollo INTERVAL I</t>
  </si>
  <si>
    <t>Al 31/01/2025</t>
  </si>
  <si>
    <t>Sub-sector económico / Emisor</t>
  </si>
  <si>
    <t>Clasificación de riesgo</t>
  </si>
  <si>
    <t>Atlántico</t>
  </si>
  <si>
    <t>Crecer</t>
  </si>
  <si>
    <t>JMMB-BDI</t>
  </si>
  <si>
    <t>Popular</t>
  </si>
  <si>
    <t>Reservas</t>
  </si>
  <si>
    <t>Siembra</t>
  </si>
  <si>
    <t>Total</t>
  </si>
  <si>
    <t>Valor de Mercado</t>
  </si>
  <si>
    <t>Participación</t>
  </si>
  <si>
    <t xml:space="preserve">  Energía Natural Dominicana Enadom, S. R. L.</t>
  </si>
  <si>
    <t>Fideicomiso de Oferta Pública</t>
  </si>
  <si>
    <t xml:space="preserve">  Fideicomiso de Oferta Pública de Valores Larimar</t>
  </si>
  <si>
    <t xml:space="preserve">  Fondo de Inversión Cerrado de Desarrollo BHD Fondos I</t>
  </si>
  <si>
    <t xml:space="preserve">  Fondo de Inversión Cerrado de Desarrollo de Infraestructuras Energéticas I</t>
  </si>
  <si>
    <t xml:space="preserve">  Fondo de Inversión Cerrado Inmobiliario Excel I</t>
  </si>
  <si>
    <t xml:space="preserve">  Fondo de Inversión Cerrado Inmobiliario Excel II</t>
  </si>
  <si>
    <t xml:space="preserve">  Fondo de Inversión Cerrado Inmobiliario Universal I</t>
  </si>
  <si>
    <t xml:space="preserve">  Fondo de Inversión Cerrado Renta Inmobiliaria Dólares Popular</t>
  </si>
  <si>
    <t xml:space="preserve">  JMMB Fondo de Inversión Cerrado de Desarrollo de Sociedades de Energía Sostenible</t>
  </si>
  <si>
    <t>PARTICIPACIÓN</t>
  </si>
  <si>
    <t>TOTAL CARTERA INVERSIONES</t>
  </si>
  <si>
    <t xml:space="preserve">  Banco Mútliple BHD</t>
  </si>
  <si>
    <t>Al 28/02/2025</t>
  </si>
  <si>
    <t xml:space="preserve">  Fondo de Inversión Cerrado de Desarrollo de Infraestructuras Energeticas I</t>
  </si>
  <si>
    <t xml:space="preserve">  Banco Múltiple Lafise</t>
  </si>
  <si>
    <t>Al 31/03/2025</t>
  </si>
  <si>
    <t xml:space="preserve">  Energía Natural  Dominicana  Enadom, S. R. L.</t>
  </si>
  <si>
    <t xml:space="preserve">  Citibank, N. A.</t>
  </si>
  <si>
    <t>Al 30/04/2025</t>
  </si>
  <si>
    <t xml:space="preserve">  Fondo de Inversion Cerrado de Desarrollo de Infraestructuras Energeticas I</t>
  </si>
  <si>
    <t xml:space="preserve">  Fondo de Inversion Cerrado de Desarrollo BHD Fondos I</t>
  </si>
  <si>
    <t>Al 31/05/2025</t>
  </si>
  <si>
    <t xml:space="preserve">  JMMB Fondo de Inversion Cerrado de Desarrollo de Sociedades de Energía Sostenible</t>
  </si>
  <si>
    <t>Fideicomiso de Oferta Publica</t>
  </si>
  <si>
    <t xml:space="preserve">  Banco Múltiple Vimenca</t>
  </si>
  <si>
    <t xml:space="preserve">  Banco Múltiple Santa Cruz</t>
  </si>
  <si>
    <t>Al 30/06/2025</t>
  </si>
  <si>
    <t>Al 31/07/2025</t>
  </si>
  <si>
    <t>Al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</si>
</sst>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-2]* #,##0.00_);_([$€-2]* \(#,##0.00\);_([$€-2]* &quot;-&quot;??_)"/>
    <numFmt numFmtId="167" formatCode="#,##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14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9" fontId="1" fillId="0" borderId="0" applyFont="0" applyFill="0" applyBorder="0" applyAlignment="0" applyProtection="0"/>
    <xf numFmtId="0" fontId="15" fillId="0" borderId="0"/>
    <xf numFmtId="0" fontId="17" fillId="0" borderId="0"/>
    <xf numFmtId="0" fontId="19" fillId="0" borderId="0"/>
  </cellStyleXfs>
  <cellXfs count="196">
    <xf numFmtId="0" fontId="0" fillId="0" borderId="0" xfId="0"/>
    <xf numFmtId="0" fontId="11" fillId="0" borderId="0" xfId="909" applyAlignment="1">
      <alignment wrapText="1"/>
    </xf>
    <xf numFmtId="0" fontId="12" fillId="2" borderId="1" xfId="909" applyFont="1" applyFill="1" applyBorder="1" applyAlignment="1">
      <alignment horizontal="center" wrapText="1"/>
    </xf>
    <xf numFmtId="0" fontId="12" fillId="2" borderId="1" xfId="909" applyFont="1" applyFill="1" applyBorder="1" applyAlignment="1">
      <alignment wrapText="1"/>
    </xf>
    <xf numFmtId="0" fontId="12" fillId="2" borderId="2" xfId="909" applyFont="1" applyFill="1" applyBorder="1" applyAlignment="1">
      <alignment horizontal="center" wrapText="1"/>
    </xf>
    <xf numFmtId="0" fontId="12" fillId="0" borderId="0" xfId="909" applyFont="1" applyAlignment="1">
      <alignment wrapText="1"/>
    </xf>
    <xf numFmtId="0" fontId="12" fillId="0" borderId="0" xfId="909" applyFont="1" applyAlignment="1">
      <alignment horizontal="center" wrapText="1"/>
    </xf>
    <xf numFmtId="0" fontId="11" fillId="0" borderId="0" xfId="909" applyAlignment="1">
      <alignment horizontal="center" wrapText="1"/>
    </xf>
    <xf numFmtId="0" fontId="13" fillId="3" borderId="7" xfId="907" applyFont="1" applyFill="1" applyBorder="1" applyAlignment="1">
      <alignment horizontal="center" vertical="center" wrapText="1"/>
    </xf>
    <xf numFmtId="0" fontId="13" fillId="3" borderId="9" xfId="907" applyFont="1" applyFill="1" applyBorder="1" applyAlignment="1">
      <alignment horizontal="center" vertical="center" wrapText="1"/>
    </xf>
    <xf numFmtId="0" fontId="5" fillId="0" borderId="0" xfId="909" applyFont="1" applyAlignment="1">
      <alignment wrapText="1"/>
    </xf>
    <xf numFmtId="0" fontId="5" fillId="2" borderId="2" xfId="909" applyFont="1" applyFill="1" applyBorder="1" applyAlignment="1">
      <alignment horizontal="center" wrapText="1"/>
    </xf>
    <xf numFmtId="0" fontId="14" fillId="0" borderId="0" xfId="909" applyFont="1" applyAlignment="1">
      <alignment wrapText="1"/>
    </xf>
    <xf numFmtId="0" fontId="5" fillId="0" borderId="0" xfId="909" applyFont="1" applyAlignment="1">
      <alignment horizontal="center" wrapText="1"/>
    </xf>
    <xf numFmtId="4" fontId="12" fillId="0" borderId="0" xfId="909" applyNumberFormat="1" applyFont="1" applyAlignment="1">
      <alignment horizontal="center" wrapText="1"/>
    </xf>
    <xf numFmtId="4" fontId="5" fillId="0" borderId="0" xfId="909" applyNumberFormat="1" applyFont="1" applyAlignment="1">
      <alignment horizontal="center" wrapText="1"/>
    </xf>
    <xf numFmtId="4" fontId="12" fillId="2" borderId="10" xfId="909" applyNumberFormat="1" applyFont="1" applyFill="1" applyBorder="1" applyAlignment="1">
      <alignment horizontal="center" wrapText="1"/>
    </xf>
    <xf numFmtId="0" fontId="5" fillId="0" borderId="12" xfId="909" applyFont="1" applyBorder="1" applyAlignment="1">
      <alignment horizontal="center" wrapText="1"/>
    </xf>
    <xf numFmtId="0" fontId="12" fillId="2" borderId="10" xfId="909" applyFont="1" applyFill="1" applyBorder="1" applyAlignment="1">
      <alignment horizontal="center" wrapText="1"/>
    </xf>
    <xf numFmtId="10" fontId="12" fillId="2" borderId="10" xfId="910" applyNumberFormat="1" applyFont="1" applyFill="1" applyBorder="1" applyAlignment="1">
      <alignment horizontal="center" wrapText="1"/>
    </xf>
    <xf numFmtId="4" fontId="12" fillId="2" borderId="15" xfId="909" applyNumberFormat="1" applyFont="1" applyFill="1" applyBorder="1" applyAlignment="1">
      <alignment horizontal="center" wrapText="1"/>
    </xf>
    <xf numFmtId="0" fontId="12" fillId="2" borderId="15" xfId="909" applyFont="1" applyFill="1" applyBorder="1" applyAlignment="1">
      <alignment horizontal="center" wrapText="1"/>
    </xf>
    <xf numFmtId="10" fontId="12" fillId="2" borderId="15" xfId="910" applyNumberFormat="1" applyFont="1" applyFill="1" applyBorder="1" applyAlignment="1">
      <alignment horizontal="center" wrapText="1"/>
    </xf>
    <xf numFmtId="10" fontId="12" fillId="2" borderId="16" xfId="910" applyNumberFormat="1" applyFont="1" applyFill="1" applyBorder="1" applyAlignment="1">
      <alignment horizontal="center" wrapText="1"/>
    </xf>
    <xf numFmtId="10" fontId="12" fillId="5" borderId="17" xfId="909" applyNumberFormat="1" applyFont="1" applyFill="1" applyBorder="1" applyAlignment="1">
      <alignment horizontal="center" wrapText="1"/>
    </xf>
    <xf numFmtId="0" fontId="11" fillId="4" borderId="18" xfId="909" applyFill="1" applyBorder="1" applyAlignment="1">
      <alignment horizontal="center" wrapText="1"/>
    </xf>
    <xf numFmtId="0" fontId="5" fillId="4" borderId="18" xfId="909" applyFont="1" applyFill="1" applyBorder="1" applyAlignment="1">
      <alignment horizontal="center" wrapText="1"/>
    </xf>
    <xf numFmtId="10" fontId="12" fillId="5" borderId="19" xfId="909" applyNumberFormat="1" applyFont="1" applyFill="1" applyBorder="1" applyAlignment="1">
      <alignment horizontal="center" wrapText="1"/>
    </xf>
    <xf numFmtId="4" fontId="12" fillId="2" borderId="11" xfId="909" applyNumberFormat="1" applyFont="1" applyFill="1" applyBorder="1" applyAlignment="1">
      <alignment horizontal="center" wrapText="1"/>
    </xf>
    <xf numFmtId="4" fontId="12" fillId="0" borderId="12" xfId="909" applyNumberFormat="1" applyFont="1" applyBorder="1" applyAlignment="1">
      <alignment horizontal="center" wrapText="1"/>
    </xf>
    <xf numFmtId="4" fontId="5" fillId="0" borderId="12" xfId="909" applyNumberFormat="1" applyFont="1" applyBorder="1" applyAlignment="1">
      <alignment horizontal="center" wrapText="1"/>
    </xf>
    <xf numFmtId="4" fontId="12" fillId="2" borderId="13" xfId="909" applyNumberFormat="1" applyFont="1" applyFill="1" applyBorder="1" applyAlignment="1">
      <alignment horizontal="center" wrapText="1"/>
    </xf>
    <xf numFmtId="0" fontId="12" fillId="0" borderId="12" xfId="909" applyFont="1" applyBorder="1" applyAlignment="1">
      <alignment horizontal="center" wrapText="1"/>
    </xf>
    <xf numFmtId="0" fontId="12" fillId="2" borderId="13" xfId="909" applyFont="1" applyFill="1" applyBorder="1" applyAlignment="1">
      <alignment horizontal="center" wrapText="1"/>
    </xf>
    <xf numFmtId="10" fontId="12" fillId="2" borderId="22" xfId="910" applyNumberFormat="1" applyFont="1" applyFill="1" applyBorder="1" applyAlignment="1">
      <alignment horizontal="center" wrapText="1"/>
    </xf>
    <xf numFmtId="4" fontId="12" fillId="2" borderId="22" xfId="909" applyNumberFormat="1" applyFont="1" applyFill="1" applyBorder="1" applyAlignment="1">
      <alignment horizontal="center" wrapText="1"/>
    </xf>
    <xf numFmtId="4" fontId="11" fillId="0" borderId="0" xfId="909" applyNumberFormat="1" applyAlignment="1">
      <alignment wrapText="1"/>
    </xf>
    <xf numFmtId="0" fontId="14" fillId="2" borderId="1" xfId="909" applyFont="1" applyFill="1" applyBorder="1" applyAlignment="1">
      <alignment wrapText="1"/>
    </xf>
    <xf numFmtId="0" fontId="12" fillId="2" borderId="23" xfId="909" applyFont="1" applyFill="1" applyBorder="1" applyAlignment="1">
      <alignment horizontal="center" wrapText="1"/>
    </xf>
    <xf numFmtId="0" fontId="5" fillId="2" borderId="23" xfId="909" applyFont="1" applyFill="1" applyBorder="1" applyAlignment="1">
      <alignment horizontal="center" wrapText="1"/>
    </xf>
    <xf numFmtId="0" fontId="12" fillId="0" borderId="24" xfId="909" applyFont="1" applyBorder="1" applyAlignment="1">
      <alignment horizontal="center" wrapText="1"/>
    </xf>
    <xf numFmtId="0" fontId="5" fillId="0" borderId="24" xfId="909" applyFont="1" applyBorder="1" applyAlignment="1">
      <alignment horizontal="center" wrapText="1"/>
    </xf>
    <xf numFmtId="0" fontId="12" fillId="2" borderId="26" xfId="909" applyFont="1" applyFill="1" applyBorder="1" applyAlignment="1">
      <alignment horizontal="center" wrapText="1"/>
    </xf>
    <xf numFmtId="4" fontId="12" fillId="2" borderId="25" xfId="909" applyNumberFormat="1" applyFont="1" applyFill="1" applyBorder="1" applyAlignment="1">
      <alignment horizontal="center" wrapText="1"/>
    </xf>
    <xf numFmtId="4" fontId="12" fillId="0" borderId="24" xfId="909" applyNumberFormat="1" applyFont="1" applyBorder="1" applyAlignment="1">
      <alignment horizontal="center" wrapText="1"/>
    </xf>
    <xf numFmtId="4" fontId="5" fillId="0" borderId="24" xfId="909" applyNumberFormat="1" applyFont="1" applyBorder="1" applyAlignment="1">
      <alignment horizontal="center" wrapText="1"/>
    </xf>
    <xf numFmtId="4" fontId="12" fillId="2" borderId="26" xfId="909" applyNumberFormat="1" applyFont="1" applyFill="1" applyBorder="1" applyAlignment="1">
      <alignment horizontal="center" wrapText="1"/>
    </xf>
    <xf numFmtId="4" fontId="12" fillId="2" borderId="28" xfId="909" applyNumberFormat="1" applyFont="1" applyFill="1" applyBorder="1" applyAlignment="1">
      <alignment horizontal="center" wrapText="1"/>
    </xf>
    <xf numFmtId="10" fontId="12" fillId="2" borderId="27" xfId="910" applyNumberFormat="1" applyFont="1" applyFill="1" applyBorder="1" applyAlignment="1">
      <alignment horizontal="center" wrapText="1"/>
    </xf>
    <xf numFmtId="0" fontId="11" fillId="0" borderId="18" xfId="909" applyBorder="1" applyAlignment="1">
      <alignment horizontal="center" wrapText="1"/>
    </xf>
    <xf numFmtId="0" fontId="5" fillId="0" borderId="18" xfId="909" applyFont="1" applyBorder="1" applyAlignment="1">
      <alignment horizontal="center" wrapText="1"/>
    </xf>
    <xf numFmtId="10" fontId="12" fillId="2" borderId="17" xfId="909" applyNumberFormat="1" applyFont="1" applyFill="1" applyBorder="1" applyAlignment="1">
      <alignment horizontal="center" wrapText="1"/>
    </xf>
    <xf numFmtId="10" fontId="12" fillId="2" borderId="19" xfId="909" applyNumberFormat="1" applyFont="1" applyFill="1" applyBorder="1" applyAlignment="1">
      <alignment horizontal="center" wrapText="1"/>
    </xf>
    <xf numFmtId="0" fontId="15" fillId="0" borderId="0" xfId="911" applyAlignment="1">
      <alignment wrapText="1"/>
    </xf>
    <xf numFmtId="0" fontId="16" fillId="2" borderId="1" xfId="911" applyFont="1" applyFill="1" applyBorder="1" applyAlignment="1">
      <alignment horizontal="center" wrapText="1"/>
    </xf>
    <xf numFmtId="0" fontId="16" fillId="2" borderId="1" xfId="911" applyFont="1" applyFill="1" applyBorder="1" applyAlignment="1">
      <alignment wrapText="1"/>
    </xf>
    <xf numFmtId="0" fontId="16" fillId="2" borderId="2" xfId="911" applyFont="1" applyFill="1" applyBorder="1" applyAlignment="1">
      <alignment horizontal="center" wrapText="1"/>
    </xf>
    <xf numFmtId="0" fontId="16" fillId="0" borderId="0" xfId="911" applyFont="1" applyAlignment="1">
      <alignment wrapText="1"/>
    </xf>
    <xf numFmtId="0" fontId="16" fillId="0" borderId="0" xfId="911" applyFont="1" applyAlignment="1">
      <alignment horizontal="center" wrapText="1"/>
    </xf>
    <xf numFmtId="0" fontId="15" fillId="0" borderId="0" xfId="911" applyAlignment="1">
      <alignment horizontal="center" wrapText="1"/>
    </xf>
    <xf numFmtId="0" fontId="5" fillId="0" borderId="0" xfId="911" applyFont="1" applyAlignment="1">
      <alignment wrapText="1"/>
    </xf>
    <xf numFmtId="0" fontId="5" fillId="2" borderId="2" xfId="911" applyFont="1" applyFill="1" applyBorder="1" applyAlignment="1">
      <alignment horizontal="center" wrapText="1"/>
    </xf>
    <xf numFmtId="0" fontId="12" fillId="0" borderId="0" xfId="911" applyFont="1" applyAlignment="1">
      <alignment wrapText="1"/>
    </xf>
    <xf numFmtId="0" fontId="12" fillId="2" borderId="1" xfId="911" applyFont="1" applyFill="1" applyBorder="1" applyAlignment="1">
      <alignment wrapText="1"/>
    </xf>
    <xf numFmtId="4" fontId="16" fillId="0" borderId="0" xfId="911" applyNumberFormat="1" applyFont="1" applyAlignment="1">
      <alignment horizontal="center" wrapText="1"/>
    </xf>
    <xf numFmtId="4" fontId="5" fillId="0" borderId="0" xfId="911" applyNumberFormat="1" applyFont="1" applyAlignment="1">
      <alignment horizontal="center" wrapText="1"/>
    </xf>
    <xf numFmtId="0" fontId="5" fillId="0" borderId="0" xfId="911" applyFont="1" applyAlignment="1">
      <alignment horizontal="center" wrapText="1"/>
    </xf>
    <xf numFmtId="4" fontId="16" fillId="2" borderId="10" xfId="911" applyNumberFormat="1" applyFont="1" applyFill="1" applyBorder="1" applyAlignment="1">
      <alignment horizontal="center" wrapText="1"/>
    </xf>
    <xf numFmtId="0" fontId="16" fillId="2" borderId="10" xfId="911" applyFont="1" applyFill="1" applyBorder="1" applyAlignment="1">
      <alignment horizontal="center" wrapText="1"/>
    </xf>
    <xf numFmtId="10" fontId="16" fillId="2" borderId="10" xfId="910" applyNumberFormat="1" applyFont="1" applyFill="1" applyBorder="1" applyAlignment="1">
      <alignment horizontal="center" wrapText="1"/>
    </xf>
    <xf numFmtId="4" fontId="16" fillId="2" borderId="15" xfId="911" applyNumberFormat="1" applyFont="1" applyFill="1" applyBorder="1" applyAlignment="1">
      <alignment horizontal="center" wrapText="1"/>
    </xf>
    <xf numFmtId="0" fontId="16" fillId="2" borderId="15" xfId="911" applyFont="1" applyFill="1" applyBorder="1" applyAlignment="1">
      <alignment horizontal="center" wrapText="1"/>
    </xf>
    <xf numFmtId="10" fontId="16" fillId="2" borderId="15" xfId="910" applyNumberFormat="1" applyFont="1" applyFill="1" applyBorder="1" applyAlignment="1">
      <alignment horizontal="center" wrapText="1"/>
    </xf>
    <xf numFmtId="10" fontId="16" fillId="2" borderId="16" xfId="910" applyNumberFormat="1" applyFont="1" applyFill="1" applyBorder="1" applyAlignment="1">
      <alignment horizontal="center" wrapText="1"/>
    </xf>
    <xf numFmtId="4" fontId="16" fillId="2" borderId="13" xfId="911" applyNumberFormat="1" applyFont="1" applyFill="1" applyBorder="1" applyAlignment="1">
      <alignment horizontal="center" wrapText="1"/>
    </xf>
    <xf numFmtId="4" fontId="16" fillId="0" borderId="12" xfId="911" applyNumberFormat="1" applyFont="1" applyBorder="1" applyAlignment="1">
      <alignment horizontal="center" wrapText="1"/>
    </xf>
    <xf numFmtId="4" fontId="5" fillId="0" borderId="12" xfId="911" applyNumberFormat="1" applyFont="1" applyBorder="1" applyAlignment="1">
      <alignment horizontal="center" wrapText="1"/>
    </xf>
    <xf numFmtId="0" fontId="16" fillId="0" borderId="12" xfId="911" applyFont="1" applyBorder="1" applyAlignment="1">
      <alignment horizontal="center" wrapText="1"/>
    </xf>
    <xf numFmtId="0" fontId="5" fillId="0" borderId="12" xfId="911" applyFont="1" applyBorder="1" applyAlignment="1">
      <alignment horizontal="center" wrapText="1"/>
    </xf>
    <xf numFmtId="0" fontId="16" fillId="2" borderId="13" xfId="911" applyFont="1" applyFill="1" applyBorder="1" applyAlignment="1">
      <alignment horizontal="center" wrapText="1"/>
    </xf>
    <xf numFmtId="10" fontId="16" fillId="2" borderId="22" xfId="910" applyNumberFormat="1" applyFont="1" applyFill="1" applyBorder="1" applyAlignment="1">
      <alignment horizontal="center" wrapText="1"/>
    </xf>
    <xf numFmtId="4" fontId="16" fillId="2" borderId="22" xfId="911" applyNumberFormat="1" applyFont="1" applyFill="1" applyBorder="1" applyAlignment="1">
      <alignment horizontal="center" wrapText="1"/>
    </xf>
    <xf numFmtId="10" fontId="16" fillId="2" borderId="13" xfId="911" applyNumberFormat="1" applyFont="1" applyFill="1" applyBorder="1" applyAlignment="1">
      <alignment horizontal="center" wrapText="1"/>
    </xf>
    <xf numFmtId="0" fontId="15" fillId="0" borderId="12" xfId="911" applyBorder="1" applyAlignment="1">
      <alignment horizontal="center" wrapText="1"/>
    </xf>
    <xf numFmtId="0" fontId="13" fillId="3" borderId="8" xfId="907" applyFont="1" applyFill="1" applyBorder="1" applyAlignment="1">
      <alignment horizontal="center" vertical="center" wrapText="1"/>
    </xf>
    <xf numFmtId="4" fontId="15" fillId="0" borderId="0" xfId="911" applyNumberFormat="1" applyAlignment="1">
      <alignment wrapText="1"/>
    </xf>
    <xf numFmtId="4" fontId="5" fillId="0" borderId="0" xfId="911" applyNumberFormat="1" applyFont="1" applyAlignment="1">
      <alignment wrapText="1"/>
    </xf>
    <xf numFmtId="167" fontId="15" fillId="0" borderId="0" xfId="911" applyNumberFormat="1" applyAlignment="1">
      <alignment wrapText="1"/>
    </xf>
    <xf numFmtId="0" fontId="17" fillId="0" borderId="0" xfId="912" applyAlignment="1">
      <alignment wrapText="1"/>
    </xf>
    <xf numFmtId="0" fontId="18" fillId="2" borderId="1" xfId="912" applyFont="1" applyFill="1" applyBorder="1" applyAlignment="1">
      <alignment horizontal="center" wrapText="1"/>
    </xf>
    <xf numFmtId="0" fontId="18" fillId="2" borderId="1" xfId="912" applyFont="1" applyFill="1" applyBorder="1" applyAlignment="1">
      <alignment wrapText="1"/>
    </xf>
    <xf numFmtId="0" fontId="18" fillId="2" borderId="2" xfId="912" applyFont="1" applyFill="1" applyBorder="1" applyAlignment="1">
      <alignment horizontal="center" wrapText="1"/>
    </xf>
    <xf numFmtId="0" fontId="18" fillId="0" borderId="0" xfId="912" applyFont="1" applyAlignment="1">
      <alignment wrapText="1"/>
    </xf>
    <xf numFmtId="0" fontId="18" fillId="0" borderId="0" xfId="912" applyFont="1" applyAlignment="1">
      <alignment horizontal="center" wrapText="1"/>
    </xf>
    <xf numFmtId="0" fontId="17" fillId="0" borderId="0" xfId="912" applyAlignment="1">
      <alignment horizontal="center" wrapText="1"/>
    </xf>
    <xf numFmtId="0" fontId="5" fillId="0" borderId="0" xfId="912" applyFont="1" applyAlignment="1">
      <alignment wrapText="1"/>
    </xf>
    <xf numFmtId="0" fontId="5" fillId="2" borderId="2" xfId="912" applyFont="1" applyFill="1" applyBorder="1" applyAlignment="1">
      <alignment horizontal="center" wrapText="1"/>
    </xf>
    <xf numFmtId="4" fontId="18" fillId="0" borderId="0" xfId="912" applyNumberFormat="1" applyFont="1" applyAlignment="1">
      <alignment horizontal="center" wrapText="1"/>
    </xf>
    <xf numFmtId="4" fontId="5" fillId="0" borderId="0" xfId="912" applyNumberFormat="1" applyFont="1" applyAlignment="1">
      <alignment horizontal="center" wrapText="1"/>
    </xf>
    <xf numFmtId="0" fontId="5" fillId="0" borderId="0" xfId="912" applyFont="1" applyAlignment="1">
      <alignment horizontal="center" wrapText="1"/>
    </xf>
    <xf numFmtId="4" fontId="18" fillId="2" borderId="10" xfId="912" applyNumberFormat="1" applyFont="1" applyFill="1" applyBorder="1" applyAlignment="1">
      <alignment horizontal="center" wrapText="1"/>
    </xf>
    <xf numFmtId="0" fontId="18" fillId="2" borderId="10" xfId="912" applyFont="1" applyFill="1" applyBorder="1" applyAlignment="1">
      <alignment horizontal="center" wrapText="1"/>
    </xf>
    <xf numFmtId="4" fontId="18" fillId="2" borderId="15" xfId="912" applyNumberFormat="1" applyFont="1" applyFill="1" applyBorder="1" applyAlignment="1">
      <alignment horizontal="center" wrapText="1"/>
    </xf>
    <xf numFmtId="0" fontId="18" fillId="2" borderId="15" xfId="912" applyFont="1" applyFill="1" applyBorder="1" applyAlignment="1">
      <alignment horizontal="center" wrapText="1"/>
    </xf>
    <xf numFmtId="4" fontId="18" fillId="2" borderId="11" xfId="912" applyNumberFormat="1" applyFont="1" applyFill="1" applyBorder="1" applyAlignment="1">
      <alignment horizontal="center" wrapText="1"/>
    </xf>
    <xf numFmtId="4" fontId="18" fillId="0" borderId="12" xfId="912" applyNumberFormat="1" applyFont="1" applyBorder="1" applyAlignment="1">
      <alignment horizontal="center" wrapText="1"/>
    </xf>
    <xf numFmtId="4" fontId="5" fillId="0" borderId="12" xfId="912" applyNumberFormat="1" applyFont="1" applyBorder="1" applyAlignment="1">
      <alignment horizontal="center" wrapText="1"/>
    </xf>
    <xf numFmtId="4" fontId="18" fillId="2" borderId="13" xfId="912" applyNumberFormat="1" applyFont="1" applyFill="1" applyBorder="1" applyAlignment="1">
      <alignment horizontal="center" wrapText="1"/>
    </xf>
    <xf numFmtId="0" fontId="18" fillId="0" borderId="12" xfId="912" applyFont="1" applyBorder="1" applyAlignment="1">
      <alignment horizontal="center" wrapText="1"/>
    </xf>
    <xf numFmtId="0" fontId="5" fillId="0" borderId="12" xfId="912" applyFont="1" applyBorder="1" applyAlignment="1">
      <alignment horizontal="center" wrapText="1"/>
    </xf>
    <xf numFmtId="0" fontId="18" fillId="2" borderId="13" xfId="912" applyFont="1" applyFill="1" applyBorder="1" applyAlignment="1">
      <alignment horizontal="center" wrapText="1"/>
    </xf>
    <xf numFmtId="10" fontId="18" fillId="2" borderId="13" xfId="912" applyNumberFormat="1" applyFont="1" applyFill="1" applyBorder="1" applyAlignment="1">
      <alignment horizontal="center" wrapText="1"/>
    </xf>
    <xf numFmtId="0" fontId="17" fillId="0" borderId="12" xfId="912" applyBorder="1" applyAlignment="1">
      <alignment horizontal="center" wrapText="1"/>
    </xf>
    <xf numFmtId="10" fontId="18" fillId="2" borderId="10" xfId="910" applyNumberFormat="1" applyFont="1" applyFill="1" applyBorder="1" applyAlignment="1">
      <alignment horizontal="center" wrapText="1"/>
    </xf>
    <xf numFmtId="4" fontId="17" fillId="0" borderId="0" xfId="912" applyNumberFormat="1" applyAlignment="1">
      <alignment wrapText="1"/>
    </xf>
    <xf numFmtId="0" fontId="19" fillId="0" borderId="0" xfId="913" applyAlignment="1">
      <alignment wrapText="1"/>
    </xf>
    <xf numFmtId="0" fontId="20" fillId="2" borderId="1" xfId="913" applyFont="1" applyFill="1" applyBorder="1" applyAlignment="1">
      <alignment horizontal="center" wrapText="1"/>
    </xf>
    <xf numFmtId="0" fontId="20" fillId="2" borderId="1" xfId="913" applyFont="1" applyFill="1" applyBorder="1" applyAlignment="1">
      <alignment wrapText="1"/>
    </xf>
    <xf numFmtId="0" fontId="20" fillId="0" borderId="0" xfId="913" applyFont="1" applyAlignment="1">
      <alignment wrapText="1"/>
    </xf>
    <xf numFmtId="0" fontId="20" fillId="0" borderId="0" xfId="913" applyFont="1" applyAlignment="1">
      <alignment horizontal="center" wrapText="1"/>
    </xf>
    <xf numFmtId="0" fontId="19" fillId="0" borderId="0" xfId="913" applyAlignment="1">
      <alignment horizontal="center" wrapText="1"/>
    </xf>
    <xf numFmtId="0" fontId="20" fillId="2" borderId="10" xfId="913" applyFont="1" applyFill="1" applyBorder="1" applyAlignment="1">
      <alignment horizontal="center" wrapText="1"/>
    </xf>
    <xf numFmtId="0" fontId="20" fillId="2" borderId="23" xfId="913" applyFont="1" applyFill="1" applyBorder="1" applyAlignment="1">
      <alignment horizontal="center" wrapText="1"/>
    </xf>
    <xf numFmtId="10" fontId="20" fillId="2" borderId="17" xfId="913" applyNumberFormat="1" applyFont="1" applyFill="1" applyBorder="1" applyAlignment="1">
      <alignment horizontal="center" wrapText="1"/>
    </xf>
    <xf numFmtId="0" fontId="20" fillId="0" borderId="24" xfId="913" applyFont="1" applyBorder="1" applyAlignment="1">
      <alignment horizontal="center" wrapText="1"/>
    </xf>
    <xf numFmtId="0" fontId="20" fillId="0" borderId="12" xfId="913" applyFont="1" applyBorder="1" applyAlignment="1">
      <alignment horizontal="center" wrapText="1"/>
    </xf>
    <xf numFmtId="0" fontId="19" fillId="0" borderId="18" xfId="913" applyBorder="1" applyAlignment="1">
      <alignment horizontal="center" wrapText="1"/>
    </xf>
    <xf numFmtId="0" fontId="20" fillId="2" borderId="34" xfId="913" applyFont="1" applyFill="1" applyBorder="1" applyAlignment="1">
      <alignment horizontal="center" wrapText="1"/>
    </xf>
    <xf numFmtId="0" fontId="20" fillId="2" borderId="13" xfId="913" applyFont="1" applyFill="1" applyBorder="1" applyAlignment="1">
      <alignment horizontal="center" wrapText="1"/>
    </xf>
    <xf numFmtId="10" fontId="20" fillId="2" borderId="19" xfId="913" applyNumberFormat="1" applyFont="1" applyFill="1" applyBorder="1" applyAlignment="1">
      <alignment horizontal="center" wrapText="1"/>
    </xf>
    <xf numFmtId="0" fontId="5" fillId="0" borderId="0" xfId="913" applyFont="1" applyAlignment="1">
      <alignment wrapText="1"/>
    </xf>
    <xf numFmtId="0" fontId="5" fillId="2" borderId="23" xfId="913" applyFont="1" applyFill="1" applyBorder="1" applyAlignment="1">
      <alignment horizontal="center" wrapText="1"/>
    </xf>
    <xf numFmtId="0" fontId="5" fillId="0" borderId="24" xfId="913" applyFont="1" applyBorder="1" applyAlignment="1">
      <alignment horizontal="center" wrapText="1"/>
    </xf>
    <xf numFmtId="0" fontId="5" fillId="0" borderId="0" xfId="913" applyFont="1" applyAlignment="1">
      <alignment horizontal="center" wrapText="1"/>
    </xf>
    <xf numFmtId="0" fontId="5" fillId="0" borderId="12" xfId="913" applyFont="1" applyBorder="1" applyAlignment="1">
      <alignment horizontal="center" wrapText="1"/>
    </xf>
    <xf numFmtId="0" fontId="5" fillId="0" borderId="18" xfId="913" applyFont="1" applyBorder="1" applyAlignment="1">
      <alignment horizontal="center" wrapText="1"/>
    </xf>
    <xf numFmtId="4" fontId="20" fillId="2" borderId="32" xfId="913" applyNumberFormat="1" applyFont="1" applyFill="1" applyBorder="1" applyAlignment="1">
      <alignment horizontal="center" wrapText="1"/>
    </xf>
    <xf numFmtId="4" fontId="20" fillId="0" borderId="24" xfId="913" applyNumberFormat="1" applyFont="1" applyBorder="1" applyAlignment="1">
      <alignment horizontal="center" wrapText="1"/>
    </xf>
    <xf numFmtId="4" fontId="5" fillId="0" borderId="24" xfId="913" applyNumberFormat="1" applyFont="1" applyBorder="1" applyAlignment="1">
      <alignment horizontal="center" wrapText="1"/>
    </xf>
    <xf numFmtId="4" fontId="20" fillId="2" borderId="34" xfId="913" applyNumberFormat="1" applyFont="1" applyFill="1" applyBorder="1" applyAlignment="1">
      <alignment horizontal="center" wrapText="1"/>
    </xf>
    <xf numFmtId="4" fontId="20" fillId="2" borderId="33" xfId="913" applyNumberFormat="1" applyFont="1" applyFill="1" applyBorder="1" applyAlignment="1">
      <alignment horizontal="center" wrapText="1"/>
    </xf>
    <xf numFmtId="4" fontId="20" fillId="0" borderId="0" xfId="913" applyNumberFormat="1" applyFont="1" applyAlignment="1">
      <alignment horizontal="center" wrapText="1"/>
    </xf>
    <xf numFmtId="4" fontId="5" fillId="0" borderId="0" xfId="913" applyNumberFormat="1" applyFont="1" applyAlignment="1">
      <alignment horizontal="center" wrapText="1"/>
    </xf>
    <xf numFmtId="4" fontId="20" fillId="2" borderId="1" xfId="913" applyNumberFormat="1" applyFont="1" applyFill="1" applyBorder="1" applyAlignment="1">
      <alignment horizontal="center" wrapText="1"/>
    </xf>
    <xf numFmtId="4" fontId="20" fillId="2" borderId="35" xfId="913" applyNumberFormat="1" applyFont="1" applyFill="1" applyBorder="1" applyAlignment="1">
      <alignment horizontal="center" wrapText="1"/>
    </xf>
    <xf numFmtId="4" fontId="20" fillId="2" borderId="10" xfId="913" applyNumberFormat="1" applyFont="1" applyFill="1" applyBorder="1" applyAlignment="1">
      <alignment horizontal="center" wrapText="1"/>
    </xf>
    <xf numFmtId="4" fontId="20" fillId="2" borderId="11" xfId="913" applyNumberFormat="1" applyFont="1" applyFill="1" applyBorder="1" applyAlignment="1">
      <alignment horizontal="center" wrapText="1"/>
    </xf>
    <xf numFmtId="4" fontId="20" fillId="0" borderId="12" xfId="913" applyNumberFormat="1" applyFont="1" applyBorder="1" applyAlignment="1">
      <alignment horizontal="center" wrapText="1"/>
    </xf>
    <xf numFmtId="4" fontId="5" fillId="0" borderId="12" xfId="913" applyNumberFormat="1" applyFont="1" applyBorder="1" applyAlignment="1">
      <alignment horizontal="center" wrapText="1"/>
    </xf>
    <xf numFmtId="4" fontId="20" fillId="2" borderId="13" xfId="913" applyNumberFormat="1" applyFont="1" applyFill="1" applyBorder="1" applyAlignment="1">
      <alignment horizontal="center" wrapText="1"/>
    </xf>
    <xf numFmtId="4" fontId="20" fillId="2" borderId="28" xfId="913" applyNumberFormat="1" applyFont="1" applyFill="1" applyBorder="1" applyAlignment="1">
      <alignment horizontal="center" wrapText="1"/>
    </xf>
    <xf numFmtId="4" fontId="20" fillId="2" borderId="15" xfId="913" applyNumberFormat="1" applyFont="1" applyFill="1" applyBorder="1" applyAlignment="1">
      <alignment horizontal="center" wrapText="1"/>
    </xf>
    <xf numFmtId="10" fontId="20" fillId="2" borderId="34" xfId="910" applyNumberFormat="1" applyFont="1" applyFill="1" applyBorder="1" applyAlignment="1">
      <alignment horizontal="center" wrapText="1"/>
    </xf>
    <xf numFmtId="4" fontId="19" fillId="0" borderId="0" xfId="913" applyNumberFormat="1" applyAlignment="1">
      <alignment wrapText="1"/>
    </xf>
    <xf numFmtId="0" fontId="20" fillId="2" borderId="2" xfId="913" applyFont="1" applyFill="1" applyBorder="1" applyAlignment="1">
      <alignment horizontal="center" wrapText="1"/>
    </xf>
    <xf numFmtId="0" fontId="5" fillId="2" borderId="2" xfId="913" applyFont="1" applyFill="1" applyBorder="1" applyAlignment="1">
      <alignment horizontal="center" wrapText="1"/>
    </xf>
    <xf numFmtId="0" fontId="20" fillId="2" borderId="15" xfId="913" applyFont="1" applyFill="1" applyBorder="1" applyAlignment="1">
      <alignment horizontal="center" wrapText="1"/>
    </xf>
    <xf numFmtId="0" fontId="13" fillId="3" borderId="36" xfId="907" applyFont="1" applyFill="1" applyBorder="1" applyAlignment="1">
      <alignment horizontal="center" vertical="center" wrapText="1"/>
    </xf>
    <xf numFmtId="0" fontId="20" fillId="2" borderId="26" xfId="913" applyFont="1" applyFill="1" applyBorder="1" applyAlignment="1">
      <alignment horizontal="center" wrapText="1"/>
    </xf>
    <xf numFmtId="4" fontId="20" fillId="2" borderId="25" xfId="913" applyNumberFormat="1" applyFont="1" applyFill="1" applyBorder="1" applyAlignment="1">
      <alignment horizontal="center" wrapText="1"/>
    </xf>
    <xf numFmtId="4" fontId="20" fillId="2" borderId="26" xfId="913" applyNumberFormat="1" applyFont="1" applyFill="1" applyBorder="1" applyAlignment="1">
      <alignment horizontal="center" wrapText="1"/>
    </xf>
    <xf numFmtId="0" fontId="19" fillId="0" borderId="12" xfId="913" applyBorder="1" applyAlignment="1">
      <alignment horizontal="center" wrapText="1"/>
    </xf>
    <xf numFmtId="10" fontId="20" fillId="2" borderId="10" xfId="910" applyNumberFormat="1" applyFont="1" applyFill="1" applyBorder="1" applyAlignment="1">
      <alignment horizontal="center" wrapText="1"/>
    </xf>
    <xf numFmtId="10" fontId="20" fillId="2" borderId="11" xfId="913" applyNumberFormat="1" applyFont="1" applyFill="1" applyBorder="1" applyAlignment="1">
      <alignment horizontal="center" wrapText="1"/>
    </xf>
    <xf numFmtId="10" fontId="20" fillId="2" borderId="13" xfId="913" applyNumberFormat="1" applyFont="1" applyFill="1" applyBorder="1" applyAlignment="1">
      <alignment horizontal="center" wrapText="1"/>
    </xf>
    <xf numFmtId="0" fontId="12" fillId="0" borderId="0" xfId="909" applyFont="1" applyAlignment="1">
      <alignment horizontal="center" wrapText="1"/>
    </xf>
    <xf numFmtId="0" fontId="11" fillId="0" borderId="0" xfId="909" applyAlignment="1">
      <alignment wrapText="1"/>
    </xf>
    <xf numFmtId="0" fontId="13" fillId="3" borderId="5" xfId="907" applyFont="1" applyFill="1" applyBorder="1" applyAlignment="1">
      <alignment horizontal="center" vertical="center" wrapText="1"/>
    </xf>
    <xf numFmtId="0" fontId="13" fillId="3" borderId="8" xfId="907" applyFont="1" applyFill="1" applyBorder="1" applyAlignment="1">
      <alignment horizontal="center" vertical="center" wrapText="1"/>
    </xf>
    <xf numFmtId="0" fontId="13" fillId="3" borderId="3" xfId="907" applyFont="1" applyFill="1" applyBorder="1" applyAlignment="1">
      <alignment horizontal="center" vertical="center" wrapText="1"/>
    </xf>
    <xf numFmtId="0" fontId="13" fillId="3" borderId="7" xfId="907" applyFont="1" applyFill="1" applyBorder="1" applyAlignment="1">
      <alignment horizontal="center" vertical="center" wrapText="1"/>
    </xf>
    <xf numFmtId="0" fontId="13" fillId="3" borderId="3" xfId="907" applyFont="1" applyFill="1" applyBorder="1" applyAlignment="1">
      <alignment horizontal="center" vertical="center"/>
    </xf>
    <xf numFmtId="0" fontId="13" fillId="3" borderId="4" xfId="907" applyFont="1" applyFill="1" applyBorder="1" applyAlignment="1">
      <alignment horizontal="center" vertical="center" wrapText="1"/>
    </xf>
    <xf numFmtId="0" fontId="14" fillId="4" borderId="14" xfId="907" applyFont="1" applyFill="1" applyBorder="1" applyAlignment="1">
      <alignment horizontal="center" wrapText="1"/>
    </xf>
    <xf numFmtId="0" fontId="9" fillId="4" borderId="3" xfId="907" applyFill="1" applyBorder="1" applyAlignment="1">
      <alignment horizontal="center" wrapText="1"/>
    </xf>
    <xf numFmtId="10" fontId="12" fillId="5" borderId="20" xfId="910" applyNumberFormat="1" applyFont="1" applyFill="1" applyBorder="1" applyAlignment="1">
      <alignment horizontal="center" vertical="center" wrapText="1"/>
    </xf>
    <xf numFmtId="10" fontId="12" fillId="5" borderId="21" xfId="910" applyNumberFormat="1" applyFont="1" applyFill="1" applyBorder="1" applyAlignment="1">
      <alignment horizontal="center" vertical="center" wrapText="1"/>
    </xf>
    <xf numFmtId="0" fontId="13" fillId="3" borderId="6" xfId="907" applyFont="1" applyFill="1" applyBorder="1" applyAlignment="1">
      <alignment horizontal="center" vertical="center" wrapText="1"/>
    </xf>
    <xf numFmtId="10" fontId="14" fillId="4" borderId="7" xfId="910" applyNumberFormat="1" applyFont="1" applyFill="1" applyBorder="1" applyAlignment="1">
      <alignment horizontal="center" vertical="center" wrapText="1"/>
    </xf>
    <xf numFmtId="10" fontId="14" fillId="4" borderId="14" xfId="910" applyNumberFormat="1" applyFont="1" applyFill="1" applyBorder="1" applyAlignment="1">
      <alignment horizontal="center" vertical="center" wrapText="1"/>
    </xf>
    <xf numFmtId="10" fontId="12" fillId="2" borderId="29" xfId="910" applyNumberFormat="1" applyFont="1" applyFill="1" applyBorder="1" applyAlignment="1">
      <alignment horizontal="center" vertical="center" wrapText="1"/>
    </xf>
    <xf numFmtId="10" fontId="12" fillId="2" borderId="14" xfId="910" applyNumberFormat="1" applyFont="1" applyFill="1" applyBorder="1" applyAlignment="1">
      <alignment horizontal="center" vertical="center" wrapText="1"/>
    </xf>
    <xf numFmtId="0" fontId="16" fillId="0" borderId="0" xfId="911" applyFont="1" applyAlignment="1">
      <alignment horizontal="center" wrapText="1"/>
    </xf>
    <xf numFmtId="0" fontId="15" fillId="0" borderId="0" xfId="911" applyAlignment="1">
      <alignment wrapText="1"/>
    </xf>
    <xf numFmtId="10" fontId="16" fillId="2" borderId="29" xfId="910" applyNumberFormat="1" applyFont="1" applyFill="1" applyBorder="1" applyAlignment="1">
      <alignment horizontal="center" vertical="center" wrapText="1"/>
    </xf>
    <xf numFmtId="10" fontId="16" fillId="2" borderId="14" xfId="910" applyNumberFormat="1" applyFont="1" applyFill="1" applyBorder="1" applyAlignment="1">
      <alignment horizontal="center" vertical="center" wrapText="1"/>
    </xf>
    <xf numFmtId="0" fontId="18" fillId="0" borderId="0" xfId="912" applyFont="1" applyAlignment="1">
      <alignment horizontal="center" wrapText="1"/>
    </xf>
    <xf numFmtId="0" fontId="17" fillId="0" borderId="0" xfId="912" applyAlignment="1">
      <alignment wrapText="1"/>
    </xf>
    <xf numFmtId="10" fontId="18" fillId="2" borderId="30" xfId="910" applyNumberFormat="1" applyFont="1" applyFill="1" applyBorder="1" applyAlignment="1">
      <alignment horizontal="center" vertical="center" wrapText="1"/>
    </xf>
    <xf numFmtId="10" fontId="18" fillId="2" borderId="31" xfId="910" applyNumberFormat="1" applyFont="1" applyFill="1" applyBorder="1" applyAlignment="1">
      <alignment horizontal="center" vertical="center" wrapText="1"/>
    </xf>
    <xf numFmtId="0" fontId="20" fillId="0" borderId="0" xfId="913" applyFont="1" applyAlignment="1">
      <alignment horizontal="center" wrapText="1"/>
    </xf>
    <xf numFmtId="0" fontId="19" fillId="0" borderId="0" xfId="913" applyAlignment="1">
      <alignment wrapText="1"/>
    </xf>
    <xf numFmtId="10" fontId="20" fillId="2" borderId="29" xfId="910" applyNumberFormat="1" applyFont="1" applyFill="1" applyBorder="1" applyAlignment="1">
      <alignment horizontal="center" vertical="center" wrapText="1"/>
    </xf>
    <xf numFmtId="10" fontId="20" fillId="2" borderId="14" xfId="910" applyNumberFormat="1" applyFont="1" applyFill="1" applyBorder="1" applyAlignment="1">
      <alignment horizontal="center" vertical="center" wrapText="1"/>
    </xf>
    <xf numFmtId="0" fontId="13" fillId="3" borderId="36" xfId="907" applyFont="1" applyFill="1" applyBorder="1" applyAlignment="1">
      <alignment horizontal="center" vertical="center" wrapText="1"/>
    </xf>
    <xf numFmtId="0" fontId="12" fillId="0" borderId="0" xfId="913" applyFont="1" applyAlignment="1">
      <alignment horizontal="center" wrapText="1"/>
    </xf>
  </cellXfs>
  <cellStyles count="914">
    <cellStyle name="Comma 2" xfId="5" xr:uid="{00000000-0005-0000-0000-000000000000}"/>
    <cellStyle name="Euro" xfId="6" xr:uid="{00000000-0005-0000-0000-000001000000}"/>
    <cellStyle name="Millares 10" xfId="7" xr:uid="{00000000-0005-0000-0000-000003000000}"/>
    <cellStyle name="Millares 10 2" xfId="8" xr:uid="{00000000-0005-0000-0000-000004000000}"/>
    <cellStyle name="Millares 10 2 2" xfId="9" xr:uid="{00000000-0005-0000-0000-000005000000}"/>
    <cellStyle name="Millares 10 2 2 2" xfId="10" xr:uid="{00000000-0005-0000-0000-000006000000}"/>
    <cellStyle name="Millares 10 2 2 2 2" xfId="11" xr:uid="{00000000-0005-0000-0000-000007000000}"/>
    <cellStyle name="Millares 10 2 2 2 2 2" xfId="12" xr:uid="{00000000-0005-0000-0000-000008000000}"/>
    <cellStyle name="Millares 10 2 2 2 3" xfId="13" xr:uid="{00000000-0005-0000-0000-000009000000}"/>
    <cellStyle name="Millares 10 2 2 3" xfId="14" xr:uid="{00000000-0005-0000-0000-00000A000000}"/>
    <cellStyle name="Millares 10 2 2 3 2" xfId="15" xr:uid="{00000000-0005-0000-0000-00000B000000}"/>
    <cellStyle name="Millares 10 2 2 4" xfId="16" xr:uid="{00000000-0005-0000-0000-00000C000000}"/>
    <cellStyle name="Millares 10 2 3" xfId="17" xr:uid="{00000000-0005-0000-0000-00000D000000}"/>
    <cellStyle name="Millares 10 2 3 2" xfId="18" xr:uid="{00000000-0005-0000-0000-00000E000000}"/>
    <cellStyle name="Millares 10 2 3 2 2" xfId="19" xr:uid="{00000000-0005-0000-0000-00000F000000}"/>
    <cellStyle name="Millares 10 2 3 3" xfId="20" xr:uid="{00000000-0005-0000-0000-000010000000}"/>
    <cellStyle name="Millares 10 2 4" xfId="21" xr:uid="{00000000-0005-0000-0000-000011000000}"/>
    <cellStyle name="Millares 10 2 4 2" xfId="22" xr:uid="{00000000-0005-0000-0000-000012000000}"/>
    <cellStyle name="Millares 10 2 5" xfId="23" xr:uid="{00000000-0005-0000-0000-000013000000}"/>
    <cellStyle name="Millares 11" xfId="24" xr:uid="{00000000-0005-0000-0000-000014000000}"/>
    <cellStyle name="Millares 11 2" xfId="25" xr:uid="{00000000-0005-0000-0000-000015000000}"/>
    <cellStyle name="Millares 11 3" xfId="26" xr:uid="{00000000-0005-0000-0000-000016000000}"/>
    <cellStyle name="Millares 11 4" xfId="27" xr:uid="{00000000-0005-0000-0000-000017000000}"/>
    <cellStyle name="Millares 11 5" xfId="28" xr:uid="{00000000-0005-0000-0000-000018000000}"/>
    <cellStyle name="Millares 11 6" xfId="29" xr:uid="{00000000-0005-0000-0000-000019000000}"/>
    <cellStyle name="Millares 11 7" xfId="30" xr:uid="{00000000-0005-0000-0000-00001A000000}"/>
    <cellStyle name="Millares 11 8" xfId="31" xr:uid="{00000000-0005-0000-0000-00001B000000}"/>
    <cellStyle name="Millares 12" xfId="32" xr:uid="{00000000-0005-0000-0000-00001C000000}"/>
    <cellStyle name="Millares 13" xfId="33" xr:uid="{00000000-0005-0000-0000-00001D000000}"/>
    <cellStyle name="Millares 13 10" xfId="34" xr:uid="{00000000-0005-0000-0000-00001E000000}"/>
    <cellStyle name="Millares 13 11" xfId="35" xr:uid="{00000000-0005-0000-0000-00001F000000}"/>
    <cellStyle name="Millares 13 12" xfId="36" xr:uid="{00000000-0005-0000-0000-000020000000}"/>
    <cellStyle name="Millares 13 13" xfId="37" xr:uid="{00000000-0005-0000-0000-000021000000}"/>
    <cellStyle name="Millares 13 14" xfId="38" xr:uid="{00000000-0005-0000-0000-000022000000}"/>
    <cellStyle name="Millares 13 15" xfId="39" xr:uid="{00000000-0005-0000-0000-000023000000}"/>
    <cellStyle name="Millares 13 16" xfId="40" xr:uid="{00000000-0005-0000-0000-000024000000}"/>
    <cellStyle name="Millares 13 2" xfId="41" xr:uid="{00000000-0005-0000-0000-000025000000}"/>
    <cellStyle name="Millares 13 2 2" xfId="42" xr:uid="{00000000-0005-0000-0000-000026000000}"/>
    <cellStyle name="Millares 13 2 2 2" xfId="43" xr:uid="{00000000-0005-0000-0000-000027000000}"/>
    <cellStyle name="Millares 13 2 2 2 2" xfId="44" xr:uid="{00000000-0005-0000-0000-000028000000}"/>
    <cellStyle name="Millares 13 2 2 3" xfId="45" xr:uid="{00000000-0005-0000-0000-000029000000}"/>
    <cellStyle name="Millares 13 2 3" xfId="46" xr:uid="{00000000-0005-0000-0000-00002A000000}"/>
    <cellStyle name="Millares 13 2 3 2" xfId="47" xr:uid="{00000000-0005-0000-0000-00002B000000}"/>
    <cellStyle name="Millares 13 2 4" xfId="48" xr:uid="{00000000-0005-0000-0000-00002C000000}"/>
    <cellStyle name="Millares 13 3" xfId="49" xr:uid="{00000000-0005-0000-0000-00002D000000}"/>
    <cellStyle name="Millares 13 3 2" xfId="50" xr:uid="{00000000-0005-0000-0000-00002E000000}"/>
    <cellStyle name="Millares 13 3 2 2" xfId="51" xr:uid="{00000000-0005-0000-0000-00002F000000}"/>
    <cellStyle name="Millares 13 3 3" xfId="52" xr:uid="{00000000-0005-0000-0000-000030000000}"/>
    <cellStyle name="Millares 13 4" xfId="53" xr:uid="{00000000-0005-0000-0000-000031000000}"/>
    <cellStyle name="Millares 13 4 2" xfId="54" xr:uid="{00000000-0005-0000-0000-000032000000}"/>
    <cellStyle name="Millares 13 5" xfId="55" xr:uid="{00000000-0005-0000-0000-000033000000}"/>
    <cellStyle name="Millares 13 6" xfId="56" xr:uid="{00000000-0005-0000-0000-000034000000}"/>
    <cellStyle name="Millares 13 7" xfId="57" xr:uid="{00000000-0005-0000-0000-000035000000}"/>
    <cellStyle name="Millares 13 8" xfId="58" xr:uid="{00000000-0005-0000-0000-000036000000}"/>
    <cellStyle name="Millares 13 9" xfId="59" xr:uid="{00000000-0005-0000-0000-000037000000}"/>
    <cellStyle name="Millares 14" xfId="60" xr:uid="{00000000-0005-0000-0000-000038000000}"/>
    <cellStyle name="Millares 14 2" xfId="61" xr:uid="{00000000-0005-0000-0000-000039000000}"/>
    <cellStyle name="Millares 14 2 2" xfId="62" xr:uid="{00000000-0005-0000-0000-00003A000000}"/>
    <cellStyle name="Millares 15" xfId="63" xr:uid="{00000000-0005-0000-0000-00003B000000}"/>
    <cellStyle name="Millares 16" xfId="64" xr:uid="{00000000-0005-0000-0000-00003C000000}"/>
    <cellStyle name="Millares 17" xfId="65" xr:uid="{00000000-0005-0000-0000-00003D000000}"/>
    <cellStyle name="Millares 2" xfId="66" xr:uid="{00000000-0005-0000-0000-00003E000000}"/>
    <cellStyle name="Millares 2 2" xfId="67" xr:uid="{00000000-0005-0000-0000-00003F000000}"/>
    <cellStyle name="Millares 2 2 2" xfId="68" xr:uid="{00000000-0005-0000-0000-000040000000}"/>
    <cellStyle name="Millares 2 3" xfId="69" xr:uid="{00000000-0005-0000-0000-000041000000}"/>
    <cellStyle name="Millares 2 4" xfId="70" xr:uid="{00000000-0005-0000-0000-000042000000}"/>
    <cellStyle name="Millares 2 5" xfId="71" xr:uid="{00000000-0005-0000-0000-000043000000}"/>
    <cellStyle name="Millares 2 6" xfId="72" xr:uid="{00000000-0005-0000-0000-000044000000}"/>
    <cellStyle name="Millares 3" xfId="73" xr:uid="{00000000-0005-0000-0000-000045000000}"/>
    <cellStyle name="Millares 3 10" xfId="74" xr:uid="{00000000-0005-0000-0000-000046000000}"/>
    <cellStyle name="Millares 3 11" xfId="75" xr:uid="{00000000-0005-0000-0000-000047000000}"/>
    <cellStyle name="Millares 3 12" xfId="76" xr:uid="{00000000-0005-0000-0000-000048000000}"/>
    <cellStyle name="Millares 3 13" xfId="77" xr:uid="{00000000-0005-0000-0000-000049000000}"/>
    <cellStyle name="Millares 3 14" xfId="78" xr:uid="{00000000-0005-0000-0000-00004A000000}"/>
    <cellStyle name="Millares 3 15" xfId="79" xr:uid="{00000000-0005-0000-0000-00004B000000}"/>
    <cellStyle name="Millares 3 16" xfId="80" xr:uid="{00000000-0005-0000-0000-00004C000000}"/>
    <cellStyle name="Millares 3 2" xfId="81" xr:uid="{00000000-0005-0000-0000-00004D000000}"/>
    <cellStyle name="Millares 3 3" xfId="82" xr:uid="{00000000-0005-0000-0000-00004E000000}"/>
    <cellStyle name="Millares 3 4" xfId="83" xr:uid="{00000000-0005-0000-0000-00004F000000}"/>
    <cellStyle name="Millares 3 5" xfId="84" xr:uid="{00000000-0005-0000-0000-000050000000}"/>
    <cellStyle name="Millares 3 6" xfId="85" xr:uid="{00000000-0005-0000-0000-000051000000}"/>
    <cellStyle name="Millares 3 7" xfId="86" xr:uid="{00000000-0005-0000-0000-000052000000}"/>
    <cellStyle name="Millares 3 8" xfId="87" xr:uid="{00000000-0005-0000-0000-000053000000}"/>
    <cellStyle name="Millares 3 9" xfId="88" xr:uid="{00000000-0005-0000-0000-000054000000}"/>
    <cellStyle name="Millares 4" xfId="89" xr:uid="{00000000-0005-0000-0000-000055000000}"/>
    <cellStyle name="Millares 5" xfId="90" xr:uid="{00000000-0005-0000-0000-000056000000}"/>
    <cellStyle name="Millares 6" xfId="91" xr:uid="{00000000-0005-0000-0000-000057000000}"/>
    <cellStyle name="Millares 6 2" xfId="92" xr:uid="{00000000-0005-0000-0000-000058000000}"/>
    <cellStyle name="Millares 6 3" xfId="93" xr:uid="{00000000-0005-0000-0000-000059000000}"/>
    <cellStyle name="Millares 6 4" xfId="94" xr:uid="{00000000-0005-0000-0000-00005A000000}"/>
    <cellStyle name="Millares 6 5" xfId="95" xr:uid="{00000000-0005-0000-0000-00005B000000}"/>
    <cellStyle name="Millares 6 6" xfId="96" xr:uid="{00000000-0005-0000-0000-00005C000000}"/>
    <cellStyle name="Millares 6 7" xfId="97" xr:uid="{00000000-0005-0000-0000-00005D000000}"/>
    <cellStyle name="Millares 7" xfId="98" xr:uid="{00000000-0005-0000-0000-00005E000000}"/>
    <cellStyle name="Millares 7 2" xfId="99" xr:uid="{00000000-0005-0000-0000-00005F000000}"/>
    <cellStyle name="Millares 7 2 2" xfId="100" xr:uid="{00000000-0005-0000-0000-000060000000}"/>
    <cellStyle name="Millares 7 3" xfId="101" xr:uid="{00000000-0005-0000-0000-000061000000}"/>
    <cellStyle name="Millares 7 4" xfId="102" xr:uid="{00000000-0005-0000-0000-000062000000}"/>
    <cellStyle name="Millares 7 5" xfId="103" xr:uid="{00000000-0005-0000-0000-000063000000}"/>
    <cellStyle name="Millares 7 6" xfId="104" xr:uid="{00000000-0005-0000-0000-000064000000}"/>
    <cellStyle name="Millares 7 7" xfId="105" xr:uid="{00000000-0005-0000-0000-000065000000}"/>
    <cellStyle name="Millares 8" xfId="106" xr:uid="{00000000-0005-0000-0000-000066000000}"/>
    <cellStyle name="Millares 9" xfId="107" xr:uid="{00000000-0005-0000-0000-000067000000}"/>
    <cellStyle name="Moneda 2" xfId="108" xr:uid="{00000000-0005-0000-0000-000068000000}"/>
    <cellStyle name="Moneda 3" xfId="109" xr:uid="{00000000-0005-0000-0000-000069000000}"/>
    <cellStyle name="Moneda 4" xfId="110" xr:uid="{00000000-0005-0000-0000-00006A000000}"/>
    <cellStyle name="Moneda 5" xfId="111" xr:uid="{00000000-0005-0000-0000-00006B000000}"/>
    <cellStyle name="Moneda 6" xfId="112" xr:uid="{00000000-0005-0000-0000-00006C000000}"/>
    <cellStyle name="Moneda 7" xfId="113" xr:uid="{00000000-0005-0000-0000-00006D000000}"/>
    <cellStyle name="Moneda 8" xfId="114" xr:uid="{00000000-0005-0000-0000-00006E000000}"/>
    <cellStyle name="Moneda 9" xfId="115" xr:uid="{00000000-0005-0000-0000-00006F000000}"/>
    <cellStyle name="Normal" xfId="0" builtinId="0"/>
    <cellStyle name="Normal 10" xfId="2" xr:uid="{00000000-0005-0000-0000-000071000000}"/>
    <cellStyle name="Normal 10 2" xfId="116" xr:uid="{00000000-0005-0000-0000-000072000000}"/>
    <cellStyle name="Normal 10 2 2" xfId="117" xr:uid="{00000000-0005-0000-0000-000073000000}"/>
    <cellStyle name="Normal 10 2 2 2" xfId="118" xr:uid="{00000000-0005-0000-0000-000074000000}"/>
    <cellStyle name="Normal 10 2 2 2 2" xfId="119" xr:uid="{00000000-0005-0000-0000-000075000000}"/>
    <cellStyle name="Normal 10 2 2 3" xfId="120" xr:uid="{00000000-0005-0000-0000-000076000000}"/>
    <cellStyle name="Normal 10 2 3" xfId="121" xr:uid="{00000000-0005-0000-0000-000077000000}"/>
    <cellStyle name="Normal 10 2 3 2" xfId="122" xr:uid="{00000000-0005-0000-0000-000078000000}"/>
    <cellStyle name="Normal 10 2 4" xfId="123" xr:uid="{00000000-0005-0000-0000-000079000000}"/>
    <cellStyle name="Normal 10 3" xfId="124" xr:uid="{00000000-0005-0000-0000-00007A000000}"/>
    <cellStyle name="Normal 10 3 2" xfId="125" xr:uid="{00000000-0005-0000-0000-00007B000000}"/>
    <cellStyle name="Normal 10 3 2 2" xfId="126" xr:uid="{00000000-0005-0000-0000-00007C000000}"/>
    <cellStyle name="Normal 10 3 3" xfId="127" xr:uid="{00000000-0005-0000-0000-00007D000000}"/>
    <cellStyle name="Normal 10 4" xfId="128" xr:uid="{00000000-0005-0000-0000-00007E000000}"/>
    <cellStyle name="Normal 10 4 2" xfId="129" xr:uid="{00000000-0005-0000-0000-00007F000000}"/>
    <cellStyle name="Normal 10 5" xfId="130" xr:uid="{00000000-0005-0000-0000-000080000000}"/>
    <cellStyle name="Normal 11" xfId="131" xr:uid="{00000000-0005-0000-0000-000081000000}"/>
    <cellStyle name="Normal 11 2" xfId="132" xr:uid="{00000000-0005-0000-0000-000082000000}"/>
    <cellStyle name="Normal 11 2 2" xfId="133" xr:uid="{00000000-0005-0000-0000-000083000000}"/>
    <cellStyle name="Normal 11 2 2 2" xfId="134" xr:uid="{00000000-0005-0000-0000-000084000000}"/>
    <cellStyle name="Normal 11 2 2 2 2" xfId="135" xr:uid="{00000000-0005-0000-0000-000085000000}"/>
    <cellStyle name="Normal 11 2 2 2 2 2" xfId="136" xr:uid="{00000000-0005-0000-0000-000086000000}"/>
    <cellStyle name="Normal 11 2 2 2 3" xfId="137" xr:uid="{00000000-0005-0000-0000-000087000000}"/>
    <cellStyle name="Normal 11 2 2 3" xfId="138" xr:uid="{00000000-0005-0000-0000-000088000000}"/>
    <cellStyle name="Normal 11 2 2 3 2" xfId="139" xr:uid="{00000000-0005-0000-0000-000089000000}"/>
    <cellStyle name="Normal 11 2 2 4" xfId="140" xr:uid="{00000000-0005-0000-0000-00008A000000}"/>
    <cellStyle name="Normal 11 2 3" xfId="141" xr:uid="{00000000-0005-0000-0000-00008B000000}"/>
    <cellStyle name="Normal 11 2 3 2" xfId="142" xr:uid="{00000000-0005-0000-0000-00008C000000}"/>
    <cellStyle name="Normal 11 2 3 2 2" xfId="143" xr:uid="{00000000-0005-0000-0000-00008D000000}"/>
    <cellStyle name="Normal 11 2 3 3" xfId="144" xr:uid="{00000000-0005-0000-0000-00008E000000}"/>
    <cellStyle name="Normal 11 2 4" xfId="145" xr:uid="{00000000-0005-0000-0000-00008F000000}"/>
    <cellStyle name="Normal 11 2 4 2" xfId="146" xr:uid="{00000000-0005-0000-0000-000090000000}"/>
    <cellStyle name="Normal 11 2 5" xfId="147" xr:uid="{00000000-0005-0000-0000-000091000000}"/>
    <cellStyle name="Normal 11 3" xfId="148" xr:uid="{00000000-0005-0000-0000-000092000000}"/>
    <cellStyle name="Normal 11 3 2" xfId="149" xr:uid="{00000000-0005-0000-0000-000093000000}"/>
    <cellStyle name="Normal 11 3 2 2" xfId="150" xr:uid="{00000000-0005-0000-0000-000094000000}"/>
    <cellStyle name="Normal 11 3 2 2 2" xfId="151" xr:uid="{00000000-0005-0000-0000-000095000000}"/>
    <cellStyle name="Normal 11 3 2 2 2 2" xfId="152" xr:uid="{00000000-0005-0000-0000-000096000000}"/>
    <cellStyle name="Normal 11 3 2 2 3" xfId="153" xr:uid="{00000000-0005-0000-0000-000097000000}"/>
    <cellStyle name="Normal 11 3 2 3" xfId="154" xr:uid="{00000000-0005-0000-0000-000098000000}"/>
    <cellStyle name="Normal 11 3 2 3 2" xfId="155" xr:uid="{00000000-0005-0000-0000-000099000000}"/>
    <cellStyle name="Normal 11 3 2 4" xfId="156" xr:uid="{00000000-0005-0000-0000-00009A000000}"/>
    <cellStyle name="Normal 11 3 3" xfId="157" xr:uid="{00000000-0005-0000-0000-00009B000000}"/>
    <cellStyle name="Normal 11 3 3 2" xfId="158" xr:uid="{00000000-0005-0000-0000-00009C000000}"/>
    <cellStyle name="Normal 11 3 3 2 2" xfId="159" xr:uid="{00000000-0005-0000-0000-00009D000000}"/>
    <cellStyle name="Normal 11 3 3 3" xfId="160" xr:uid="{00000000-0005-0000-0000-00009E000000}"/>
    <cellStyle name="Normal 11 3 4" xfId="161" xr:uid="{00000000-0005-0000-0000-00009F000000}"/>
    <cellStyle name="Normal 11 3 4 2" xfId="162" xr:uid="{00000000-0005-0000-0000-0000A0000000}"/>
    <cellStyle name="Normal 11 3 5" xfId="163" xr:uid="{00000000-0005-0000-0000-0000A1000000}"/>
    <cellStyle name="Normal 11 4" xfId="164" xr:uid="{00000000-0005-0000-0000-0000A2000000}"/>
    <cellStyle name="Normal 11 4 2" xfId="165" xr:uid="{00000000-0005-0000-0000-0000A3000000}"/>
    <cellStyle name="Normal 11 4 2 2" xfId="166" xr:uid="{00000000-0005-0000-0000-0000A4000000}"/>
    <cellStyle name="Normal 11 4 2 2 2" xfId="167" xr:uid="{00000000-0005-0000-0000-0000A5000000}"/>
    <cellStyle name="Normal 11 4 2 3" xfId="168" xr:uid="{00000000-0005-0000-0000-0000A6000000}"/>
    <cellStyle name="Normal 11 4 3" xfId="169" xr:uid="{00000000-0005-0000-0000-0000A7000000}"/>
    <cellStyle name="Normal 11 4 3 2" xfId="170" xr:uid="{00000000-0005-0000-0000-0000A8000000}"/>
    <cellStyle name="Normal 11 4 4" xfId="171" xr:uid="{00000000-0005-0000-0000-0000A9000000}"/>
    <cellStyle name="Normal 11 5" xfId="172" xr:uid="{00000000-0005-0000-0000-0000AA000000}"/>
    <cellStyle name="Normal 11 5 2" xfId="173" xr:uid="{00000000-0005-0000-0000-0000AB000000}"/>
    <cellStyle name="Normal 11 5 2 2" xfId="174" xr:uid="{00000000-0005-0000-0000-0000AC000000}"/>
    <cellStyle name="Normal 11 5 3" xfId="175" xr:uid="{00000000-0005-0000-0000-0000AD000000}"/>
    <cellStyle name="Normal 11 6" xfId="176" xr:uid="{00000000-0005-0000-0000-0000AE000000}"/>
    <cellStyle name="Normal 11 6 2" xfId="177" xr:uid="{00000000-0005-0000-0000-0000AF000000}"/>
    <cellStyle name="Normal 11 7" xfId="178" xr:uid="{00000000-0005-0000-0000-0000B0000000}"/>
    <cellStyle name="Normal 12" xfId="179" xr:uid="{00000000-0005-0000-0000-0000B1000000}"/>
    <cellStyle name="Normal 12 2" xfId="180" xr:uid="{00000000-0005-0000-0000-0000B2000000}"/>
    <cellStyle name="Normal 12 2 2" xfId="181" xr:uid="{00000000-0005-0000-0000-0000B3000000}"/>
    <cellStyle name="Normal 12 2 2 2" xfId="182" xr:uid="{00000000-0005-0000-0000-0000B4000000}"/>
    <cellStyle name="Normal 12 2 2 2 2" xfId="183" xr:uid="{00000000-0005-0000-0000-0000B5000000}"/>
    <cellStyle name="Normal 12 2 2 3" xfId="184" xr:uid="{00000000-0005-0000-0000-0000B6000000}"/>
    <cellStyle name="Normal 12 2 3" xfId="185" xr:uid="{00000000-0005-0000-0000-0000B7000000}"/>
    <cellStyle name="Normal 12 2 3 2" xfId="186" xr:uid="{00000000-0005-0000-0000-0000B8000000}"/>
    <cellStyle name="Normal 12 2 4" xfId="187" xr:uid="{00000000-0005-0000-0000-0000B9000000}"/>
    <cellStyle name="Normal 12 3" xfId="188" xr:uid="{00000000-0005-0000-0000-0000BA000000}"/>
    <cellStyle name="Normal 12 3 2" xfId="189" xr:uid="{00000000-0005-0000-0000-0000BB000000}"/>
    <cellStyle name="Normal 12 3 2 2" xfId="190" xr:uid="{00000000-0005-0000-0000-0000BC000000}"/>
    <cellStyle name="Normal 12 3 3" xfId="191" xr:uid="{00000000-0005-0000-0000-0000BD000000}"/>
    <cellStyle name="Normal 12 4" xfId="192" xr:uid="{00000000-0005-0000-0000-0000BE000000}"/>
    <cellStyle name="Normal 12 4 2" xfId="193" xr:uid="{00000000-0005-0000-0000-0000BF000000}"/>
    <cellStyle name="Normal 12 5" xfId="194" xr:uid="{00000000-0005-0000-0000-0000C0000000}"/>
    <cellStyle name="Normal 13" xfId="195" xr:uid="{00000000-0005-0000-0000-0000C1000000}"/>
    <cellStyle name="Normal 13 10" xfId="196" xr:uid="{00000000-0005-0000-0000-0000C2000000}"/>
    <cellStyle name="Normal 13 11" xfId="197" xr:uid="{00000000-0005-0000-0000-0000C3000000}"/>
    <cellStyle name="Normal 13 12" xfId="198" xr:uid="{00000000-0005-0000-0000-0000C4000000}"/>
    <cellStyle name="Normal 13 13" xfId="199" xr:uid="{00000000-0005-0000-0000-0000C5000000}"/>
    <cellStyle name="Normal 13 14" xfId="200" xr:uid="{00000000-0005-0000-0000-0000C6000000}"/>
    <cellStyle name="Normal 13 15" xfId="201" xr:uid="{00000000-0005-0000-0000-0000C7000000}"/>
    <cellStyle name="Normal 13 16" xfId="202" xr:uid="{00000000-0005-0000-0000-0000C8000000}"/>
    <cellStyle name="Normal 13 2" xfId="1" xr:uid="{00000000-0005-0000-0000-0000C9000000}"/>
    <cellStyle name="Normal 13 2 2" xfId="203" xr:uid="{00000000-0005-0000-0000-0000CA000000}"/>
    <cellStyle name="Normal 13 2 2 2" xfId="204" xr:uid="{00000000-0005-0000-0000-0000CB000000}"/>
    <cellStyle name="Normal 13 2 2 2 2" xfId="205" xr:uid="{00000000-0005-0000-0000-0000CC000000}"/>
    <cellStyle name="Normal 13 2 2 3" xfId="206" xr:uid="{00000000-0005-0000-0000-0000CD000000}"/>
    <cellStyle name="Normal 13 2 3" xfId="207" xr:uid="{00000000-0005-0000-0000-0000CE000000}"/>
    <cellStyle name="Normal 13 2 3 2" xfId="208" xr:uid="{00000000-0005-0000-0000-0000CF000000}"/>
    <cellStyle name="Normal 13 2 4" xfId="209" xr:uid="{00000000-0005-0000-0000-0000D0000000}"/>
    <cellStyle name="Normal 13 2 5" xfId="210" xr:uid="{00000000-0005-0000-0000-0000D1000000}"/>
    <cellStyle name="Normal 13 3" xfId="211" xr:uid="{00000000-0005-0000-0000-0000D2000000}"/>
    <cellStyle name="Normal 13 3 2" xfId="212" xr:uid="{00000000-0005-0000-0000-0000D3000000}"/>
    <cellStyle name="Normal 13 3 2 2" xfId="213" xr:uid="{00000000-0005-0000-0000-0000D4000000}"/>
    <cellStyle name="Normal 13 3 3" xfId="214" xr:uid="{00000000-0005-0000-0000-0000D5000000}"/>
    <cellStyle name="Normal 13 4" xfId="215" xr:uid="{00000000-0005-0000-0000-0000D6000000}"/>
    <cellStyle name="Normal 13 4 2" xfId="216" xr:uid="{00000000-0005-0000-0000-0000D7000000}"/>
    <cellStyle name="Normal 13 5" xfId="217" xr:uid="{00000000-0005-0000-0000-0000D8000000}"/>
    <cellStyle name="Normal 13 6" xfId="218" xr:uid="{00000000-0005-0000-0000-0000D9000000}"/>
    <cellStyle name="Normal 13 7" xfId="219" xr:uid="{00000000-0005-0000-0000-0000DA000000}"/>
    <cellStyle name="Normal 13 8" xfId="220" xr:uid="{00000000-0005-0000-0000-0000DB000000}"/>
    <cellStyle name="Normal 13 9" xfId="221" xr:uid="{00000000-0005-0000-0000-0000DC000000}"/>
    <cellStyle name="Normal 14" xfId="222" xr:uid="{00000000-0005-0000-0000-0000DD000000}"/>
    <cellStyle name="Normal 14 2" xfId="223" xr:uid="{00000000-0005-0000-0000-0000DE000000}"/>
    <cellStyle name="Normal 14 2 2" xfId="224" xr:uid="{00000000-0005-0000-0000-0000DF000000}"/>
    <cellStyle name="Normal 14 2 2 2" xfId="225" xr:uid="{00000000-0005-0000-0000-0000E0000000}"/>
    <cellStyle name="Normal 14 2 2 2 2" xfId="226" xr:uid="{00000000-0005-0000-0000-0000E1000000}"/>
    <cellStyle name="Normal 14 2 2 3" xfId="227" xr:uid="{00000000-0005-0000-0000-0000E2000000}"/>
    <cellStyle name="Normal 14 2 3" xfId="228" xr:uid="{00000000-0005-0000-0000-0000E3000000}"/>
    <cellStyle name="Normal 14 2 3 2" xfId="229" xr:uid="{00000000-0005-0000-0000-0000E4000000}"/>
    <cellStyle name="Normal 14 2 4" xfId="230" xr:uid="{00000000-0005-0000-0000-0000E5000000}"/>
    <cellStyle name="Normal 14 3" xfId="231" xr:uid="{00000000-0005-0000-0000-0000E6000000}"/>
    <cellStyle name="Normal 14 3 2" xfId="232" xr:uid="{00000000-0005-0000-0000-0000E7000000}"/>
    <cellStyle name="Normal 14 3 2 2" xfId="233" xr:uid="{00000000-0005-0000-0000-0000E8000000}"/>
    <cellStyle name="Normal 14 3 3" xfId="234" xr:uid="{00000000-0005-0000-0000-0000E9000000}"/>
    <cellStyle name="Normal 14 4" xfId="235" xr:uid="{00000000-0005-0000-0000-0000EA000000}"/>
    <cellStyle name="Normal 14 4 2" xfId="236" xr:uid="{00000000-0005-0000-0000-0000EB000000}"/>
    <cellStyle name="Normal 14 5" xfId="237" xr:uid="{00000000-0005-0000-0000-0000EC000000}"/>
    <cellStyle name="Normal 15" xfId="238" xr:uid="{00000000-0005-0000-0000-0000ED000000}"/>
    <cellStyle name="Normal 15 2" xfId="239" xr:uid="{00000000-0005-0000-0000-0000EE000000}"/>
    <cellStyle name="Normal 15 2 2" xfId="240" xr:uid="{00000000-0005-0000-0000-0000EF000000}"/>
    <cellStyle name="Normal 15 2 2 2" xfId="241" xr:uid="{00000000-0005-0000-0000-0000F0000000}"/>
    <cellStyle name="Normal 15 2 2 2 2" xfId="242" xr:uid="{00000000-0005-0000-0000-0000F1000000}"/>
    <cellStyle name="Normal 15 2 2 3" xfId="243" xr:uid="{00000000-0005-0000-0000-0000F2000000}"/>
    <cellStyle name="Normal 15 2 3" xfId="244" xr:uid="{00000000-0005-0000-0000-0000F3000000}"/>
    <cellStyle name="Normal 15 2 3 2" xfId="245" xr:uid="{00000000-0005-0000-0000-0000F4000000}"/>
    <cellStyle name="Normal 15 2 4" xfId="246" xr:uid="{00000000-0005-0000-0000-0000F5000000}"/>
    <cellStyle name="Normal 15 3" xfId="247" xr:uid="{00000000-0005-0000-0000-0000F6000000}"/>
    <cellStyle name="Normal 15 3 2" xfId="248" xr:uid="{00000000-0005-0000-0000-0000F7000000}"/>
    <cellStyle name="Normal 15 3 2 2" xfId="249" xr:uid="{00000000-0005-0000-0000-0000F8000000}"/>
    <cellStyle name="Normal 15 3 3" xfId="250" xr:uid="{00000000-0005-0000-0000-0000F9000000}"/>
    <cellStyle name="Normal 15 4" xfId="251" xr:uid="{00000000-0005-0000-0000-0000FA000000}"/>
    <cellStyle name="Normal 15 4 2" xfId="252" xr:uid="{00000000-0005-0000-0000-0000FB000000}"/>
    <cellStyle name="Normal 15 5" xfId="253" xr:uid="{00000000-0005-0000-0000-0000FC000000}"/>
    <cellStyle name="Normal 16" xfId="254" xr:uid="{00000000-0005-0000-0000-0000FD000000}"/>
    <cellStyle name="Normal 16 2" xfId="255" xr:uid="{00000000-0005-0000-0000-0000FE000000}"/>
    <cellStyle name="Normal 16 2 2" xfId="256" xr:uid="{00000000-0005-0000-0000-0000FF000000}"/>
    <cellStyle name="Normal 16 2 2 2" xfId="257" xr:uid="{00000000-0005-0000-0000-000000010000}"/>
    <cellStyle name="Normal 16 2 2 2 2" xfId="258" xr:uid="{00000000-0005-0000-0000-000001010000}"/>
    <cellStyle name="Normal 16 2 2 3" xfId="259" xr:uid="{00000000-0005-0000-0000-000002010000}"/>
    <cellStyle name="Normal 16 2 3" xfId="260" xr:uid="{00000000-0005-0000-0000-000003010000}"/>
    <cellStyle name="Normal 16 2 3 2" xfId="261" xr:uid="{00000000-0005-0000-0000-000004010000}"/>
    <cellStyle name="Normal 16 2 4" xfId="262" xr:uid="{00000000-0005-0000-0000-000005010000}"/>
    <cellStyle name="Normal 16 3" xfId="263" xr:uid="{00000000-0005-0000-0000-000006010000}"/>
    <cellStyle name="Normal 16 3 2" xfId="264" xr:uid="{00000000-0005-0000-0000-000007010000}"/>
    <cellStyle name="Normal 16 3 2 2" xfId="265" xr:uid="{00000000-0005-0000-0000-000008010000}"/>
    <cellStyle name="Normal 16 3 3" xfId="266" xr:uid="{00000000-0005-0000-0000-000009010000}"/>
    <cellStyle name="Normal 16 4" xfId="267" xr:uid="{00000000-0005-0000-0000-00000A010000}"/>
    <cellStyle name="Normal 16 4 2" xfId="268" xr:uid="{00000000-0005-0000-0000-00000B010000}"/>
    <cellStyle name="Normal 16 5" xfId="269" xr:uid="{00000000-0005-0000-0000-00000C010000}"/>
    <cellStyle name="Normal 17" xfId="270" xr:uid="{00000000-0005-0000-0000-00000D010000}"/>
    <cellStyle name="Normal 17 2" xfId="271" xr:uid="{00000000-0005-0000-0000-00000E010000}"/>
    <cellStyle name="Normal 18" xfId="272" xr:uid="{00000000-0005-0000-0000-00000F010000}"/>
    <cellStyle name="Normal 18 2" xfId="273" xr:uid="{00000000-0005-0000-0000-000010010000}"/>
    <cellStyle name="Normal 18 2 2" xfId="274" xr:uid="{00000000-0005-0000-0000-000011010000}"/>
    <cellStyle name="Normal 18 2 2 2" xfId="275" xr:uid="{00000000-0005-0000-0000-000012010000}"/>
    <cellStyle name="Normal 18 2 3" xfId="276" xr:uid="{00000000-0005-0000-0000-000013010000}"/>
    <cellStyle name="Normal 18 3" xfId="277" xr:uid="{00000000-0005-0000-0000-000014010000}"/>
    <cellStyle name="Normal 18 3 2" xfId="278" xr:uid="{00000000-0005-0000-0000-000015010000}"/>
    <cellStyle name="Normal 18 4" xfId="279" xr:uid="{00000000-0005-0000-0000-000016010000}"/>
    <cellStyle name="Normal 18 5" xfId="280" xr:uid="{00000000-0005-0000-0000-000017010000}"/>
    <cellStyle name="Normal 18 5 2" xfId="281" xr:uid="{00000000-0005-0000-0000-000018010000}"/>
    <cellStyle name="Normal 18 6" xfId="282" xr:uid="{00000000-0005-0000-0000-000019010000}"/>
    <cellStyle name="Normal 18 7" xfId="283" xr:uid="{00000000-0005-0000-0000-00001A010000}"/>
    <cellStyle name="Normal 18 8" xfId="284" xr:uid="{00000000-0005-0000-0000-00001B010000}"/>
    <cellStyle name="Normal 19" xfId="285" xr:uid="{00000000-0005-0000-0000-00001C010000}"/>
    <cellStyle name="Normal 19 2" xfId="286" xr:uid="{00000000-0005-0000-0000-00001D010000}"/>
    <cellStyle name="Normal 19 2 2" xfId="287" xr:uid="{00000000-0005-0000-0000-00001E010000}"/>
    <cellStyle name="Normal 19 2 2 2" xfId="288" xr:uid="{00000000-0005-0000-0000-00001F010000}"/>
    <cellStyle name="Normal 19 2 3" xfId="289" xr:uid="{00000000-0005-0000-0000-000020010000}"/>
    <cellStyle name="Normal 19 3" xfId="290" xr:uid="{00000000-0005-0000-0000-000021010000}"/>
    <cellStyle name="Normal 19 3 2" xfId="291" xr:uid="{00000000-0005-0000-0000-000022010000}"/>
    <cellStyle name="Normal 19 4" xfId="292" xr:uid="{00000000-0005-0000-0000-000023010000}"/>
    <cellStyle name="Normal 2" xfId="293" xr:uid="{00000000-0005-0000-0000-000024010000}"/>
    <cellStyle name="Normal 2 2" xfId="294" xr:uid="{00000000-0005-0000-0000-000025010000}"/>
    <cellStyle name="Normal 2 2 2" xfId="295" xr:uid="{00000000-0005-0000-0000-000026010000}"/>
    <cellStyle name="Normal 2 2 2 2" xfId="296" xr:uid="{00000000-0005-0000-0000-000027010000}"/>
    <cellStyle name="Normal 2 3" xfId="4" xr:uid="{00000000-0005-0000-0000-000028010000}"/>
    <cellStyle name="Normal 2 3 2" xfId="297" xr:uid="{00000000-0005-0000-0000-000029010000}"/>
    <cellStyle name="Normal 2 4" xfId="298" xr:uid="{00000000-0005-0000-0000-00002A010000}"/>
    <cellStyle name="Normal 2 5" xfId="299" xr:uid="{00000000-0005-0000-0000-00002B010000}"/>
    <cellStyle name="Normal 2 6" xfId="300" xr:uid="{00000000-0005-0000-0000-00002C010000}"/>
    <cellStyle name="Normal 2 7" xfId="301" xr:uid="{00000000-0005-0000-0000-00002D010000}"/>
    <cellStyle name="Normal 20" xfId="302" xr:uid="{00000000-0005-0000-0000-00002E010000}"/>
    <cellStyle name="Normal 20 2" xfId="303" xr:uid="{00000000-0005-0000-0000-00002F010000}"/>
    <cellStyle name="Normal 20 2 2" xfId="304" xr:uid="{00000000-0005-0000-0000-000030010000}"/>
    <cellStyle name="Normal 20 2 2 2" xfId="305" xr:uid="{00000000-0005-0000-0000-000031010000}"/>
    <cellStyle name="Normal 20 2 3" xfId="306" xr:uid="{00000000-0005-0000-0000-000032010000}"/>
    <cellStyle name="Normal 20 3" xfId="307" xr:uid="{00000000-0005-0000-0000-000033010000}"/>
    <cellStyle name="Normal 20 3 2" xfId="308" xr:uid="{00000000-0005-0000-0000-000034010000}"/>
    <cellStyle name="Normal 20 4" xfId="309" xr:uid="{00000000-0005-0000-0000-000035010000}"/>
    <cellStyle name="Normal 20 5" xfId="310" xr:uid="{00000000-0005-0000-0000-000036010000}"/>
    <cellStyle name="Normal 20 5 2" xfId="311" xr:uid="{00000000-0005-0000-0000-000037010000}"/>
    <cellStyle name="Normal 20 6" xfId="312" xr:uid="{00000000-0005-0000-0000-000038010000}"/>
    <cellStyle name="Normal 20 7" xfId="313" xr:uid="{00000000-0005-0000-0000-000039010000}"/>
    <cellStyle name="Normal 20 8" xfId="314" xr:uid="{00000000-0005-0000-0000-00003A010000}"/>
    <cellStyle name="Normal 21" xfId="315" xr:uid="{00000000-0005-0000-0000-00003B010000}"/>
    <cellStyle name="Normal 21 2" xfId="316" xr:uid="{00000000-0005-0000-0000-00003C010000}"/>
    <cellStyle name="Normal 21 2 2" xfId="317" xr:uid="{00000000-0005-0000-0000-00003D010000}"/>
    <cellStyle name="Normal 21 2 2 2" xfId="318" xr:uid="{00000000-0005-0000-0000-00003E010000}"/>
    <cellStyle name="Normal 21 2 3" xfId="319" xr:uid="{00000000-0005-0000-0000-00003F010000}"/>
    <cellStyle name="Normal 21 3" xfId="320" xr:uid="{00000000-0005-0000-0000-000040010000}"/>
    <cellStyle name="Normal 21 3 2" xfId="321" xr:uid="{00000000-0005-0000-0000-000041010000}"/>
    <cellStyle name="Normal 21 4" xfId="322" xr:uid="{00000000-0005-0000-0000-000042010000}"/>
    <cellStyle name="Normal 22" xfId="323" xr:uid="{00000000-0005-0000-0000-000043010000}"/>
    <cellStyle name="Normal 22 2" xfId="324" xr:uid="{00000000-0005-0000-0000-000044010000}"/>
    <cellStyle name="Normal 22 2 2" xfId="325" xr:uid="{00000000-0005-0000-0000-000045010000}"/>
    <cellStyle name="Normal 22 2 2 2" xfId="326" xr:uid="{00000000-0005-0000-0000-000046010000}"/>
    <cellStyle name="Normal 22 2 3" xfId="327" xr:uid="{00000000-0005-0000-0000-000047010000}"/>
    <cellStyle name="Normal 22 3" xfId="328" xr:uid="{00000000-0005-0000-0000-000048010000}"/>
    <cellStyle name="Normal 22 3 2" xfId="329" xr:uid="{00000000-0005-0000-0000-000049010000}"/>
    <cellStyle name="Normal 22 4" xfId="330" xr:uid="{00000000-0005-0000-0000-00004A010000}"/>
    <cellStyle name="Normal 23" xfId="331" xr:uid="{00000000-0005-0000-0000-00004B010000}"/>
    <cellStyle name="Normal 23 2" xfId="332" xr:uid="{00000000-0005-0000-0000-00004C010000}"/>
    <cellStyle name="Normal 23 2 2" xfId="333" xr:uid="{00000000-0005-0000-0000-00004D010000}"/>
    <cellStyle name="Normal 23 2 2 2" xfId="334" xr:uid="{00000000-0005-0000-0000-00004E010000}"/>
    <cellStyle name="Normal 23 2 3" xfId="335" xr:uid="{00000000-0005-0000-0000-00004F010000}"/>
    <cellStyle name="Normal 23 3" xfId="336" xr:uid="{00000000-0005-0000-0000-000050010000}"/>
    <cellStyle name="Normal 23 3 2" xfId="337" xr:uid="{00000000-0005-0000-0000-000051010000}"/>
    <cellStyle name="Normal 23 4" xfId="338" xr:uid="{00000000-0005-0000-0000-000052010000}"/>
    <cellStyle name="Normal 23 5" xfId="339" xr:uid="{00000000-0005-0000-0000-000053010000}"/>
    <cellStyle name="Normal 23 5 2" xfId="340" xr:uid="{00000000-0005-0000-0000-000054010000}"/>
    <cellStyle name="Normal 23 6" xfId="341" xr:uid="{00000000-0005-0000-0000-000055010000}"/>
    <cellStyle name="Normal 23 7" xfId="342" xr:uid="{00000000-0005-0000-0000-000056010000}"/>
    <cellStyle name="Normal 23 8" xfId="343" xr:uid="{00000000-0005-0000-0000-000057010000}"/>
    <cellStyle name="Normal 24" xfId="344" xr:uid="{00000000-0005-0000-0000-000058010000}"/>
    <cellStyle name="Normal 24 2" xfId="345" xr:uid="{00000000-0005-0000-0000-000059010000}"/>
    <cellStyle name="Normal 24 2 2" xfId="346" xr:uid="{00000000-0005-0000-0000-00005A010000}"/>
    <cellStyle name="Normal 24 3" xfId="347" xr:uid="{00000000-0005-0000-0000-00005B010000}"/>
    <cellStyle name="Normal 25" xfId="348" xr:uid="{00000000-0005-0000-0000-00005C010000}"/>
    <cellStyle name="Normal 26" xfId="349" xr:uid="{00000000-0005-0000-0000-00005D010000}"/>
    <cellStyle name="Normal 26 2" xfId="350" xr:uid="{00000000-0005-0000-0000-00005E010000}"/>
    <cellStyle name="Normal 26 2 2" xfId="351" xr:uid="{00000000-0005-0000-0000-00005F010000}"/>
    <cellStyle name="Normal 26 3" xfId="352" xr:uid="{00000000-0005-0000-0000-000060010000}"/>
    <cellStyle name="Normal 27" xfId="353" xr:uid="{00000000-0005-0000-0000-000061010000}"/>
    <cellStyle name="Normal 27 2" xfId="354" xr:uid="{00000000-0005-0000-0000-000062010000}"/>
    <cellStyle name="Normal 28" xfId="355" xr:uid="{00000000-0005-0000-0000-000063010000}"/>
    <cellStyle name="Normal 29" xfId="356" xr:uid="{00000000-0005-0000-0000-000064010000}"/>
    <cellStyle name="Normal 29 2" xfId="357" xr:uid="{00000000-0005-0000-0000-000065010000}"/>
    <cellStyle name="Normal 29 2 2" xfId="358" xr:uid="{00000000-0005-0000-0000-000066010000}"/>
    <cellStyle name="Normal 29 3" xfId="359" xr:uid="{00000000-0005-0000-0000-000067010000}"/>
    <cellStyle name="Normal 29 4" xfId="360" xr:uid="{00000000-0005-0000-0000-000068010000}"/>
    <cellStyle name="Normal 29 5" xfId="361" xr:uid="{00000000-0005-0000-0000-000069010000}"/>
    <cellStyle name="Normal 3" xfId="362" xr:uid="{00000000-0005-0000-0000-00006A010000}"/>
    <cellStyle name="Normal 3 2" xfId="363" xr:uid="{00000000-0005-0000-0000-00006B010000}"/>
    <cellStyle name="Normal 3 3" xfId="364" xr:uid="{00000000-0005-0000-0000-00006C010000}"/>
    <cellStyle name="Normal 3 4" xfId="365" xr:uid="{00000000-0005-0000-0000-00006D010000}"/>
    <cellStyle name="Normal 3 5" xfId="366" xr:uid="{00000000-0005-0000-0000-00006E010000}"/>
    <cellStyle name="Normal 3 6" xfId="367" xr:uid="{00000000-0005-0000-0000-00006F010000}"/>
    <cellStyle name="Normal 3 7" xfId="368" xr:uid="{00000000-0005-0000-0000-000070010000}"/>
    <cellStyle name="Normal 30" xfId="369" xr:uid="{00000000-0005-0000-0000-000071010000}"/>
    <cellStyle name="Normal 30 2" xfId="370" xr:uid="{00000000-0005-0000-0000-000072010000}"/>
    <cellStyle name="Normal 31" xfId="371" xr:uid="{00000000-0005-0000-0000-000073010000}"/>
    <cellStyle name="Normal 31 2" xfId="372" xr:uid="{00000000-0005-0000-0000-000074010000}"/>
    <cellStyle name="Normal 32" xfId="373" xr:uid="{00000000-0005-0000-0000-000075010000}"/>
    <cellStyle name="Normal 33" xfId="374" xr:uid="{00000000-0005-0000-0000-000076010000}"/>
    <cellStyle name="Normal 33 2" xfId="375" xr:uid="{00000000-0005-0000-0000-000077010000}"/>
    <cellStyle name="Normal 34" xfId="376" xr:uid="{00000000-0005-0000-0000-000078010000}"/>
    <cellStyle name="Normal 34 2" xfId="377" xr:uid="{00000000-0005-0000-0000-000079010000}"/>
    <cellStyle name="Normal 35" xfId="378" xr:uid="{00000000-0005-0000-0000-00007A010000}"/>
    <cellStyle name="Normal 36" xfId="379" xr:uid="{00000000-0005-0000-0000-00007B010000}"/>
    <cellStyle name="Normal 36 2" xfId="380" xr:uid="{00000000-0005-0000-0000-00007C010000}"/>
    <cellStyle name="Normal 37" xfId="381" xr:uid="{00000000-0005-0000-0000-00007D010000}"/>
    <cellStyle name="Normal 37 2" xfId="382" xr:uid="{00000000-0005-0000-0000-00007E010000}"/>
    <cellStyle name="Normal 38" xfId="383" xr:uid="{00000000-0005-0000-0000-00007F010000}"/>
    <cellStyle name="Normal 39" xfId="384" xr:uid="{00000000-0005-0000-0000-000080010000}"/>
    <cellStyle name="Normal 39 2" xfId="385" xr:uid="{00000000-0005-0000-0000-000081010000}"/>
    <cellStyle name="Normal 4" xfId="386" xr:uid="{00000000-0005-0000-0000-000082010000}"/>
    <cellStyle name="Normal 4 10" xfId="387" xr:uid="{00000000-0005-0000-0000-000083010000}"/>
    <cellStyle name="Normal 4 10 2" xfId="388" xr:uid="{00000000-0005-0000-0000-000084010000}"/>
    <cellStyle name="Normal 4 11" xfId="389" xr:uid="{00000000-0005-0000-0000-000085010000}"/>
    <cellStyle name="Normal 4 12" xfId="390" xr:uid="{00000000-0005-0000-0000-000086010000}"/>
    <cellStyle name="Normal 4 12 2" xfId="391" xr:uid="{00000000-0005-0000-0000-000087010000}"/>
    <cellStyle name="Normal 4 13" xfId="392" xr:uid="{00000000-0005-0000-0000-000088010000}"/>
    <cellStyle name="Normal 4 14" xfId="393" xr:uid="{00000000-0005-0000-0000-000089010000}"/>
    <cellStyle name="Normal 4 15" xfId="394" xr:uid="{00000000-0005-0000-0000-00008A010000}"/>
    <cellStyle name="Normal 4 2" xfId="395" xr:uid="{00000000-0005-0000-0000-00008B010000}"/>
    <cellStyle name="Normal 4 2 2" xfId="396" xr:uid="{00000000-0005-0000-0000-00008C010000}"/>
    <cellStyle name="Normal 4 2 2 2" xfId="397" xr:uid="{00000000-0005-0000-0000-00008D010000}"/>
    <cellStyle name="Normal 4 2 2 2 2" xfId="398" xr:uid="{00000000-0005-0000-0000-00008E010000}"/>
    <cellStyle name="Normal 4 2 2 2 2 2" xfId="399" xr:uid="{00000000-0005-0000-0000-00008F010000}"/>
    <cellStyle name="Normal 4 2 2 2 3" xfId="400" xr:uid="{00000000-0005-0000-0000-000090010000}"/>
    <cellStyle name="Normal 4 2 2 3" xfId="401" xr:uid="{00000000-0005-0000-0000-000091010000}"/>
    <cellStyle name="Normal 4 2 2 3 2" xfId="402" xr:uid="{00000000-0005-0000-0000-000092010000}"/>
    <cellStyle name="Normal 4 2 2 4" xfId="403" xr:uid="{00000000-0005-0000-0000-000093010000}"/>
    <cellStyle name="Normal 4 2 3" xfId="404" xr:uid="{00000000-0005-0000-0000-000094010000}"/>
    <cellStyle name="Normal 4 2 3 2" xfId="405" xr:uid="{00000000-0005-0000-0000-000095010000}"/>
    <cellStyle name="Normal 4 2 3 2 2" xfId="406" xr:uid="{00000000-0005-0000-0000-000096010000}"/>
    <cellStyle name="Normal 4 2 3 3" xfId="407" xr:uid="{00000000-0005-0000-0000-000097010000}"/>
    <cellStyle name="Normal 4 2 4" xfId="408" xr:uid="{00000000-0005-0000-0000-000098010000}"/>
    <cellStyle name="Normal 4 2 4 2" xfId="409" xr:uid="{00000000-0005-0000-0000-000099010000}"/>
    <cellStyle name="Normal 4 2 5" xfId="410" xr:uid="{00000000-0005-0000-0000-00009A010000}"/>
    <cellStyle name="Normal 4 3" xfId="411" xr:uid="{00000000-0005-0000-0000-00009B010000}"/>
    <cellStyle name="Normal 4 3 2" xfId="412" xr:uid="{00000000-0005-0000-0000-00009C010000}"/>
    <cellStyle name="Normal 4 3 2 2" xfId="413" xr:uid="{00000000-0005-0000-0000-00009D010000}"/>
    <cellStyle name="Normal 4 3 2 2 2" xfId="414" xr:uid="{00000000-0005-0000-0000-00009E010000}"/>
    <cellStyle name="Normal 4 3 2 2 2 2" xfId="415" xr:uid="{00000000-0005-0000-0000-00009F010000}"/>
    <cellStyle name="Normal 4 3 2 2 3" xfId="416" xr:uid="{00000000-0005-0000-0000-0000A0010000}"/>
    <cellStyle name="Normal 4 3 2 3" xfId="417" xr:uid="{00000000-0005-0000-0000-0000A1010000}"/>
    <cellStyle name="Normal 4 3 2 3 2" xfId="418" xr:uid="{00000000-0005-0000-0000-0000A2010000}"/>
    <cellStyle name="Normal 4 3 2 4" xfId="419" xr:uid="{00000000-0005-0000-0000-0000A3010000}"/>
    <cellStyle name="Normal 4 3 3" xfId="420" xr:uid="{00000000-0005-0000-0000-0000A4010000}"/>
    <cellStyle name="Normal 4 3 3 2" xfId="421" xr:uid="{00000000-0005-0000-0000-0000A5010000}"/>
    <cellStyle name="Normal 4 3 3 2 2" xfId="422" xr:uid="{00000000-0005-0000-0000-0000A6010000}"/>
    <cellStyle name="Normal 4 3 3 3" xfId="423" xr:uid="{00000000-0005-0000-0000-0000A7010000}"/>
    <cellStyle name="Normal 4 3 4" xfId="424" xr:uid="{00000000-0005-0000-0000-0000A8010000}"/>
    <cellStyle name="Normal 4 3 4 2" xfId="425" xr:uid="{00000000-0005-0000-0000-0000A9010000}"/>
    <cellStyle name="Normal 4 3 5" xfId="426" xr:uid="{00000000-0005-0000-0000-0000AA010000}"/>
    <cellStyle name="Normal 4 4" xfId="427" xr:uid="{00000000-0005-0000-0000-0000AB010000}"/>
    <cellStyle name="Normal 4 4 2" xfId="428" xr:uid="{00000000-0005-0000-0000-0000AC010000}"/>
    <cellStyle name="Normal 4 4 2 2" xfId="429" xr:uid="{00000000-0005-0000-0000-0000AD010000}"/>
    <cellStyle name="Normal 4 4 2 2 2" xfId="430" xr:uid="{00000000-0005-0000-0000-0000AE010000}"/>
    <cellStyle name="Normal 4 4 2 2 2 2" xfId="431" xr:uid="{00000000-0005-0000-0000-0000AF010000}"/>
    <cellStyle name="Normal 4 4 2 2 3" xfId="432" xr:uid="{00000000-0005-0000-0000-0000B0010000}"/>
    <cellStyle name="Normal 4 4 2 3" xfId="433" xr:uid="{00000000-0005-0000-0000-0000B1010000}"/>
    <cellStyle name="Normal 4 4 2 3 2" xfId="434" xr:uid="{00000000-0005-0000-0000-0000B2010000}"/>
    <cellStyle name="Normal 4 4 2 4" xfId="435" xr:uid="{00000000-0005-0000-0000-0000B3010000}"/>
    <cellStyle name="Normal 4 4 3" xfId="436" xr:uid="{00000000-0005-0000-0000-0000B4010000}"/>
    <cellStyle name="Normal 4 4 3 2" xfId="437" xr:uid="{00000000-0005-0000-0000-0000B5010000}"/>
    <cellStyle name="Normal 4 4 3 2 2" xfId="438" xr:uid="{00000000-0005-0000-0000-0000B6010000}"/>
    <cellStyle name="Normal 4 4 3 3" xfId="439" xr:uid="{00000000-0005-0000-0000-0000B7010000}"/>
    <cellStyle name="Normal 4 4 4" xfId="440" xr:uid="{00000000-0005-0000-0000-0000B8010000}"/>
    <cellStyle name="Normal 4 4 4 2" xfId="441" xr:uid="{00000000-0005-0000-0000-0000B9010000}"/>
    <cellStyle name="Normal 4 4 5" xfId="442" xr:uid="{00000000-0005-0000-0000-0000BA010000}"/>
    <cellStyle name="Normal 4 5" xfId="443" xr:uid="{00000000-0005-0000-0000-0000BB010000}"/>
    <cellStyle name="Normal 4 5 2" xfId="444" xr:uid="{00000000-0005-0000-0000-0000BC010000}"/>
    <cellStyle name="Normal 4 5 2 2" xfId="445" xr:uid="{00000000-0005-0000-0000-0000BD010000}"/>
    <cellStyle name="Normal 4 5 2 2 2" xfId="446" xr:uid="{00000000-0005-0000-0000-0000BE010000}"/>
    <cellStyle name="Normal 4 5 2 2 2 2" xfId="447" xr:uid="{00000000-0005-0000-0000-0000BF010000}"/>
    <cellStyle name="Normal 4 5 2 2 3" xfId="448" xr:uid="{00000000-0005-0000-0000-0000C0010000}"/>
    <cellStyle name="Normal 4 5 2 3" xfId="449" xr:uid="{00000000-0005-0000-0000-0000C1010000}"/>
    <cellStyle name="Normal 4 5 2 3 2" xfId="450" xr:uid="{00000000-0005-0000-0000-0000C2010000}"/>
    <cellStyle name="Normal 4 5 2 4" xfId="451" xr:uid="{00000000-0005-0000-0000-0000C3010000}"/>
    <cellStyle name="Normal 4 5 3" xfId="452" xr:uid="{00000000-0005-0000-0000-0000C4010000}"/>
    <cellStyle name="Normal 4 5 3 2" xfId="453" xr:uid="{00000000-0005-0000-0000-0000C5010000}"/>
    <cellStyle name="Normal 4 5 3 2 2" xfId="454" xr:uid="{00000000-0005-0000-0000-0000C6010000}"/>
    <cellStyle name="Normal 4 5 3 3" xfId="455" xr:uid="{00000000-0005-0000-0000-0000C7010000}"/>
    <cellStyle name="Normal 4 5 4" xfId="456" xr:uid="{00000000-0005-0000-0000-0000C8010000}"/>
    <cellStyle name="Normal 4 5 4 2" xfId="457" xr:uid="{00000000-0005-0000-0000-0000C9010000}"/>
    <cellStyle name="Normal 4 5 5" xfId="458" xr:uid="{00000000-0005-0000-0000-0000CA010000}"/>
    <cellStyle name="Normal 4 6" xfId="459" xr:uid="{00000000-0005-0000-0000-0000CB010000}"/>
    <cellStyle name="Normal 4 6 2" xfId="460" xr:uid="{00000000-0005-0000-0000-0000CC010000}"/>
    <cellStyle name="Normal 4 6 2 2" xfId="461" xr:uid="{00000000-0005-0000-0000-0000CD010000}"/>
    <cellStyle name="Normal 4 6 2 2 2" xfId="462" xr:uid="{00000000-0005-0000-0000-0000CE010000}"/>
    <cellStyle name="Normal 4 6 2 2 2 2" xfId="463" xr:uid="{00000000-0005-0000-0000-0000CF010000}"/>
    <cellStyle name="Normal 4 6 2 2 3" xfId="464" xr:uid="{00000000-0005-0000-0000-0000D0010000}"/>
    <cellStyle name="Normal 4 6 2 3" xfId="465" xr:uid="{00000000-0005-0000-0000-0000D1010000}"/>
    <cellStyle name="Normal 4 6 2 3 2" xfId="466" xr:uid="{00000000-0005-0000-0000-0000D2010000}"/>
    <cellStyle name="Normal 4 6 2 4" xfId="467" xr:uid="{00000000-0005-0000-0000-0000D3010000}"/>
    <cellStyle name="Normal 4 6 3" xfId="468" xr:uid="{00000000-0005-0000-0000-0000D4010000}"/>
    <cellStyle name="Normal 4 6 3 2" xfId="469" xr:uid="{00000000-0005-0000-0000-0000D5010000}"/>
    <cellStyle name="Normal 4 6 3 2 2" xfId="470" xr:uid="{00000000-0005-0000-0000-0000D6010000}"/>
    <cellStyle name="Normal 4 6 3 3" xfId="471" xr:uid="{00000000-0005-0000-0000-0000D7010000}"/>
    <cellStyle name="Normal 4 6 4" xfId="472" xr:uid="{00000000-0005-0000-0000-0000D8010000}"/>
    <cellStyle name="Normal 4 6 4 2" xfId="473" xr:uid="{00000000-0005-0000-0000-0000D9010000}"/>
    <cellStyle name="Normal 4 6 5" xfId="474" xr:uid="{00000000-0005-0000-0000-0000DA010000}"/>
    <cellStyle name="Normal 4 7" xfId="475" xr:uid="{00000000-0005-0000-0000-0000DB010000}"/>
    <cellStyle name="Normal 4 7 2" xfId="476" xr:uid="{00000000-0005-0000-0000-0000DC010000}"/>
    <cellStyle name="Normal 4 7 2 2" xfId="477" xr:uid="{00000000-0005-0000-0000-0000DD010000}"/>
    <cellStyle name="Normal 4 7 2 2 2" xfId="478" xr:uid="{00000000-0005-0000-0000-0000DE010000}"/>
    <cellStyle name="Normal 4 7 2 2 2 2" xfId="479" xr:uid="{00000000-0005-0000-0000-0000DF010000}"/>
    <cellStyle name="Normal 4 7 2 2 3" xfId="480" xr:uid="{00000000-0005-0000-0000-0000E0010000}"/>
    <cellStyle name="Normal 4 7 2 3" xfId="481" xr:uid="{00000000-0005-0000-0000-0000E1010000}"/>
    <cellStyle name="Normal 4 7 2 3 2" xfId="482" xr:uid="{00000000-0005-0000-0000-0000E2010000}"/>
    <cellStyle name="Normal 4 7 2 4" xfId="483" xr:uid="{00000000-0005-0000-0000-0000E3010000}"/>
    <cellStyle name="Normal 4 7 3" xfId="484" xr:uid="{00000000-0005-0000-0000-0000E4010000}"/>
    <cellStyle name="Normal 4 7 3 2" xfId="485" xr:uid="{00000000-0005-0000-0000-0000E5010000}"/>
    <cellStyle name="Normal 4 7 3 2 2" xfId="486" xr:uid="{00000000-0005-0000-0000-0000E6010000}"/>
    <cellStyle name="Normal 4 7 3 3" xfId="487" xr:uid="{00000000-0005-0000-0000-0000E7010000}"/>
    <cellStyle name="Normal 4 7 4" xfId="488" xr:uid="{00000000-0005-0000-0000-0000E8010000}"/>
    <cellStyle name="Normal 4 7 4 2" xfId="489" xr:uid="{00000000-0005-0000-0000-0000E9010000}"/>
    <cellStyle name="Normal 4 7 5" xfId="490" xr:uid="{00000000-0005-0000-0000-0000EA010000}"/>
    <cellStyle name="Normal 4 8" xfId="491" xr:uid="{00000000-0005-0000-0000-0000EB010000}"/>
    <cellStyle name="Normal 4 8 2" xfId="492" xr:uid="{00000000-0005-0000-0000-0000EC010000}"/>
    <cellStyle name="Normal 4 8 2 2" xfId="493" xr:uid="{00000000-0005-0000-0000-0000ED010000}"/>
    <cellStyle name="Normal 4 8 2 2 2" xfId="494" xr:uid="{00000000-0005-0000-0000-0000EE010000}"/>
    <cellStyle name="Normal 4 8 2 3" xfId="495" xr:uid="{00000000-0005-0000-0000-0000EF010000}"/>
    <cellStyle name="Normal 4 8 3" xfId="496" xr:uid="{00000000-0005-0000-0000-0000F0010000}"/>
    <cellStyle name="Normal 4 8 3 2" xfId="497" xr:uid="{00000000-0005-0000-0000-0000F1010000}"/>
    <cellStyle name="Normal 4 8 4" xfId="498" xr:uid="{00000000-0005-0000-0000-0000F2010000}"/>
    <cellStyle name="Normal 4 9" xfId="499" xr:uid="{00000000-0005-0000-0000-0000F3010000}"/>
    <cellStyle name="Normal 4 9 2" xfId="500" xr:uid="{00000000-0005-0000-0000-0000F4010000}"/>
    <cellStyle name="Normal 4 9 2 2" xfId="501" xr:uid="{00000000-0005-0000-0000-0000F5010000}"/>
    <cellStyle name="Normal 4 9 2 2 2" xfId="502" xr:uid="{00000000-0005-0000-0000-0000F6010000}"/>
    <cellStyle name="Normal 4 9 2 2 3" xfId="503" xr:uid="{00000000-0005-0000-0000-0000F7010000}"/>
    <cellStyle name="Normal 4 9 2 2 3 2" xfId="504" xr:uid="{00000000-0005-0000-0000-0000F8010000}"/>
    <cellStyle name="Normal 4 9 2 2 3 2 2" xfId="505" xr:uid="{00000000-0005-0000-0000-0000F9010000}"/>
    <cellStyle name="Normal 4 9 2 2 3 2 2 2" xfId="506" xr:uid="{00000000-0005-0000-0000-0000FA010000}"/>
    <cellStyle name="Normal 4 9 2 2 3 2 2 2 2" xfId="507" xr:uid="{00000000-0005-0000-0000-0000FB010000}"/>
    <cellStyle name="Normal 4 9 2 2 3 2 2 2 2 2" xfId="508" xr:uid="{00000000-0005-0000-0000-0000FC010000}"/>
    <cellStyle name="Normal 4 9 2 2 3 2 2 2 2 2 2" xfId="509" xr:uid="{00000000-0005-0000-0000-0000FD010000}"/>
    <cellStyle name="Normal 4 9 2 2 3 2 2 2 2 2 2 2" xfId="510" xr:uid="{00000000-0005-0000-0000-0000FE010000}"/>
    <cellStyle name="Normal 4 9 2 2 3 2 2 2 2 2 2 2 2" xfId="511" xr:uid="{00000000-0005-0000-0000-0000FF010000}"/>
    <cellStyle name="Normal 4 9 2 3" xfId="512" xr:uid="{00000000-0005-0000-0000-000000020000}"/>
    <cellStyle name="Normal 4 9 3" xfId="513" xr:uid="{00000000-0005-0000-0000-000001020000}"/>
    <cellStyle name="Normal 40" xfId="514" xr:uid="{00000000-0005-0000-0000-000002020000}"/>
    <cellStyle name="Normal 40 2" xfId="515" xr:uid="{00000000-0005-0000-0000-000003020000}"/>
    <cellStyle name="Normal 41" xfId="516" xr:uid="{00000000-0005-0000-0000-000004020000}"/>
    <cellStyle name="Normal 41 2" xfId="517" xr:uid="{00000000-0005-0000-0000-000005020000}"/>
    <cellStyle name="Normal 42" xfId="518" xr:uid="{00000000-0005-0000-0000-000006020000}"/>
    <cellStyle name="Normal 42 2" xfId="519" xr:uid="{00000000-0005-0000-0000-000007020000}"/>
    <cellStyle name="Normal 43" xfId="520" xr:uid="{00000000-0005-0000-0000-000008020000}"/>
    <cellStyle name="Normal 43 2" xfId="521" xr:uid="{00000000-0005-0000-0000-000009020000}"/>
    <cellStyle name="Normal 44" xfId="522" xr:uid="{00000000-0005-0000-0000-00000A020000}"/>
    <cellStyle name="Normal 44 2" xfId="523" xr:uid="{00000000-0005-0000-0000-00000B020000}"/>
    <cellStyle name="Normal 45" xfId="524" xr:uid="{00000000-0005-0000-0000-00000C020000}"/>
    <cellStyle name="Normal 45 2" xfId="525" xr:uid="{00000000-0005-0000-0000-00000D020000}"/>
    <cellStyle name="Normal 46" xfId="526" xr:uid="{00000000-0005-0000-0000-00000E020000}"/>
    <cellStyle name="Normal 46 2" xfId="527" xr:uid="{00000000-0005-0000-0000-00000F020000}"/>
    <cellStyle name="Normal 47" xfId="528" xr:uid="{00000000-0005-0000-0000-000010020000}"/>
    <cellStyle name="Normal 47 2" xfId="529" xr:uid="{00000000-0005-0000-0000-000011020000}"/>
    <cellStyle name="Normal 48" xfId="530" xr:uid="{00000000-0005-0000-0000-000012020000}"/>
    <cellStyle name="Normal 48 2" xfId="531" xr:uid="{00000000-0005-0000-0000-000013020000}"/>
    <cellStyle name="Normal 49" xfId="532" xr:uid="{00000000-0005-0000-0000-000014020000}"/>
    <cellStyle name="Normal 49 2" xfId="533" xr:uid="{00000000-0005-0000-0000-000015020000}"/>
    <cellStyle name="Normal 5" xfId="534" xr:uid="{00000000-0005-0000-0000-000016020000}"/>
    <cellStyle name="Normal 5 10" xfId="535" xr:uid="{00000000-0005-0000-0000-000017020000}"/>
    <cellStyle name="Normal 5 10 2" xfId="536" xr:uid="{00000000-0005-0000-0000-000018020000}"/>
    <cellStyle name="Normal 5 11" xfId="537" xr:uid="{00000000-0005-0000-0000-000019020000}"/>
    <cellStyle name="Normal 5 2" xfId="538" xr:uid="{00000000-0005-0000-0000-00001A020000}"/>
    <cellStyle name="Normal 5 3" xfId="539" xr:uid="{00000000-0005-0000-0000-00001B020000}"/>
    <cellStyle name="Normal 5 4" xfId="540" xr:uid="{00000000-0005-0000-0000-00001C020000}"/>
    <cellStyle name="Normal 5 5" xfId="541" xr:uid="{00000000-0005-0000-0000-00001D020000}"/>
    <cellStyle name="Normal 5 6" xfId="542" xr:uid="{00000000-0005-0000-0000-00001E020000}"/>
    <cellStyle name="Normal 5 7" xfId="543" xr:uid="{00000000-0005-0000-0000-00001F020000}"/>
    <cellStyle name="Normal 5 7 2" xfId="544" xr:uid="{00000000-0005-0000-0000-000020020000}"/>
    <cellStyle name="Normal 5 8" xfId="545" xr:uid="{00000000-0005-0000-0000-000021020000}"/>
    <cellStyle name="Normal 5 8 2" xfId="546" xr:uid="{00000000-0005-0000-0000-000022020000}"/>
    <cellStyle name="Normal 5 8 2 2" xfId="547" xr:uid="{00000000-0005-0000-0000-000023020000}"/>
    <cellStyle name="Normal 5 8 2 2 2" xfId="548" xr:uid="{00000000-0005-0000-0000-000024020000}"/>
    <cellStyle name="Normal 5 8 2 3" xfId="549" xr:uid="{00000000-0005-0000-0000-000025020000}"/>
    <cellStyle name="Normal 5 8 3" xfId="550" xr:uid="{00000000-0005-0000-0000-000026020000}"/>
    <cellStyle name="Normal 5 8 3 2" xfId="551" xr:uid="{00000000-0005-0000-0000-000027020000}"/>
    <cellStyle name="Normal 5 8 4" xfId="552" xr:uid="{00000000-0005-0000-0000-000028020000}"/>
    <cellStyle name="Normal 5 9" xfId="553" xr:uid="{00000000-0005-0000-0000-000029020000}"/>
    <cellStyle name="Normal 5 9 2" xfId="554" xr:uid="{00000000-0005-0000-0000-00002A020000}"/>
    <cellStyle name="Normal 5 9 2 2" xfId="555" xr:uid="{00000000-0005-0000-0000-00002B020000}"/>
    <cellStyle name="Normal 5 9 3" xfId="556" xr:uid="{00000000-0005-0000-0000-00002C020000}"/>
    <cellStyle name="Normal 50" xfId="557" xr:uid="{00000000-0005-0000-0000-00002D020000}"/>
    <cellStyle name="Normal 51" xfId="558" xr:uid="{00000000-0005-0000-0000-00002E020000}"/>
    <cellStyle name="Normal 51 2" xfId="559" xr:uid="{00000000-0005-0000-0000-00002F020000}"/>
    <cellStyle name="Normal 52" xfId="560" xr:uid="{00000000-0005-0000-0000-000030020000}"/>
    <cellStyle name="Normal 52 2" xfId="561" xr:uid="{00000000-0005-0000-0000-000031020000}"/>
    <cellStyle name="Normal 53" xfId="562" xr:uid="{00000000-0005-0000-0000-000032020000}"/>
    <cellStyle name="Normal 53 2" xfId="563" xr:uid="{00000000-0005-0000-0000-000033020000}"/>
    <cellStyle name="Normal 54" xfId="564" xr:uid="{00000000-0005-0000-0000-000034020000}"/>
    <cellStyle name="Normal 54 2" xfId="565" xr:uid="{00000000-0005-0000-0000-000035020000}"/>
    <cellStyle name="Normal 55" xfId="566" xr:uid="{00000000-0005-0000-0000-000036020000}"/>
    <cellStyle name="Normal 55 2" xfId="567" xr:uid="{00000000-0005-0000-0000-000037020000}"/>
    <cellStyle name="Normal 56" xfId="568" xr:uid="{00000000-0005-0000-0000-000038020000}"/>
    <cellStyle name="Normal 57" xfId="569" xr:uid="{00000000-0005-0000-0000-000039020000}"/>
    <cellStyle name="Normal 58" xfId="570" xr:uid="{00000000-0005-0000-0000-00003A020000}"/>
    <cellStyle name="Normal 59" xfId="571" xr:uid="{00000000-0005-0000-0000-00003B020000}"/>
    <cellStyle name="Normal 6" xfId="572" xr:uid="{00000000-0005-0000-0000-00003C020000}"/>
    <cellStyle name="Normal 6 10" xfId="573" xr:uid="{00000000-0005-0000-0000-00003D020000}"/>
    <cellStyle name="Normal 6 10 2" xfId="574" xr:uid="{00000000-0005-0000-0000-00003E020000}"/>
    <cellStyle name="Normal 6 11" xfId="575" xr:uid="{00000000-0005-0000-0000-00003F020000}"/>
    <cellStyle name="Normal 6 12" xfId="576" xr:uid="{00000000-0005-0000-0000-000040020000}"/>
    <cellStyle name="Normal 6 13" xfId="577" xr:uid="{00000000-0005-0000-0000-000041020000}"/>
    <cellStyle name="Normal 6 14" xfId="578" xr:uid="{00000000-0005-0000-0000-000042020000}"/>
    <cellStyle name="Normal 6 15" xfId="579" xr:uid="{00000000-0005-0000-0000-000043020000}"/>
    <cellStyle name="Normal 6 2" xfId="580" xr:uid="{00000000-0005-0000-0000-000044020000}"/>
    <cellStyle name="Normal 6 2 2" xfId="581" xr:uid="{00000000-0005-0000-0000-000045020000}"/>
    <cellStyle name="Normal 6 2 2 2" xfId="582" xr:uid="{00000000-0005-0000-0000-000046020000}"/>
    <cellStyle name="Normal 6 2 2 2 2" xfId="583" xr:uid="{00000000-0005-0000-0000-000047020000}"/>
    <cellStyle name="Normal 6 2 2 2 2 2" xfId="584" xr:uid="{00000000-0005-0000-0000-000048020000}"/>
    <cellStyle name="Normal 6 2 2 2 3" xfId="585" xr:uid="{00000000-0005-0000-0000-000049020000}"/>
    <cellStyle name="Normal 6 2 2 3" xfId="586" xr:uid="{00000000-0005-0000-0000-00004A020000}"/>
    <cellStyle name="Normal 6 2 2 3 2" xfId="587" xr:uid="{00000000-0005-0000-0000-00004B020000}"/>
    <cellStyle name="Normal 6 2 2 4" xfId="588" xr:uid="{00000000-0005-0000-0000-00004C020000}"/>
    <cellStyle name="Normal 6 2 3" xfId="589" xr:uid="{00000000-0005-0000-0000-00004D020000}"/>
    <cellStyle name="Normal 6 2 3 2" xfId="590" xr:uid="{00000000-0005-0000-0000-00004E020000}"/>
    <cellStyle name="Normal 6 2 3 2 2" xfId="591" xr:uid="{00000000-0005-0000-0000-00004F020000}"/>
    <cellStyle name="Normal 6 2 3 3" xfId="592" xr:uid="{00000000-0005-0000-0000-000050020000}"/>
    <cellStyle name="Normal 6 2 4" xfId="593" xr:uid="{00000000-0005-0000-0000-000051020000}"/>
    <cellStyle name="Normal 6 2 4 2" xfId="594" xr:uid="{00000000-0005-0000-0000-000052020000}"/>
    <cellStyle name="Normal 6 2 5" xfId="595" xr:uid="{00000000-0005-0000-0000-000053020000}"/>
    <cellStyle name="Normal 6 3" xfId="596" xr:uid="{00000000-0005-0000-0000-000054020000}"/>
    <cellStyle name="Normal 6 3 2" xfId="597" xr:uid="{00000000-0005-0000-0000-000055020000}"/>
    <cellStyle name="Normal 6 3 2 2" xfId="598" xr:uid="{00000000-0005-0000-0000-000056020000}"/>
    <cellStyle name="Normal 6 3 2 2 2" xfId="599" xr:uid="{00000000-0005-0000-0000-000057020000}"/>
    <cellStyle name="Normal 6 3 2 2 2 2" xfId="600" xr:uid="{00000000-0005-0000-0000-000058020000}"/>
    <cellStyle name="Normal 6 3 2 2 3" xfId="601" xr:uid="{00000000-0005-0000-0000-000059020000}"/>
    <cellStyle name="Normal 6 3 2 3" xfId="602" xr:uid="{00000000-0005-0000-0000-00005A020000}"/>
    <cellStyle name="Normal 6 3 2 3 2" xfId="603" xr:uid="{00000000-0005-0000-0000-00005B020000}"/>
    <cellStyle name="Normal 6 3 2 4" xfId="604" xr:uid="{00000000-0005-0000-0000-00005C020000}"/>
    <cellStyle name="Normal 6 3 3" xfId="605" xr:uid="{00000000-0005-0000-0000-00005D020000}"/>
    <cellStyle name="Normal 6 3 3 2" xfId="606" xr:uid="{00000000-0005-0000-0000-00005E020000}"/>
    <cellStyle name="Normal 6 3 3 2 2" xfId="607" xr:uid="{00000000-0005-0000-0000-00005F020000}"/>
    <cellStyle name="Normal 6 3 3 3" xfId="608" xr:uid="{00000000-0005-0000-0000-000060020000}"/>
    <cellStyle name="Normal 6 3 4" xfId="609" xr:uid="{00000000-0005-0000-0000-000061020000}"/>
    <cellStyle name="Normal 6 3 4 2" xfId="610" xr:uid="{00000000-0005-0000-0000-000062020000}"/>
    <cellStyle name="Normal 6 3 5" xfId="611" xr:uid="{00000000-0005-0000-0000-000063020000}"/>
    <cellStyle name="Normal 6 4" xfId="612" xr:uid="{00000000-0005-0000-0000-000064020000}"/>
    <cellStyle name="Normal 6 4 2" xfId="613" xr:uid="{00000000-0005-0000-0000-000065020000}"/>
    <cellStyle name="Normal 6 4 2 2" xfId="614" xr:uid="{00000000-0005-0000-0000-000066020000}"/>
    <cellStyle name="Normal 6 4 2 2 2" xfId="615" xr:uid="{00000000-0005-0000-0000-000067020000}"/>
    <cellStyle name="Normal 6 4 2 2 2 2" xfId="616" xr:uid="{00000000-0005-0000-0000-000068020000}"/>
    <cellStyle name="Normal 6 4 2 2 3" xfId="617" xr:uid="{00000000-0005-0000-0000-000069020000}"/>
    <cellStyle name="Normal 6 4 2 3" xfId="618" xr:uid="{00000000-0005-0000-0000-00006A020000}"/>
    <cellStyle name="Normal 6 4 2 3 2" xfId="619" xr:uid="{00000000-0005-0000-0000-00006B020000}"/>
    <cellStyle name="Normal 6 4 2 4" xfId="620" xr:uid="{00000000-0005-0000-0000-00006C020000}"/>
    <cellStyle name="Normal 6 4 3" xfId="621" xr:uid="{00000000-0005-0000-0000-00006D020000}"/>
    <cellStyle name="Normal 6 4 3 2" xfId="622" xr:uid="{00000000-0005-0000-0000-00006E020000}"/>
    <cellStyle name="Normal 6 4 3 2 2" xfId="623" xr:uid="{00000000-0005-0000-0000-00006F020000}"/>
    <cellStyle name="Normal 6 4 3 3" xfId="624" xr:uid="{00000000-0005-0000-0000-000070020000}"/>
    <cellStyle name="Normal 6 4 4" xfId="625" xr:uid="{00000000-0005-0000-0000-000071020000}"/>
    <cellStyle name="Normal 6 4 4 2" xfId="626" xr:uid="{00000000-0005-0000-0000-000072020000}"/>
    <cellStyle name="Normal 6 4 5" xfId="627" xr:uid="{00000000-0005-0000-0000-000073020000}"/>
    <cellStyle name="Normal 6 5" xfId="628" xr:uid="{00000000-0005-0000-0000-000074020000}"/>
    <cellStyle name="Normal 6 5 2" xfId="629" xr:uid="{00000000-0005-0000-0000-000075020000}"/>
    <cellStyle name="Normal 6 5 2 2" xfId="630" xr:uid="{00000000-0005-0000-0000-000076020000}"/>
    <cellStyle name="Normal 6 5 2 2 2" xfId="631" xr:uid="{00000000-0005-0000-0000-000077020000}"/>
    <cellStyle name="Normal 6 5 2 2 2 2" xfId="632" xr:uid="{00000000-0005-0000-0000-000078020000}"/>
    <cellStyle name="Normal 6 5 2 2 3" xfId="633" xr:uid="{00000000-0005-0000-0000-000079020000}"/>
    <cellStyle name="Normal 6 5 2 3" xfId="634" xr:uid="{00000000-0005-0000-0000-00007A020000}"/>
    <cellStyle name="Normal 6 5 2 3 2" xfId="635" xr:uid="{00000000-0005-0000-0000-00007B020000}"/>
    <cellStyle name="Normal 6 5 2 4" xfId="636" xr:uid="{00000000-0005-0000-0000-00007C020000}"/>
    <cellStyle name="Normal 6 5 3" xfId="637" xr:uid="{00000000-0005-0000-0000-00007D020000}"/>
    <cellStyle name="Normal 6 5 3 2" xfId="638" xr:uid="{00000000-0005-0000-0000-00007E020000}"/>
    <cellStyle name="Normal 6 5 3 2 2" xfId="639" xr:uid="{00000000-0005-0000-0000-00007F020000}"/>
    <cellStyle name="Normal 6 5 3 3" xfId="640" xr:uid="{00000000-0005-0000-0000-000080020000}"/>
    <cellStyle name="Normal 6 5 4" xfId="641" xr:uid="{00000000-0005-0000-0000-000081020000}"/>
    <cellStyle name="Normal 6 5 4 2" xfId="642" xr:uid="{00000000-0005-0000-0000-000082020000}"/>
    <cellStyle name="Normal 6 5 5" xfId="643" xr:uid="{00000000-0005-0000-0000-000083020000}"/>
    <cellStyle name="Normal 6 6" xfId="644" xr:uid="{00000000-0005-0000-0000-000084020000}"/>
    <cellStyle name="Normal 6 6 2" xfId="645" xr:uid="{00000000-0005-0000-0000-000085020000}"/>
    <cellStyle name="Normal 6 6 2 2" xfId="646" xr:uid="{00000000-0005-0000-0000-000086020000}"/>
    <cellStyle name="Normal 6 6 2 2 2" xfId="647" xr:uid="{00000000-0005-0000-0000-000087020000}"/>
    <cellStyle name="Normal 6 6 2 2 2 2" xfId="648" xr:uid="{00000000-0005-0000-0000-000088020000}"/>
    <cellStyle name="Normal 6 6 2 2 3" xfId="649" xr:uid="{00000000-0005-0000-0000-000089020000}"/>
    <cellStyle name="Normal 6 6 2 3" xfId="650" xr:uid="{00000000-0005-0000-0000-00008A020000}"/>
    <cellStyle name="Normal 6 6 2 3 2" xfId="651" xr:uid="{00000000-0005-0000-0000-00008B020000}"/>
    <cellStyle name="Normal 6 6 2 4" xfId="652" xr:uid="{00000000-0005-0000-0000-00008C020000}"/>
    <cellStyle name="Normal 6 6 3" xfId="653" xr:uid="{00000000-0005-0000-0000-00008D020000}"/>
    <cellStyle name="Normal 6 6 3 2" xfId="654" xr:uid="{00000000-0005-0000-0000-00008E020000}"/>
    <cellStyle name="Normal 6 6 3 2 2" xfId="655" xr:uid="{00000000-0005-0000-0000-00008F020000}"/>
    <cellStyle name="Normal 6 6 3 3" xfId="656" xr:uid="{00000000-0005-0000-0000-000090020000}"/>
    <cellStyle name="Normal 6 6 4" xfId="657" xr:uid="{00000000-0005-0000-0000-000091020000}"/>
    <cellStyle name="Normal 6 6 4 2" xfId="658" xr:uid="{00000000-0005-0000-0000-000092020000}"/>
    <cellStyle name="Normal 6 6 5" xfId="659" xr:uid="{00000000-0005-0000-0000-000093020000}"/>
    <cellStyle name="Normal 6 7" xfId="660" xr:uid="{00000000-0005-0000-0000-000094020000}"/>
    <cellStyle name="Normal 6 7 2" xfId="661" xr:uid="{00000000-0005-0000-0000-000095020000}"/>
    <cellStyle name="Normal 6 7 2 2" xfId="662" xr:uid="{00000000-0005-0000-0000-000096020000}"/>
    <cellStyle name="Normal 6 7 2 2 2" xfId="663" xr:uid="{00000000-0005-0000-0000-000097020000}"/>
    <cellStyle name="Normal 6 7 2 2 2 2" xfId="664" xr:uid="{00000000-0005-0000-0000-000098020000}"/>
    <cellStyle name="Normal 6 7 2 2 3" xfId="665" xr:uid="{00000000-0005-0000-0000-000099020000}"/>
    <cellStyle name="Normal 6 7 2 3" xfId="666" xr:uid="{00000000-0005-0000-0000-00009A020000}"/>
    <cellStyle name="Normal 6 7 2 3 2" xfId="667" xr:uid="{00000000-0005-0000-0000-00009B020000}"/>
    <cellStyle name="Normal 6 7 2 4" xfId="668" xr:uid="{00000000-0005-0000-0000-00009C020000}"/>
    <cellStyle name="Normal 6 7 3" xfId="669" xr:uid="{00000000-0005-0000-0000-00009D020000}"/>
    <cellStyle name="Normal 6 7 3 2" xfId="670" xr:uid="{00000000-0005-0000-0000-00009E020000}"/>
    <cellStyle name="Normal 6 7 3 2 2" xfId="671" xr:uid="{00000000-0005-0000-0000-00009F020000}"/>
    <cellStyle name="Normal 6 7 3 3" xfId="672" xr:uid="{00000000-0005-0000-0000-0000A0020000}"/>
    <cellStyle name="Normal 6 7 4" xfId="673" xr:uid="{00000000-0005-0000-0000-0000A1020000}"/>
    <cellStyle name="Normal 6 7 4 2" xfId="674" xr:uid="{00000000-0005-0000-0000-0000A2020000}"/>
    <cellStyle name="Normal 6 7 5" xfId="675" xr:uid="{00000000-0005-0000-0000-0000A3020000}"/>
    <cellStyle name="Normal 6 8" xfId="676" xr:uid="{00000000-0005-0000-0000-0000A4020000}"/>
    <cellStyle name="Normal 6 8 2" xfId="677" xr:uid="{00000000-0005-0000-0000-0000A5020000}"/>
    <cellStyle name="Normal 6 8 2 2" xfId="678" xr:uid="{00000000-0005-0000-0000-0000A6020000}"/>
    <cellStyle name="Normal 6 8 2 2 2" xfId="679" xr:uid="{00000000-0005-0000-0000-0000A7020000}"/>
    <cellStyle name="Normal 6 8 2 3" xfId="680" xr:uid="{00000000-0005-0000-0000-0000A8020000}"/>
    <cellStyle name="Normal 6 8 3" xfId="681" xr:uid="{00000000-0005-0000-0000-0000A9020000}"/>
    <cellStyle name="Normal 6 8 3 2" xfId="682" xr:uid="{00000000-0005-0000-0000-0000AA020000}"/>
    <cellStyle name="Normal 6 8 4" xfId="683" xr:uid="{00000000-0005-0000-0000-0000AB020000}"/>
    <cellStyle name="Normal 6 9" xfId="684" xr:uid="{00000000-0005-0000-0000-0000AC020000}"/>
    <cellStyle name="Normal 6 9 2" xfId="685" xr:uid="{00000000-0005-0000-0000-0000AD020000}"/>
    <cellStyle name="Normal 6 9 2 2" xfId="686" xr:uid="{00000000-0005-0000-0000-0000AE020000}"/>
    <cellStyle name="Normal 6 9 3" xfId="687" xr:uid="{00000000-0005-0000-0000-0000AF020000}"/>
    <cellStyle name="Normal 60" xfId="688" xr:uid="{00000000-0005-0000-0000-0000B0020000}"/>
    <cellStyle name="Normal 61" xfId="689" xr:uid="{00000000-0005-0000-0000-0000B1020000}"/>
    <cellStyle name="Normal 62" xfId="903" xr:uid="{CC5492AC-F28E-4723-8C60-DF92E50F44DD}"/>
    <cellStyle name="Normal 63" xfId="904" xr:uid="{49384A5E-F3D4-47BD-9729-6FAEFEA6641B}"/>
    <cellStyle name="Normal 64" xfId="905" xr:uid="{64C0A0EC-2CB7-4866-A868-A7FE52F32812}"/>
    <cellStyle name="Normal 65" xfId="906" xr:uid="{B84424B0-912D-4BB6-AFC9-A86215A1546E}"/>
    <cellStyle name="Normal 66" xfId="907" xr:uid="{5CCC3B68-60C1-4706-81A0-FB56665DD0AA}"/>
    <cellStyle name="Normal 67" xfId="908" xr:uid="{FDF51286-6DA1-45F7-849F-922389EE6D58}"/>
    <cellStyle name="Normal 68" xfId="909" xr:uid="{EB339A4D-E5E5-4D43-AEA2-D348F7F63729}"/>
    <cellStyle name="Normal 69" xfId="911" xr:uid="{DF6809A7-D880-43A8-A3A3-8F7B77457FDA}"/>
    <cellStyle name="Normal 7" xfId="690" xr:uid="{00000000-0005-0000-0000-0000B2020000}"/>
    <cellStyle name="Normal 7 2" xfId="691" xr:uid="{00000000-0005-0000-0000-0000B3020000}"/>
    <cellStyle name="Normal 7 3" xfId="692" xr:uid="{00000000-0005-0000-0000-0000B4020000}"/>
    <cellStyle name="Normal 70" xfId="912" xr:uid="{8254C881-1F1C-4938-8918-CBF5457AF622}"/>
    <cellStyle name="Normal 71" xfId="913" xr:uid="{9BD0FF19-8B04-46B5-B784-5E33C1E25316}"/>
    <cellStyle name="Normal 8" xfId="693" xr:uid="{00000000-0005-0000-0000-0000B5020000}"/>
    <cellStyle name="Normal 8 2" xfId="694" xr:uid="{00000000-0005-0000-0000-0000B6020000}"/>
    <cellStyle name="Normal 8 3" xfId="695" xr:uid="{00000000-0005-0000-0000-0000B7020000}"/>
    <cellStyle name="Normal 8 4" xfId="696" xr:uid="{00000000-0005-0000-0000-0000B8020000}"/>
    <cellStyle name="Normal 9" xfId="697" xr:uid="{00000000-0005-0000-0000-0000B9020000}"/>
    <cellStyle name="Normal 9 2" xfId="698" xr:uid="{00000000-0005-0000-0000-0000BA020000}"/>
    <cellStyle name="Normal 9 2 2" xfId="699" xr:uid="{00000000-0005-0000-0000-0000BB020000}"/>
    <cellStyle name="Normal 9 2 2 2" xfId="700" xr:uid="{00000000-0005-0000-0000-0000BC020000}"/>
    <cellStyle name="Normal 9 2 2 2 2" xfId="701" xr:uid="{00000000-0005-0000-0000-0000BD020000}"/>
    <cellStyle name="Normal 9 2 2 2 2 2" xfId="702" xr:uid="{00000000-0005-0000-0000-0000BE020000}"/>
    <cellStyle name="Normal 9 2 2 2 3" xfId="703" xr:uid="{00000000-0005-0000-0000-0000BF020000}"/>
    <cellStyle name="Normal 9 2 2 3" xfId="704" xr:uid="{00000000-0005-0000-0000-0000C0020000}"/>
    <cellStyle name="Normal 9 2 2 3 2" xfId="705" xr:uid="{00000000-0005-0000-0000-0000C1020000}"/>
    <cellStyle name="Normal 9 2 2 4" xfId="706" xr:uid="{00000000-0005-0000-0000-0000C2020000}"/>
    <cellStyle name="Normal 9 2 3" xfId="707" xr:uid="{00000000-0005-0000-0000-0000C3020000}"/>
    <cellStyle name="Normal 9 2 3 2" xfId="708" xr:uid="{00000000-0005-0000-0000-0000C4020000}"/>
    <cellStyle name="Normal 9 2 3 2 2" xfId="709" xr:uid="{00000000-0005-0000-0000-0000C5020000}"/>
    <cellStyle name="Normal 9 2 3 3" xfId="710" xr:uid="{00000000-0005-0000-0000-0000C6020000}"/>
    <cellStyle name="Normal 9 2 4" xfId="711" xr:uid="{00000000-0005-0000-0000-0000C7020000}"/>
    <cellStyle name="Normal 9 2 4 2" xfId="712" xr:uid="{00000000-0005-0000-0000-0000C8020000}"/>
    <cellStyle name="Normal 9 2 5" xfId="713" xr:uid="{00000000-0005-0000-0000-0000C9020000}"/>
    <cellStyle name="Normal 9 3" xfId="714" xr:uid="{00000000-0005-0000-0000-0000CA020000}"/>
    <cellStyle name="Normal 9 3 2" xfId="715" xr:uid="{00000000-0005-0000-0000-0000CB020000}"/>
    <cellStyle name="Normal 9 3 2 2" xfId="716" xr:uid="{00000000-0005-0000-0000-0000CC020000}"/>
    <cellStyle name="Normal 9 3 2 2 2" xfId="717" xr:uid="{00000000-0005-0000-0000-0000CD020000}"/>
    <cellStyle name="Normal 9 3 2 3" xfId="718" xr:uid="{00000000-0005-0000-0000-0000CE020000}"/>
    <cellStyle name="Normal 9 3 3" xfId="719" xr:uid="{00000000-0005-0000-0000-0000CF020000}"/>
    <cellStyle name="Normal 9 3 3 2" xfId="720" xr:uid="{00000000-0005-0000-0000-0000D0020000}"/>
    <cellStyle name="Normal 9 3 4" xfId="721" xr:uid="{00000000-0005-0000-0000-0000D1020000}"/>
    <cellStyle name="Normal 9 4" xfId="722" xr:uid="{00000000-0005-0000-0000-0000D2020000}"/>
    <cellStyle name="Normal 9 4 2" xfId="723" xr:uid="{00000000-0005-0000-0000-0000D3020000}"/>
    <cellStyle name="Normal 9 4 2 2" xfId="724" xr:uid="{00000000-0005-0000-0000-0000D4020000}"/>
    <cellStyle name="Normal 9 4 3" xfId="725" xr:uid="{00000000-0005-0000-0000-0000D5020000}"/>
    <cellStyle name="Normal 9 5" xfId="726" xr:uid="{00000000-0005-0000-0000-0000D6020000}"/>
    <cellStyle name="Normal 9 5 2" xfId="727" xr:uid="{00000000-0005-0000-0000-0000D7020000}"/>
    <cellStyle name="Normal 9 6" xfId="728" xr:uid="{00000000-0005-0000-0000-0000D8020000}"/>
    <cellStyle name="Porcentaje" xfId="910" builtinId="5"/>
    <cellStyle name="Porcentaje 2" xfId="729" xr:uid="{00000000-0005-0000-0000-0000DA020000}"/>
    <cellStyle name="Porcentaje 3" xfId="730" xr:uid="{00000000-0005-0000-0000-0000DB020000}"/>
    <cellStyle name="Porcentaje 4" xfId="731" xr:uid="{00000000-0005-0000-0000-0000DC020000}"/>
    <cellStyle name="Porcentaje 5" xfId="732" xr:uid="{00000000-0005-0000-0000-0000DD020000}"/>
    <cellStyle name="Porcentual 2" xfId="733" xr:uid="{00000000-0005-0000-0000-0000DE020000}"/>
    <cellStyle name="Porcentual 2 2" xfId="734" xr:uid="{00000000-0005-0000-0000-0000DF020000}"/>
    <cellStyle name="Porcentual 2 3" xfId="3" xr:uid="{00000000-0005-0000-0000-0000E0020000}"/>
    <cellStyle name="Porcentual 2 3 2" xfId="735" xr:uid="{00000000-0005-0000-0000-0000E1020000}"/>
    <cellStyle name="Porcentual 2 4" xfId="736" xr:uid="{00000000-0005-0000-0000-0000E2020000}"/>
    <cellStyle name="Porcentual 2 5" xfId="737" xr:uid="{00000000-0005-0000-0000-0000E3020000}"/>
    <cellStyle name="Porcentual 2 6" xfId="738" xr:uid="{00000000-0005-0000-0000-0000E4020000}"/>
    <cellStyle name="Porcentual 3" xfId="739" xr:uid="{00000000-0005-0000-0000-0000E5020000}"/>
    <cellStyle name="Porcentual 3 2" xfId="740" xr:uid="{00000000-0005-0000-0000-0000E6020000}"/>
    <cellStyle name="Porcentual 3 3" xfId="741" xr:uid="{00000000-0005-0000-0000-0000E7020000}"/>
    <cellStyle name="Porcentual 3 4" xfId="742" xr:uid="{00000000-0005-0000-0000-0000E8020000}"/>
    <cellStyle name="Porcentual 3 5" xfId="743" xr:uid="{00000000-0005-0000-0000-0000E9020000}"/>
    <cellStyle name="Porcentual 3 6" xfId="744" xr:uid="{00000000-0005-0000-0000-0000EA020000}"/>
    <cellStyle name="Porcentual 3 7" xfId="745" xr:uid="{00000000-0005-0000-0000-0000EB020000}"/>
    <cellStyle name="Porcentual 4" xfId="746" xr:uid="{00000000-0005-0000-0000-0000EC020000}"/>
    <cellStyle name="Porcentual 4 2" xfId="747" xr:uid="{00000000-0005-0000-0000-0000ED020000}"/>
    <cellStyle name="Porcentual 4 3" xfId="748" xr:uid="{00000000-0005-0000-0000-0000EE020000}"/>
    <cellStyle name="Porcentual 4 4" xfId="749" xr:uid="{00000000-0005-0000-0000-0000EF020000}"/>
    <cellStyle name="Porcentual 4 5" xfId="750" xr:uid="{00000000-0005-0000-0000-0000F0020000}"/>
    <cellStyle name="Porcentual 4 6" xfId="751" xr:uid="{00000000-0005-0000-0000-0000F1020000}"/>
    <cellStyle name="Porcentual 4 7" xfId="752" xr:uid="{00000000-0005-0000-0000-0000F2020000}"/>
    <cellStyle name="Porcentual 5" xfId="753" xr:uid="{00000000-0005-0000-0000-0000F3020000}"/>
    <cellStyle name="Porcentual 5 10" xfId="754" xr:uid="{00000000-0005-0000-0000-0000F4020000}"/>
    <cellStyle name="Porcentual 5 10 2" xfId="755" xr:uid="{00000000-0005-0000-0000-0000F5020000}"/>
    <cellStyle name="Porcentual 5 11" xfId="756" xr:uid="{00000000-0005-0000-0000-0000F6020000}"/>
    <cellStyle name="Porcentual 5 12" xfId="757" xr:uid="{00000000-0005-0000-0000-0000F7020000}"/>
    <cellStyle name="Porcentual 5 13" xfId="758" xr:uid="{00000000-0005-0000-0000-0000F8020000}"/>
    <cellStyle name="Porcentual 5 14" xfId="759" xr:uid="{00000000-0005-0000-0000-0000F9020000}"/>
    <cellStyle name="Porcentual 5 15" xfId="760" xr:uid="{00000000-0005-0000-0000-0000FA020000}"/>
    <cellStyle name="Porcentual 5 2" xfId="761" xr:uid="{00000000-0005-0000-0000-0000FB020000}"/>
    <cellStyle name="Porcentual 5 2 2" xfId="762" xr:uid="{00000000-0005-0000-0000-0000FC020000}"/>
    <cellStyle name="Porcentual 5 2 2 2" xfId="763" xr:uid="{00000000-0005-0000-0000-0000FD020000}"/>
    <cellStyle name="Porcentual 5 2 2 2 2" xfId="764" xr:uid="{00000000-0005-0000-0000-0000FE020000}"/>
    <cellStyle name="Porcentual 5 2 2 2 2 2" xfId="765" xr:uid="{00000000-0005-0000-0000-0000FF020000}"/>
    <cellStyle name="Porcentual 5 2 2 2 3" xfId="766" xr:uid="{00000000-0005-0000-0000-000000030000}"/>
    <cellStyle name="Porcentual 5 2 2 3" xfId="767" xr:uid="{00000000-0005-0000-0000-000001030000}"/>
    <cellStyle name="Porcentual 5 2 2 3 2" xfId="768" xr:uid="{00000000-0005-0000-0000-000002030000}"/>
    <cellStyle name="Porcentual 5 2 2 4" xfId="769" xr:uid="{00000000-0005-0000-0000-000003030000}"/>
    <cellStyle name="Porcentual 5 2 3" xfId="770" xr:uid="{00000000-0005-0000-0000-000004030000}"/>
    <cellStyle name="Porcentual 5 2 3 2" xfId="771" xr:uid="{00000000-0005-0000-0000-000005030000}"/>
    <cellStyle name="Porcentual 5 2 3 2 2" xfId="772" xr:uid="{00000000-0005-0000-0000-000006030000}"/>
    <cellStyle name="Porcentual 5 2 3 3" xfId="773" xr:uid="{00000000-0005-0000-0000-000007030000}"/>
    <cellStyle name="Porcentual 5 2 4" xfId="774" xr:uid="{00000000-0005-0000-0000-000008030000}"/>
    <cellStyle name="Porcentual 5 2 4 2" xfId="775" xr:uid="{00000000-0005-0000-0000-000009030000}"/>
    <cellStyle name="Porcentual 5 2 5" xfId="776" xr:uid="{00000000-0005-0000-0000-00000A030000}"/>
    <cellStyle name="Porcentual 5 3" xfId="777" xr:uid="{00000000-0005-0000-0000-00000B030000}"/>
    <cellStyle name="Porcentual 5 3 2" xfId="778" xr:uid="{00000000-0005-0000-0000-00000C030000}"/>
    <cellStyle name="Porcentual 5 3 2 2" xfId="779" xr:uid="{00000000-0005-0000-0000-00000D030000}"/>
    <cellStyle name="Porcentual 5 3 2 2 2" xfId="780" xr:uid="{00000000-0005-0000-0000-00000E030000}"/>
    <cellStyle name="Porcentual 5 3 2 2 2 2" xfId="781" xr:uid="{00000000-0005-0000-0000-00000F030000}"/>
    <cellStyle name="Porcentual 5 3 2 2 3" xfId="782" xr:uid="{00000000-0005-0000-0000-000010030000}"/>
    <cellStyle name="Porcentual 5 3 2 3" xfId="783" xr:uid="{00000000-0005-0000-0000-000011030000}"/>
    <cellStyle name="Porcentual 5 3 2 3 2" xfId="784" xr:uid="{00000000-0005-0000-0000-000012030000}"/>
    <cellStyle name="Porcentual 5 3 2 4" xfId="785" xr:uid="{00000000-0005-0000-0000-000013030000}"/>
    <cellStyle name="Porcentual 5 3 3" xfId="786" xr:uid="{00000000-0005-0000-0000-000014030000}"/>
    <cellStyle name="Porcentual 5 3 3 2" xfId="787" xr:uid="{00000000-0005-0000-0000-000015030000}"/>
    <cellStyle name="Porcentual 5 3 3 2 2" xfId="788" xr:uid="{00000000-0005-0000-0000-000016030000}"/>
    <cellStyle name="Porcentual 5 3 3 3" xfId="789" xr:uid="{00000000-0005-0000-0000-000017030000}"/>
    <cellStyle name="Porcentual 5 3 4" xfId="790" xr:uid="{00000000-0005-0000-0000-000018030000}"/>
    <cellStyle name="Porcentual 5 3 4 2" xfId="791" xr:uid="{00000000-0005-0000-0000-000019030000}"/>
    <cellStyle name="Porcentual 5 3 5" xfId="792" xr:uid="{00000000-0005-0000-0000-00001A030000}"/>
    <cellStyle name="Porcentual 5 4" xfId="793" xr:uid="{00000000-0005-0000-0000-00001B030000}"/>
    <cellStyle name="Porcentual 5 4 2" xfId="794" xr:uid="{00000000-0005-0000-0000-00001C030000}"/>
    <cellStyle name="Porcentual 5 4 2 2" xfId="795" xr:uid="{00000000-0005-0000-0000-00001D030000}"/>
    <cellStyle name="Porcentual 5 4 2 2 2" xfId="796" xr:uid="{00000000-0005-0000-0000-00001E030000}"/>
    <cellStyle name="Porcentual 5 4 2 2 2 2" xfId="797" xr:uid="{00000000-0005-0000-0000-00001F030000}"/>
    <cellStyle name="Porcentual 5 4 2 2 3" xfId="798" xr:uid="{00000000-0005-0000-0000-000020030000}"/>
    <cellStyle name="Porcentual 5 4 2 3" xfId="799" xr:uid="{00000000-0005-0000-0000-000021030000}"/>
    <cellStyle name="Porcentual 5 4 2 3 2" xfId="800" xr:uid="{00000000-0005-0000-0000-000022030000}"/>
    <cellStyle name="Porcentual 5 4 2 4" xfId="801" xr:uid="{00000000-0005-0000-0000-000023030000}"/>
    <cellStyle name="Porcentual 5 4 3" xfId="802" xr:uid="{00000000-0005-0000-0000-000024030000}"/>
    <cellStyle name="Porcentual 5 4 3 2" xfId="803" xr:uid="{00000000-0005-0000-0000-000025030000}"/>
    <cellStyle name="Porcentual 5 4 3 2 2" xfId="804" xr:uid="{00000000-0005-0000-0000-000026030000}"/>
    <cellStyle name="Porcentual 5 4 3 3" xfId="805" xr:uid="{00000000-0005-0000-0000-000027030000}"/>
    <cellStyle name="Porcentual 5 4 4" xfId="806" xr:uid="{00000000-0005-0000-0000-000028030000}"/>
    <cellStyle name="Porcentual 5 4 4 2" xfId="807" xr:uid="{00000000-0005-0000-0000-000029030000}"/>
    <cellStyle name="Porcentual 5 4 5" xfId="808" xr:uid="{00000000-0005-0000-0000-00002A030000}"/>
    <cellStyle name="Porcentual 5 5" xfId="809" xr:uid="{00000000-0005-0000-0000-00002B030000}"/>
    <cellStyle name="Porcentual 5 5 2" xfId="810" xr:uid="{00000000-0005-0000-0000-00002C030000}"/>
    <cellStyle name="Porcentual 5 5 2 2" xfId="811" xr:uid="{00000000-0005-0000-0000-00002D030000}"/>
    <cellStyle name="Porcentual 5 5 2 2 2" xfId="812" xr:uid="{00000000-0005-0000-0000-00002E030000}"/>
    <cellStyle name="Porcentual 5 5 2 2 2 2" xfId="813" xr:uid="{00000000-0005-0000-0000-00002F030000}"/>
    <cellStyle name="Porcentual 5 5 2 2 3" xfId="814" xr:uid="{00000000-0005-0000-0000-000030030000}"/>
    <cellStyle name="Porcentual 5 5 2 3" xfId="815" xr:uid="{00000000-0005-0000-0000-000031030000}"/>
    <cellStyle name="Porcentual 5 5 2 3 2" xfId="816" xr:uid="{00000000-0005-0000-0000-000032030000}"/>
    <cellStyle name="Porcentual 5 5 2 4" xfId="817" xr:uid="{00000000-0005-0000-0000-000033030000}"/>
    <cellStyle name="Porcentual 5 5 3" xfId="818" xr:uid="{00000000-0005-0000-0000-000034030000}"/>
    <cellStyle name="Porcentual 5 5 3 2" xfId="819" xr:uid="{00000000-0005-0000-0000-000035030000}"/>
    <cellStyle name="Porcentual 5 5 3 2 2" xfId="820" xr:uid="{00000000-0005-0000-0000-000036030000}"/>
    <cellStyle name="Porcentual 5 5 3 3" xfId="821" xr:uid="{00000000-0005-0000-0000-000037030000}"/>
    <cellStyle name="Porcentual 5 5 4" xfId="822" xr:uid="{00000000-0005-0000-0000-000038030000}"/>
    <cellStyle name="Porcentual 5 5 4 2" xfId="823" xr:uid="{00000000-0005-0000-0000-000039030000}"/>
    <cellStyle name="Porcentual 5 5 5" xfId="824" xr:uid="{00000000-0005-0000-0000-00003A030000}"/>
    <cellStyle name="Porcentual 5 6" xfId="825" xr:uid="{00000000-0005-0000-0000-00003B030000}"/>
    <cellStyle name="Porcentual 5 6 2" xfId="826" xr:uid="{00000000-0005-0000-0000-00003C030000}"/>
    <cellStyle name="Porcentual 5 6 2 2" xfId="827" xr:uid="{00000000-0005-0000-0000-00003D030000}"/>
    <cellStyle name="Porcentual 5 6 2 2 2" xfId="828" xr:uid="{00000000-0005-0000-0000-00003E030000}"/>
    <cellStyle name="Porcentual 5 6 2 2 2 2" xfId="829" xr:uid="{00000000-0005-0000-0000-00003F030000}"/>
    <cellStyle name="Porcentual 5 6 2 2 3" xfId="830" xr:uid="{00000000-0005-0000-0000-000040030000}"/>
    <cellStyle name="Porcentual 5 6 2 3" xfId="831" xr:uid="{00000000-0005-0000-0000-000041030000}"/>
    <cellStyle name="Porcentual 5 6 2 3 2" xfId="832" xr:uid="{00000000-0005-0000-0000-000042030000}"/>
    <cellStyle name="Porcentual 5 6 2 4" xfId="833" xr:uid="{00000000-0005-0000-0000-000043030000}"/>
    <cellStyle name="Porcentual 5 6 3" xfId="834" xr:uid="{00000000-0005-0000-0000-000044030000}"/>
    <cellStyle name="Porcentual 5 6 3 2" xfId="835" xr:uid="{00000000-0005-0000-0000-000045030000}"/>
    <cellStyle name="Porcentual 5 6 3 2 2" xfId="836" xr:uid="{00000000-0005-0000-0000-000046030000}"/>
    <cellStyle name="Porcentual 5 6 3 3" xfId="837" xr:uid="{00000000-0005-0000-0000-000047030000}"/>
    <cellStyle name="Porcentual 5 6 4" xfId="838" xr:uid="{00000000-0005-0000-0000-000048030000}"/>
    <cellStyle name="Porcentual 5 6 4 2" xfId="839" xr:uid="{00000000-0005-0000-0000-000049030000}"/>
    <cellStyle name="Porcentual 5 6 5" xfId="840" xr:uid="{00000000-0005-0000-0000-00004A030000}"/>
    <cellStyle name="Porcentual 5 7" xfId="841" xr:uid="{00000000-0005-0000-0000-00004B030000}"/>
    <cellStyle name="Porcentual 5 7 2" xfId="842" xr:uid="{00000000-0005-0000-0000-00004C030000}"/>
    <cellStyle name="Porcentual 5 7 2 2" xfId="843" xr:uid="{00000000-0005-0000-0000-00004D030000}"/>
    <cellStyle name="Porcentual 5 7 2 2 2" xfId="844" xr:uid="{00000000-0005-0000-0000-00004E030000}"/>
    <cellStyle name="Porcentual 5 7 2 2 2 2" xfId="845" xr:uid="{00000000-0005-0000-0000-00004F030000}"/>
    <cellStyle name="Porcentual 5 7 2 2 3" xfId="846" xr:uid="{00000000-0005-0000-0000-000050030000}"/>
    <cellStyle name="Porcentual 5 7 2 3" xfId="847" xr:uid="{00000000-0005-0000-0000-000051030000}"/>
    <cellStyle name="Porcentual 5 7 2 3 2" xfId="848" xr:uid="{00000000-0005-0000-0000-000052030000}"/>
    <cellStyle name="Porcentual 5 7 2 4" xfId="849" xr:uid="{00000000-0005-0000-0000-000053030000}"/>
    <cellStyle name="Porcentual 5 7 3" xfId="850" xr:uid="{00000000-0005-0000-0000-000054030000}"/>
    <cellStyle name="Porcentual 5 7 3 2" xfId="851" xr:uid="{00000000-0005-0000-0000-000055030000}"/>
    <cellStyle name="Porcentual 5 7 3 2 2" xfId="852" xr:uid="{00000000-0005-0000-0000-000056030000}"/>
    <cellStyle name="Porcentual 5 7 3 3" xfId="853" xr:uid="{00000000-0005-0000-0000-000057030000}"/>
    <cellStyle name="Porcentual 5 7 4" xfId="854" xr:uid="{00000000-0005-0000-0000-000058030000}"/>
    <cellStyle name="Porcentual 5 7 4 2" xfId="855" xr:uid="{00000000-0005-0000-0000-000059030000}"/>
    <cellStyle name="Porcentual 5 7 5" xfId="856" xr:uid="{00000000-0005-0000-0000-00005A030000}"/>
    <cellStyle name="Porcentual 5 8" xfId="857" xr:uid="{00000000-0005-0000-0000-00005B030000}"/>
    <cellStyle name="Porcentual 5 8 2" xfId="858" xr:uid="{00000000-0005-0000-0000-00005C030000}"/>
    <cellStyle name="Porcentual 5 8 2 2" xfId="859" xr:uid="{00000000-0005-0000-0000-00005D030000}"/>
    <cellStyle name="Porcentual 5 8 2 2 2" xfId="860" xr:uid="{00000000-0005-0000-0000-00005E030000}"/>
    <cellStyle name="Porcentual 5 8 2 3" xfId="861" xr:uid="{00000000-0005-0000-0000-00005F030000}"/>
    <cellStyle name="Porcentual 5 8 3" xfId="862" xr:uid="{00000000-0005-0000-0000-000060030000}"/>
    <cellStyle name="Porcentual 5 8 3 2" xfId="863" xr:uid="{00000000-0005-0000-0000-000061030000}"/>
    <cellStyle name="Porcentual 5 8 4" xfId="864" xr:uid="{00000000-0005-0000-0000-000062030000}"/>
    <cellStyle name="Porcentual 5 9" xfId="865" xr:uid="{00000000-0005-0000-0000-000063030000}"/>
    <cellStyle name="Porcentual 5 9 2" xfId="866" xr:uid="{00000000-0005-0000-0000-000064030000}"/>
    <cellStyle name="Porcentual 5 9 2 2" xfId="867" xr:uid="{00000000-0005-0000-0000-000065030000}"/>
    <cellStyle name="Porcentual 5 9 3" xfId="868" xr:uid="{00000000-0005-0000-0000-000066030000}"/>
    <cellStyle name="Porcentual 6" xfId="869" xr:uid="{00000000-0005-0000-0000-000067030000}"/>
    <cellStyle name="Porcentual 6 2" xfId="870" xr:uid="{00000000-0005-0000-0000-000068030000}"/>
    <cellStyle name="Porcentual 6 2 2" xfId="871" xr:uid="{00000000-0005-0000-0000-000069030000}"/>
    <cellStyle name="Porcentual 6 2 2 2" xfId="872" xr:uid="{00000000-0005-0000-0000-00006A030000}"/>
    <cellStyle name="Porcentual 6 2 2 2 2" xfId="873" xr:uid="{00000000-0005-0000-0000-00006B030000}"/>
    <cellStyle name="Porcentual 6 2 2 2 3" xfId="874" xr:uid="{00000000-0005-0000-0000-00006C030000}"/>
    <cellStyle name="Porcentual 6 2 2 2 3 2" xfId="875" xr:uid="{00000000-0005-0000-0000-00006D030000}"/>
    <cellStyle name="Porcentual 6 2 2 2 3 2 2" xfId="876" xr:uid="{00000000-0005-0000-0000-00006E030000}"/>
    <cellStyle name="Porcentual 6 2 2 2 3 2 2 2" xfId="877" xr:uid="{00000000-0005-0000-0000-00006F030000}"/>
    <cellStyle name="Porcentual 6 2 2 2 3 2 2 2 2" xfId="878" xr:uid="{00000000-0005-0000-0000-000070030000}"/>
    <cellStyle name="Porcentual 6 2 2 2 3 2 2 2 2 2" xfId="879" xr:uid="{00000000-0005-0000-0000-000071030000}"/>
    <cellStyle name="Porcentual 6 2 2 2 3 2 2 2 2 2 2" xfId="880" xr:uid="{00000000-0005-0000-0000-000072030000}"/>
    <cellStyle name="Porcentual 6 2 2 2 3 2 2 2 2 2 2 2" xfId="881" xr:uid="{00000000-0005-0000-0000-000073030000}"/>
    <cellStyle name="Porcentual 6 2 2 2 3 2 2 2 2 2 2 2 2" xfId="882" xr:uid="{00000000-0005-0000-0000-000074030000}"/>
    <cellStyle name="Porcentual 6 3" xfId="883" xr:uid="{00000000-0005-0000-0000-000075030000}"/>
    <cellStyle name="Porcentual 7" xfId="884" xr:uid="{00000000-0005-0000-0000-000076030000}"/>
    <cellStyle name="Porcentual 8" xfId="885" xr:uid="{00000000-0005-0000-0000-000077030000}"/>
    <cellStyle name="Porcentual 8 2" xfId="886" xr:uid="{00000000-0005-0000-0000-000078030000}"/>
    <cellStyle name="Porcentual 9 2" xfId="887" xr:uid="{00000000-0005-0000-0000-000079030000}"/>
    <cellStyle name="Porcentual 9 2 2" xfId="888" xr:uid="{00000000-0005-0000-0000-00007A030000}"/>
    <cellStyle name="Porcentual 9 2 2 2" xfId="889" xr:uid="{00000000-0005-0000-0000-00007B030000}"/>
    <cellStyle name="Porcentual 9 2 2 2 2" xfId="890" xr:uid="{00000000-0005-0000-0000-00007C030000}"/>
    <cellStyle name="Porcentual 9 2 2 2 2 2" xfId="891" xr:uid="{00000000-0005-0000-0000-00007D030000}"/>
    <cellStyle name="Porcentual 9 2 2 2 3" xfId="892" xr:uid="{00000000-0005-0000-0000-00007E030000}"/>
    <cellStyle name="Porcentual 9 2 2 3" xfId="893" xr:uid="{00000000-0005-0000-0000-00007F030000}"/>
    <cellStyle name="Porcentual 9 2 2 3 2" xfId="894" xr:uid="{00000000-0005-0000-0000-000080030000}"/>
    <cellStyle name="Porcentual 9 2 2 4" xfId="895" xr:uid="{00000000-0005-0000-0000-000081030000}"/>
    <cellStyle name="Porcentual 9 2 3" xfId="896" xr:uid="{00000000-0005-0000-0000-000082030000}"/>
    <cellStyle name="Porcentual 9 2 3 2" xfId="897" xr:uid="{00000000-0005-0000-0000-000083030000}"/>
    <cellStyle name="Porcentual 9 2 3 2 2" xfId="898" xr:uid="{00000000-0005-0000-0000-000084030000}"/>
    <cellStyle name="Porcentual 9 2 3 3" xfId="899" xr:uid="{00000000-0005-0000-0000-000085030000}"/>
    <cellStyle name="Porcentual 9 2 4" xfId="900" xr:uid="{00000000-0005-0000-0000-000086030000}"/>
    <cellStyle name="Porcentual 9 2 4 2" xfId="901" xr:uid="{00000000-0005-0000-0000-000087030000}"/>
    <cellStyle name="Porcentual 9 2 5" xfId="902" xr:uid="{00000000-0005-0000-0000-000088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44E7-E9FF-494E-84D6-96772F3CCFCB}">
  <sheetPr codeName="Hoja2"/>
  <dimension ref="A1:O71"/>
  <sheetViews>
    <sheetView showGridLines="0" topLeftCell="A10" zoomScaleNormal="100" workbookViewId="0">
      <selection activeCell="A31" sqref="A31"/>
    </sheetView>
  </sheetViews>
  <sheetFormatPr baseColWidth="10" defaultColWidth="9.109375" defaultRowHeight="14.4" x14ac:dyDescent="0.3"/>
  <cols>
    <col min="1" max="1" width="99" style="1" bestFit="1" customWidth="1"/>
    <col min="2" max="2" width="14.33203125" style="1" customWidth="1"/>
    <col min="3" max="3" width="21.109375" style="1" bestFit="1" customWidth="1"/>
    <col min="4" max="4" width="22.33203125" style="1" bestFit="1" customWidth="1"/>
    <col min="5" max="5" width="21.109375" style="1" bestFit="1" customWidth="1"/>
    <col min="6" max="8" width="22.33203125" style="1" bestFit="1" customWidth="1"/>
    <col min="9" max="11" width="21.109375" style="1" bestFit="1" customWidth="1"/>
    <col min="12" max="12" width="24.6640625" style="1" bestFit="1" customWidth="1"/>
    <col min="13" max="13" width="16.44140625" style="1" bestFit="1" customWidth="1"/>
    <col min="14" max="14" width="9.109375" style="1"/>
    <col min="15" max="15" width="16.44140625" style="1" bestFit="1" customWidth="1"/>
    <col min="16" max="16384" width="9.109375" style="1"/>
  </cols>
  <sheetData>
    <row r="1" spans="1:15" x14ac:dyDescent="0.3">
      <c r="A1" s="7"/>
    </row>
    <row r="2" spans="1:15" x14ac:dyDescent="0.3">
      <c r="A2" s="165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5" x14ac:dyDescent="0.3">
      <c r="A3" s="165" t="s">
        <v>42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5" x14ac:dyDescent="0.3">
      <c r="A4" s="165" t="s">
        <v>31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5" spans="1:15" x14ac:dyDescent="0.3">
      <c r="A5" s="6"/>
    </row>
    <row r="6" spans="1:15" ht="15" customHeight="1" x14ac:dyDescent="0.3">
      <c r="A6" s="171" t="s">
        <v>43</v>
      </c>
      <c r="B6" s="172" t="s">
        <v>44</v>
      </c>
      <c r="C6" s="169" t="s">
        <v>45</v>
      </c>
      <c r="D6" s="167" t="s">
        <v>46</v>
      </c>
      <c r="E6" s="169" t="s">
        <v>47</v>
      </c>
      <c r="F6" s="167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77" t="s">
        <v>51</v>
      </c>
      <c r="M6" s="169"/>
    </row>
    <row r="7" spans="1:15" x14ac:dyDescent="0.3">
      <c r="A7" s="171"/>
      <c r="B7" s="172"/>
      <c r="C7" s="170"/>
      <c r="D7" s="168"/>
      <c r="E7" s="170"/>
      <c r="F7" s="168"/>
      <c r="G7" s="170"/>
      <c r="H7" s="168"/>
      <c r="I7" s="170"/>
      <c r="J7" s="168"/>
      <c r="K7" s="170"/>
      <c r="L7" s="9" t="s">
        <v>52</v>
      </c>
      <c r="M7" s="8" t="s">
        <v>53</v>
      </c>
    </row>
    <row r="8" spans="1:15" x14ac:dyDescent="0.3">
      <c r="A8" s="3" t="s">
        <v>4</v>
      </c>
      <c r="B8" s="2" t="s">
        <v>22</v>
      </c>
      <c r="C8" s="16">
        <v>4572008269.3299999</v>
      </c>
      <c r="D8" s="28">
        <v>47353431660.230003</v>
      </c>
      <c r="E8" s="20">
        <v>1584326774.49</v>
      </c>
      <c r="F8" s="28">
        <v>78555572804.740005</v>
      </c>
      <c r="G8" s="20">
        <v>34074454861.27</v>
      </c>
      <c r="H8" s="28">
        <v>52080906750.919998</v>
      </c>
      <c r="I8" s="20">
        <v>3072001578.8800001</v>
      </c>
      <c r="J8" s="28">
        <v>5535274980.9399996</v>
      </c>
      <c r="K8" s="20">
        <v>19133750466.299999</v>
      </c>
      <c r="L8" s="28">
        <v>245961728147.10001</v>
      </c>
      <c r="M8" s="24">
        <f>+(L8/$L$69)</f>
        <v>0.72040977395788153</v>
      </c>
    </row>
    <row r="9" spans="1:15" x14ac:dyDescent="0.3">
      <c r="A9" s="5" t="s">
        <v>5</v>
      </c>
      <c r="B9" s="4" t="s">
        <v>22</v>
      </c>
      <c r="C9" s="14">
        <v>4572008269.3299999</v>
      </c>
      <c r="D9" s="29">
        <v>47353431660.230003</v>
      </c>
      <c r="E9" s="14">
        <v>1584326774.49</v>
      </c>
      <c r="F9" s="29">
        <v>78555572804.740005</v>
      </c>
      <c r="G9" s="14">
        <v>34074454861.27</v>
      </c>
      <c r="H9" s="29">
        <v>52080906750.919998</v>
      </c>
      <c r="I9" s="14">
        <v>3072001578.8800001</v>
      </c>
      <c r="J9" s="29">
        <v>5535274980.9399996</v>
      </c>
      <c r="K9" s="14">
        <v>19133750466.299999</v>
      </c>
      <c r="L9" s="29">
        <v>245961728147.10001</v>
      </c>
      <c r="M9" s="25"/>
    </row>
    <row r="10" spans="1:15" s="10" customFormat="1" ht="15" customHeight="1" x14ac:dyDescent="0.3">
      <c r="A10" s="10" t="s">
        <v>6</v>
      </c>
      <c r="B10" s="11" t="s">
        <v>7</v>
      </c>
      <c r="C10" s="15">
        <v>4572008269.3299999</v>
      </c>
      <c r="D10" s="30">
        <v>47353431660.230003</v>
      </c>
      <c r="E10" s="15">
        <v>1584326774.49</v>
      </c>
      <c r="F10" s="30">
        <v>78555572804.740005</v>
      </c>
      <c r="G10" s="15">
        <v>34074454861.27</v>
      </c>
      <c r="H10" s="30">
        <v>52080906750.919998</v>
      </c>
      <c r="I10" s="15">
        <v>3072001578.8800001</v>
      </c>
      <c r="J10" s="30">
        <v>5535274980.9399996</v>
      </c>
      <c r="K10" s="15">
        <v>19133750466.299999</v>
      </c>
      <c r="L10" s="30">
        <v>245961728147.10001</v>
      </c>
      <c r="M10" s="26"/>
    </row>
    <row r="11" spans="1:15" x14ac:dyDescent="0.3">
      <c r="A11" s="3" t="s">
        <v>8</v>
      </c>
      <c r="B11" s="2" t="s">
        <v>22</v>
      </c>
      <c r="C11" s="16">
        <v>57791730.210000001</v>
      </c>
      <c r="D11" s="31">
        <v>495823908.64999998</v>
      </c>
      <c r="E11" s="20">
        <v>7350193.0199999996</v>
      </c>
      <c r="F11" s="31">
        <v>1742673676.8499999</v>
      </c>
      <c r="G11" s="20">
        <v>690733251.65999997</v>
      </c>
      <c r="H11" s="31">
        <v>2026068878.23</v>
      </c>
      <c r="I11" s="20">
        <v>135028418.11000001</v>
      </c>
      <c r="J11" s="31">
        <v>252686311.05000001</v>
      </c>
      <c r="K11" s="20">
        <v>545750500.45000005</v>
      </c>
      <c r="L11" s="31">
        <v>5953906868.2299995</v>
      </c>
      <c r="M11" s="27">
        <f>+(L11/$L$69)</f>
        <v>1.7438699644127639E-2</v>
      </c>
      <c r="O11" s="36"/>
    </row>
    <row r="12" spans="1:15" x14ac:dyDescent="0.3">
      <c r="A12" s="5" t="s">
        <v>26</v>
      </c>
      <c r="B12" s="4" t="s">
        <v>22</v>
      </c>
      <c r="C12" s="6" t="s">
        <v>22</v>
      </c>
      <c r="D12" s="29">
        <v>495823908.64999998</v>
      </c>
      <c r="E12" s="6" t="s">
        <v>22</v>
      </c>
      <c r="F12" s="32" t="s">
        <v>22</v>
      </c>
      <c r="G12" s="14">
        <v>690733251.65999997</v>
      </c>
      <c r="H12" s="29">
        <v>2026068878.23</v>
      </c>
      <c r="I12" s="14">
        <v>135028418.11000001</v>
      </c>
      <c r="J12" s="29">
        <v>231888579.66999999</v>
      </c>
      <c r="K12" s="14">
        <v>545750500.45000005</v>
      </c>
      <c r="L12" s="29">
        <v>4125293536.77</v>
      </c>
      <c r="M12" s="25"/>
    </row>
    <row r="13" spans="1:15" s="10" customFormat="1" x14ac:dyDescent="0.3">
      <c r="A13" s="10" t="s">
        <v>9</v>
      </c>
      <c r="B13" s="11" t="s">
        <v>10</v>
      </c>
      <c r="C13" s="13" t="s">
        <v>22</v>
      </c>
      <c r="D13" s="30">
        <v>495823908.64999998</v>
      </c>
      <c r="E13" s="13" t="s">
        <v>22</v>
      </c>
      <c r="F13" s="17" t="s">
        <v>22</v>
      </c>
      <c r="G13" s="15">
        <v>690733251.65999997</v>
      </c>
      <c r="H13" s="30">
        <v>2026068878.23</v>
      </c>
      <c r="I13" s="15">
        <v>135028418.11000001</v>
      </c>
      <c r="J13" s="30">
        <v>231888579.66999999</v>
      </c>
      <c r="K13" s="15">
        <v>545750500.45000005</v>
      </c>
      <c r="L13" s="30">
        <v>4125293536.77</v>
      </c>
      <c r="M13" s="26"/>
    </row>
    <row r="14" spans="1:15" x14ac:dyDescent="0.3">
      <c r="A14" s="5" t="s">
        <v>34</v>
      </c>
      <c r="B14" s="4" t="s">
        <v>22</v>
      </c>
      <c r="C14" s="14">
        <v>57791730.210000001</v>
      </c>
      <c r="D14" s="32" t="s">
        <v>22</v>
      </c>
      <c r="E14" s="6" t="s">
        <v>22</v>
      </c>
      <c r="F14" s="32" t="s">
        <v>22</v>
      </c>
      <c r="G14" s="6" t="s">
        <v>22</v>
      </c>
      <c r="H14" s="32" t="s">
        <v>22</v>
      </c>
      <c r="I14" s="6" t="s">
        <v>22</v>
      </c>
      <c r="J14" s="32" t="s">
        <v>22</v>
      </c>
      <c r="K14" s="6" t="s">
        <v>22</v>
      </c>
      <c r="L14" s="29">
        <v>57791730.210000001</v>
      </c>
      <c r="M14" s="25"/>
    </row>
    <row r="15" spans="1:15" s="10" customFormat="1" x14ac:dyDescent="0.3">
      <c r="A15" s="10" t="s">
        <v>9</v>
      </c>
      <c r="B15" s="11" t="s">
        <v>11</v>
      </c>
      <c r="C15" s="15">
        <v>57791730.210000001</v>
      </c>
      <c r="D15" s="17" t="s">
        <v>22</v>
      </c>
      <c r="E15" s="13" t="s">
        <v>22</v>
      </c>
      <c r="F15" s="17" t="s">
        <v>22</v>
      </c>
      <c r="G15" s="13" t="s">
        <v>22</v>
      </c>
      <c r="H15" s="17" t="s">
        <v>22</v>
      </c>
      <c r="I15" s="13" t="s">
        <v>22</v>
      </c>
      <c r="J15" s="17" t="s">
        <v>22</v>
      </c>
      <c r="K15" s="13" t="s">
        <v>22</v>
      </c>
      <c r="L15" s="30">
        <v>57791730.210000001</v>
      </c>
      <c r="M15" s="26"/>
    </row>
    <row r="16" spans="1:15" x14ac:dyDescent="0.3">
      <c r="A16" s="5" t="s">
        <v>38</v>
      </c>
      <c r="B16" s="4" t="s">
        <v>22</v>
      </c>
      <c r="C16" s="6" t="s">
        <v>22</v>
      </c>
      <c r="D16" s="32" t="s">
        <v>22</v>
      </c>
      <c r="E16" s="6" t="s">
        <v>22</v>
      </c>
      <c r="F16" s="29">
        <v>1742673676.8499999</v>
      </c>
      <c r="G16" s="6" t="s">
        <v>22</v>
      </c>
      <c r="H16" s="32" t="s">
        <v>22</v>
      </c>
      <c r="I16" s="6" t="s">
        <v>22</v>
      </c>
      <c r="J16" s="32" t="s">
        <v>22</v>
      </c>
      <c r="K16" s="6" t="s">
        <v>22</v>
      </c>
      <c r="L16" s="29">
        <v>1742673676.8499999</v>
      </c>
      <c r="M16" s="25"/>
    </row>
    <row r="17" spans="1:13" s="10" customFormat="1" x14ac:dyDescent="0.3">
      <c r="A17" s="10" t="s">
        <v>9</v>
      </c>
      <c r="B17" s="11" t="s">
        <v>10</v>
      </c>
      <c r="C17" s="13" t="s">
        <v>22</v>
      </c>
      <c r="D17" s="17" t="s">
        <v>22</v>
      </c>
      <c r="E17" s="13" t="s">
        <v>22</v>
      </c>
      <c r="F17" s="30">
        <v>1742673676.8499999</v>
      </c>
      <c r="G17" s="13" t="s">
        <v>22</v>
      </c>
      <c r="H17" s="17" t="s">
        <v>22</v>
      </c>
      <c r="I17" s="13" t="s">
        <v>22</v>
      </c>
      <c r="J17" s="17" t="s">
        <v>22</v>
      </c>
      <c r="K17" s="13" t="s">
        <v>22</v>
      </c>
      <c r="L17" s="30">
        <v>1742673676.8499999</v>
      </c>
      <c r="M17" s="26"/>
    </row>
    <row r="18" spans="1:13" x14ac:dyDescent="0.3">
      <c r="A18" s="5" t="s">
        <v>27</v>
      </c>
      <c r="B18" s="4" t="s">
        <v>22</v>
      </c>
      <c r="C18" s="6" t="s">
        <v>22</v>
      </c>
      <c r="D18" s="32" t="s">
        <v>22</v>
      </c>
      <c r="E18" s="14">
        <v>7350193.0199999996</v>
      </c>
      <c r="F18" s="32" t="s">
        <v>22</v>
      </c>
      <c r="G18" s="6" t="s">
        <v>22</v>
      </c>
      <c r="H18" s="32" t="s">
        <v>22</v>
      </c>
      <c r="I18" s="6" t="s">
        <v>22</v>
      </c>
      <c r="J18" s="29">
        <v>20797731.379999999</v>
      </c>
      <c r="K18" s="6" t="s">
        <v>22</v>
      </c>
      <c r="L18" s="29">
        <v>28147924.399999999</v>
      </c>
      <c r="M18" s="25"/>
    </row>
    <row r="19" spans="1:13" s="10" customFormat="1" x14ac:dyDescent="0.3">
      <c r="A19" s="10" t="s">
        <v>9</v>
      </c>
      <c r="B19" s="11" t="s">
        <v>10</v>
      </c>
      <c r="C19" s="13" t="s">
        <v>22</v>
      </c>
      <c r="D19" s="17" t="s">
        <v>22</v>
      </c>
      <c r="E19" s="15">
        <v>7350193.0199999996</v>
      </c>
      <c r="F19" s="17" t="s">
        <v>22</v>
      </c>
      <c r="G19" s="13" t="s">
        <v>22</v>
      </c>
      <c r="H19" s="17" t="s">
        <v>22</v>
      </c>
      <c r="I19" s="13" t="s">
        <v>22</v>
      </c>
      <c r="J19" s="30">
        <v>20797731.379999999</v>
      </c>
      <c r="K19" s="13" t="s">
        <v>22</v>
      </c>
      <c r="L19" s="30">
        <v>28147924.399999999</v>
      </c>
      <c r="M19" s="26"/>
    </row>
    <row r="20" spans="1:13" x14ac:dyDescent="0.3">
      <c r="A20" s="3" t="s">
        <v>12</v>
      </c>
      <c r="B20" s="2" t="s">
        <v>22</v>
      </c>
      <c r="C20" s="18" t="s">
        <v>22</v>
      </c>
      <c r="D20" s="33" t="s">
        <v>22</v>
      </c>
      <c r="E20" s="20">
        <v>43819142.119999997</v>
      </c>
      <c r="F20" s="31">
        <v>3879922528.1700001</v>
      </c>
      <c r="G20" s="20">
        <v>1170337081.02</v>
      </c>
      <c r="H20" s="31">
        <v>4887289180.5299997</v>
      </c>
      <c r="I20" s="20">
        <v>35012580.299999997</v>
      </c>
      <c r="J20" s="31">
        <v>444863131.31</v>
      </c>
      <c r="K20" s="20">
        <v>834081902.91999996</v>
      </c>
      <c r="L20" s="31">
        <v>11295325546.370001</v>
      </c>
      <c r="M20" s="27">
        <f>+(L20/$L$69)</f>
        <v>3.3083451579810505E-2</v>
      </c>
    </row>
    <row r="21" spans="1:13" x14ac:dyDescent="0.3">
      <c r="A21" s="5" t="s">
        <v>13</v>
      </c>
      <c r="B21" s="4" t="s">
        <v>22</v>
      </c>
      <c r="C21" s="6" t="s">
        <v>22</v>
      </c>
      <c r="D21" s="32" t="s">
        <v>22</v>
      </c>
      <c r="E21" s="6" t="s">
        <v>22</v>
      </c>
      <c r="F21" s="29">
        <v>1593885970.05</v>
      </c>
      <c r="G21" s="14">
        <v>24684.74</v>
      </c>
      <c r="H21" s="29">
        <v>1464890898.72</v>
      </c>
      <c r="I21" s="6" t="s">
        <v>22</v>
      </c>
      <c r="J21" s="29">
        <v>14480011.359999999</v>
      </c>
      <c r="K21" s="6" t="s">
        <v>22</v>
      </c>
      <c r="L21" s="29">
        <v>3073281564.8699999</v>
      </c>
      <c r="M21" s="25"/>
    </row>
    <row r="22" spans="1:13" s="10" customFormat="1" x14ac:dyDescent="0.3">
      <c r="A22" s="10" t="s">
        <v>14</v>
      </c>
      <c r="B22" s="11" t="s">
        <v>15</v>
      </c>
      <c r="C22" s="13" t="s">
        <v>22</v>
      </c>
      <c r="D22" s="17" t="s">
        <v>22</v>
      </c>
      <c r="E22" s="13" t="s">
        <v>22</v>
      </c>
      <c r="F22" s="30">
        <v>1593885970.05</v>
      </c>
      <c r="G22" s="15">
        <v>24684.74</v>
      </c>
      <c r="H22" s="30">
        <v>1464890898.72</v>
      </c>
      <c r="I22" s="13" t="s">
        <v>22</v>
      </c>
      <c r="J22" s="30">
        <v>14480011.359999999</v>
      </c>
      <c r="K22" s="13" t="s">
        <v>22</v>
      </c>
      <c r="L22" s="30">
        <v>3073281564.8699999</v>
      </c>
      <c r="M22" s="26"/>
    </row>
    <row r="23" spans="1:13" x14ac:dyDescent="0.3">
      <c r="A23" s="5" t="s">
        <v>16</v>
      </c>
      <c r="B23" s="4" t="s">
        <v>22</v>
      </c>
      <c r="C23" s="6" t="s">
        <v>22</v>
      </c>
      <c r="D23" s="32" t="s">
        <v>22</v>
      </c>
      <c r="E23" s="6" t="s">
        <v>22</v>
      </c>
      <c r="F23" s="29">
        <v>2286036558.1199999</v>
      </c>
      <c r="G23" s="14">
        <v>545846115.84000003</v>
      </c>
      <c r="H23" s="29">
        <v>1892441962.5999999</v>
      </c>
      <c r="I23" s="14">
        <v>16969377.359999999</v>
      </c>
      <c r="J23" s="29">
        <v>120038013.43000001</v>
      </c>
      <c r="K23" s="14">
        <v>508060784.27999997</v>
      </c>
      <c r="L23" s="29">
        <v>5369392811.6300001</v>
      </c>
      <c r="M23" s="25"/>
    </row>
    <row r="24" spans="1:13" s="10" customFormat="1" x14ac:dyDescent="0.3">
      <c r="A24" s="10" t="s">
        <v>14</v>
      </c>
      <c r="B24" s="11" t="s">
        <v>15</v>
      </c>
      <c r="C24" s="13" t="s">
        <v>22</v>
      </c>
      <c r="D24" s="17" t="s">
        <v>22</v>
      </c>
      <c r="E24" s="13" t="s">
        <v>22</v>
      </c>
      <c r="F24" s="30">
        <v>2286036558.1199999</v>
      </c>
      <c r="G24" s="15">
        <v>545846115.84000003</v>
      </c>
      <c r="H24" s="30">
        <v>1892441962.5999999</v>
      </c>
      <c r="I24" s="15">
        <v>16969377.359999999</v>
      </c>
      <c r="J24" s="30">
        <v>120038013.43000001</v>
      </c>
      <c r="K24" s="15">
        <v>508060784.27999997</v>
      </c>
      <c r="L24" s="30">
        <v>5369392811.6300001</v>
      </c>
      <c r="M24" s="26"/>
    </row>
    <row r="25" spans="1:13" x14ac:dyDescent="0.3">
      <c r="A25" s="5" t="s">
        <v>28</v>
      </c>
      <c r="B25" s="4" t="s">
        <v>22</v>
      </c>
      <c r="C25" s="6" t="s">
        <v>22</v>
      </c>
      <c r="D25" s="32" t="s">
        <v>22</v>
      </c>
      <c r="E25" s="14">
        <v>43819142.119999997</v>
      </c>
      <c r="F25" s="32" t="s">
        <v>22</v>
      </c>
      <c r="G25" s="14">
        <v>107226660.86</v>
      </c>
      <c r="H25" s="29">
        <v>532561693.80000001</v>
      </c>
      <c r="I25" s="14">
        <v>18043202.940000001</v>
      </c>
      <c r="J25" s="29">
        <v>136688596.56</v>
      </c>
      <c r="K25" s="14">
        <v>15465602.52</v>
      </c>
      <c r="L25" s="29">
        <v>853804898.79999995</v>
      </c>
      <c r="M25" s="25"/>
    </row>
    <row r="26" spans="1:13" s="10" customFormat="1" x14ac:dyDescent="0.3">
      <c r="A26" s="10" t="s">
        <v>14</v>
      </c>
      <c r="B26" s="11" t="s">
        <v>17</v>
      </c>
      <c r="C26" s="13" t="s">
        <v>22</v>
      </c>
      <c r="D26" s="17" t="s">
        <v>22</v>
      </c>
      <c r="E26" s="15">
        <v>43819142.119999997</v>
      </c>
      <c r="F26" s="17" t="s">
        <v>22</v>
      </c>
      <c r="G26" s="15">
        <v>107226660.86</v>
      </c>
      <c r="H26" s="30">
        <v>532561693.80000001</v>
      </c>
      <c r="I26" s="15">
        <v>18043202.940000001</v>
      </c>
      <c r="J26" s="30">
        <v>136688596.56</v>
      </c>
      <c r="K26" s="15">
        <v>15465602.52</v>
      </c>
      <c r="L26" s="30">
        <v>853804898.79999995</v>
      </c>
      <c r="M26" s="26"/>
    </row>
    <row r="27" spans="1:13" x14ac:dyDescent="0.3">
      <c r="A27" s="12" t="s">
        <v>54</v>
      </c>
      <c r="B27" s="4" t="s">
        <v>22</v>
      </c>
      <c r="C27" s="6" t="s">
        <v>22</v>
      </c>
      <c r="D27" s="32" t="s">
        <v>22</v>
      </c>
      <c r="E27" s="6" t="s">
        <v>22</v>
      </c>
      <c r="F27" s="32" t="s">
        <v>22</v>
      </c>
      <c r="G27" s="14">
        <v>310555516.12</v>
      </c>
      <c r="H27" s="29">
        <v>652997126.03999996</v>
      </c>
      <c r="I27" s="6" t="s">
        <v>22</v>
      </c>
      <c r="J27" s="29">
        <v>94113041.709999993</v>
      </c>
      <c r="K27" s="14">
        <v>310555516.12</v>
      </c>
      <c r="L27" s="29">
        <v>1368221199.99</v>
      </c>
      <c r="M27" s="25"/>
    </row>
    <row r="28" spans="1:13" s="10" customFormat="1" x14ac:dyDescent="0.3">
      <c r="A28" s="10" t="s">
        <v>14</v>
      </c>
      <c r="B28" s="11" t="s">
        <v>15</v>
      </c>
      <c r="C28" s="13" t="s">
        <v>22</v>
      </c>
      <c r="D28" s="17" t="s">
        <v>22</v>
      </c>
      <c r="E28" s="13" t="s">
        <v>22</v>
      </c>
      <c r="F28" s="17" t="s">
        <v>22</v>
      </c>
      <c r="G28" s="15">
        <v>310555516.12</v>
      </c>
      <c r="H28" s="30">
        <v>652997126.03999996</v>
      </c>
      <c r="I28" s="13" t="s">
        <v>22</v>
      </c>
      <c r="J28" s="30">
        <v>94113041.709999993</v>
      </c>
      <c r="K28" s="15">
        <v>310555516.12</v>
      </c>
      <c r="L28" s="30">
        <v>1368221199.99</v>
      </c>
      <c r="M28" s="26"/>
    </row>
    <row r="29" spans="1:13" x14ac:dyDescent="0.3">
      <c r="A29" s="5" t="s">
        <v>35</v>
      </c>
      <c r="B29" s="4" t="s">
        <v>22</v>
      </c>
      <c r="C29" s="6" t="s">
        <v>22</v>
      </c>
      <c r="D29" s="32" t="s">
        <v>22</v>
      </c>
      <c r="E29" s="6" t="s">
        <v>22</v>
      </c>
      <c r="F29" s="32" t="s">
        <v>22</v>
      </c>
      <c r="G29" s="14">
        <v>206684103.46000001</v>
      </c>
      <c r="H29" s="29">
        <v>344397499.37</v>
      </c>
      <c r="I29" s="6" t="s">
        <v>22</v>
      </c>
      <c r="J29" s="29">
        <v>79543468.25</v>
      </c>
      <c r="K29" s="6" t="s">
        <v>22</v>
      </c>
      <c r="L29" s="29">
        <v>630625071.08000004</v>
      </c>
      <c r="M29" s="25"/>
    </row>
    <row r="30" spans="1:13" s="10" customFormat="1" x14ac:dyDescent="0.3">
      <c r="A30" s="10" t="s">
        <v>14</v>
      </c>
      <c r="B30" s="11" t="s">
        <v>17</v>
      </c>
      <c r="C30" s="13" t="s">
        <v>22</v>
      </c>
      <c r="D30" s="17" t="s">
        <v>22</v>
      </c>
      <c r="E30" s="13" t="s">
        <v>22</v>
      </c>
      <c r="F30" s="17" t="s">
        <v>22</v>
      </c>
      <c r="G30" s="15">
        <v>206684103.46000001</v>
      </c>
      <c r="H30" s="30">
        <v>344397499.37</v>
      </c>
      <c r="I30" s="13" t="s">
        <v>22</v>
      </c>
      <c r="J30" s="30">
        <v>79543468.25</v>
      </c>
      <c r="K30" s="13" t="s">
        <v>22</v>
      </c>
      <c r="L30" s="30">
        <v>630625071.08000004</v>
      </c>
      <c r="M30" s="26"/>
    </row>
    <row r="31" spans="1:13" x14ac:dyDescent="0.3">
      <c r="A31" s="3" t="s">
        <v>55</v>
      </c>
      <c r="B31" s="2" t="s">
        <v>22</v>
      </c>
      <c r="C31" s="18" t="s">
        <v>22</v>
      </c>
      <c r="D31" s="33" t="s">
        <v>22</v>
      </c>
      <c r="E31" s="21" t="s">
        <v>22</v>
      </c>
      <c r="F31" s="31">
        <v>794023292.19000006</v>
      </c>
      <c r="G31" s="20">
        <v>255580429.08000001</v>
      </c>
      <c r="H31" s="33" t="s">
        <v>22</v>
      </c>
      <c r="I31" s="20">
        <v>111815866.73</v>
      </c>
      <c r="J31" s="33" t="s">
        <v>22</v>
      </c>
      <c r="K31" s="20">
        <v>111815866.73</v>
      </c>
      <c r="L31" s="31">
        <v>1273235454.73</v>
      </c>
      <c r="M31" s="27">
        <f>+(L31/$L$69)</f>
        <v>3.7292438667068887E-3</v>
      </c>
    </row>
    <row r="32" spans="1:13" x14ac:dyDescent="0.3">
      <c r="A32" s="5" t="s">
        <v>56</v>
      </c>
      <c r="B32" s="4" t="s">
        <v>22</v>
      </c>
      <c r="C32" s="6" t="s">
        <v>22</v>
      </c>
      <c r="D32" s="32" t="s">
        <v>22</v>
      </c>
      <c r="E32" s="6" t="s">
        <v>22</v>
      </c>
      <c r="F32" s="29">
        <v>794023292.19000006</v>
      </c>
      <c r="G32" s="14">
        <v>255580429.08000001</v>
      </c>
      <c r="H32" s="32" t="s">
        <v>22</v>
      </c>
      <c r="I32" s="14">
        <v>111815866.73</v>
      </c>
      <c r="J32" s="32" t="s">
        <v>22</v>
      </c>
      <c r="K32" s="14">
        <v>111815866.73</v>
      </c>
      <c r="L32" s="29">
        <v>1273235454.73</v>
      </c>
      <c r="M32" s="25"/>
    </row>
    <row r="33" spans="1:13" s="10" customFormat="1" x14ac:dyDescent="0.3">
      <c r="A33" s="10" t="s">
        <v>23</v>
      </c>
      <c r="B33" s="11" t="s">
        <v>17</v>
      </c>
      <c r="C33" s="13" t="s">
        <v>22</v>
      </c>
      <c r="D33" s="17" t="s">
        <v>22</v>
      </c>
      <c r="E33" s="13" t="s">
        <v>22</v>
      </c>
      <c r="F33" s="30">
        <v>794023292.19000006</v>
      </c>
      <c r="G33" s="15">
        <v>255580429.08000001</v>
      </c>
      <c r="H33" s="17" t="s">
        <v>22</v>
      </c>
      <c r="I33" s="15">
        <v>111815866.73</v>
      </c>
      <c r="J33" s="17" t="s">
        <v>22</v>
      </c>
      <c r="K33" s="15">
        <v>111815866.73</v>
      </c>
      <c r="L33" s="30">
        <v>1273235454.73</v>
      </c>
      <c r="M33" s="26"/>
    </row>
    <row r="34" spans="1:13" x14ac:dyDescent="0.3">
      <c r="A34" s="3" t="s">
        <v>18</v>
      </c>
      <c r="B34" s="2" t="s">
        <v>22</v>
      </c>
      <c r="C34" s="16">
        <v>1018842221.5700001</v>
      </c>
      <c r="D34" s="31">
        <v>18200209435.029999</v>
      </c>
      <c r="E34" s="21" t="s">
        <v>22</v>
      </c>
      <c r="F34" s="31">
        <v>18130491809.369999</v>
      </c>
      <c r="G34" s="20">
        <v>21458579645.150002</v>
      </c>
      <c r="H34" s="31">
        <v>12098419750.35</v>
      </c>
      <c r="I34" s="20">
        <v>2744910983.98</v>
      </c>
      <c r="J34" s="33" t="s">
        <v>22</v>
      </c>
      <c r="K34" s="20">
        <v>3283549374.9699998</v>
      </c>
      <c r="L34" s="31">
        <v>76935003220.419998</v>
      </c>
      <c r="M34" s="27">
        <f>+(L34/$L$69)</f>
        <v>0.22533883095147353</v>
      </c>
    </row>
    <row r="35" spans="1:13" x14ac:dyDescent="0.3">
      <c r="A35" s="5" t="s">
        <v>37</v>
      </c>
      <c r="B35" s="4" t="s">
        <v>22</v>
      </c>
      <c r="C35" s="6" t="s">
        <v>22</v>
      </c>
      <c r="D35" s="29">
        <v>9236560999.0300007</v>
      </c>
      <c r="E35" s="6" t="s">
        <v>22</v>
      </c>
      <c r="F35" s="29">
        <v>6350397333.7399998</v>
      </c>
      <c r="G35" s="14">
        <v>5089706517.3400002</v>
      </c>
      <c r="H35" s="29">
        <v>5785383740.7799997</v>
      </c>
      <c r="I35" s="14">
        <v>31096176.899999999</v>
      </c>
      <c r="J35" s="32" t="s">
        <v>22</v>
      </c>
      <c r="K35" s="14">
        <v>1117668334.28</v>
      </c>
      <c r="L35" s="29">
        <v>27610813102.07</v>
      </c>
      <c r="M35" s="25"/>
    </row>
    <row r="36" spans="1:13" s="10" customFormat="1" x14ac:dyDescent="0.3">
      <c r="A36" s="10" t="s">
        <v>20</v>
      </c>
      <c r="B36" s="11" t="s">
        <v>19</v>
      </c>
      <c r="C36" s="13" t="s">
        <v>22</v>
      </c>
      <c r="D36" s="30">
        <v>9236560999.0300007</v>
      </c>
      <c r="E36" s="13" t="s">
        <v>22</v>
      </c>
      <c r="F36" s="30">
        <v>6350397333.7399998</v>
      </c>
      <c r="G36" s="15">
        <v>5089706517.3400002</v>
      </c>
      <c r="H36" s="30">
        <v>5785383740.7799997</v>
      </c>
      <c r="I36" s="15">
        <v>31096176.899999999</v>
      </c>
      <c r="J36" s="17" t="s">
        <v>22</v>
      </c>
      <c r="K36" s="15">
        <v>1117668334.28</v>
      </c>
      <c r="L36" s="30">
        <v>27610813102.07</v>
      </c>
      <c r="M36" s="26"/>
    </row>
    <row r="37" spans="1:13" x14ac:dyDescent="0.3">
      <c r="A37" s="5" t="s">
        <v>39</v>
      </c>
      <c r="B37" s="4" t="s">
        <v>22</v>
      </c>
      <c r="C37" s="6" t="s">
        <v>22</v>
      </c>
      <c r="D37" s="29">
        <v>3326329955.8400002</v>
      </c>
      <c r="E37" s="6" t="s">
        <v>22</v>
      </c>
      <c r="F37" s="29">
        <v>1764792974.45</v>
      </c>
      <c r="G37" s="14">
        <v>1455571387.7</v>
      </c>
      <c r="H37" s="29">
        <v>1396475189.3499999</v>
      </c>
      <c r="I37" s="6" t="s">
        <v>22</v>
      </c>
      <c r="J37" s="32" t="s">
        <v>22</v>
      </c>
      <c r="K37" s="14">
        <v>318537242.48000002</v>
      </c>
      <c r="L37" s="29">
        <v>8261706749.8199997</v>
      </c>
      <c r="M37" s="25"/>
    </row>
    <row r="38" spans="1:13" s="10" customFormat="1" x14ac:dyDescent="0.3">
      <c r="A38" s="10" t="s">
        <v>20</v>
      </c>
      <c r="B38" s="11" t="s">
        <v>19</v>
      </c>
      <c r="C38" s="13" t="s">
        <v>22</v>
      </c>
      <c r="D38" s="30">
        <v>3326329955.8400002</v>
      </c>
      <c r="E38" s="13" t="s">
        <v>22</v>
      </c>
      <c r="F38" s="30">
        <v>1764792974.45</v>
      </c>
      <c r="G38" s="15">
        <v>1455571387.7</v>
      </c>
      <c r="H38" s="30">
        <v>1396475189.3499999</v>
      </c>
      <c r="I38" s="13" t="s">
        <v>22</v>
      </c>
      <c r="J38" s="17" t="s">
        <v>22</v>
      </c>
      <c r="K38" s="15">
        <v>318537242.48000002</v>
      </c>
      <c r="L38" s="30">
        <v>8261706749.8199997</v>
      </c>
      <c r="M38" s="26"/>
    </row>
    <row r="39" spans="1:13" x14ac:dyDescent="0.3">
      <c r="A39" s="5" t="s">
        <v>57</v>
      </c>
      <c r="B39" s="4" t="s">
        <v>22</v>
      </c>
      <c r="C39" s="6" t="s">
        <v>22</v>
      </c>
      <c r="D39" s="29">
        <v>1268856040.8</v>
      </c>
      <c r="E39" s="6" t="s">
        <v>22</v>
      </c>
      <c r="F39" s="32" t="s">
        <v>22</v>
      </c>
      <c r="G39" s="14">
        <v>1752882157.9000001</v>
      </c>
      <c r="H39" s="29">
        <v>2154021986.8200002</v>
      </c>
      <c r="I39" s="6" t="s">
        <v>22</v>
      </c>
      <c r="J39" s="32" t="s">
        <v>22</v>
      </c>
      <c r="K39" s="14">
        <v>291465390.62</v>
      </c>
      <c r="L39" s="29">
        <v>5467225576.1400003</v>
      </c>
      <c r="M39" s="25"/>
    </row>
    <row r="40" spans="1:13" s="10" customFormat="1" x14ac:dyDescent="0.3">
      <c r="A40" s="10" t="s">
        <v>20</v>
      </c>
      <c r="B40" s="11" t="s">
        <v>19</v>
      </c>
      <c r="C40" s="13" t="s">
        <v>22</v>
      </c>
      <c r="D40" s="30">
        <v>1268856040.8</v>
      </c>
      <c r="E40" s="13" t="s">
        <v>22</v>
      </c>
      <c r="F40" s="17" t="s">
        <v>22</v>
      </c>
      <c r="G40" s="15">
        <v>1752882157.9000001</v>
      </c>
      <c r="H40" s="30">
        <v>2154021986.8200002</v>
      </c>
      <c r="I40" s="13" t="s">
        <v>22</v>
      </c>
      <c r="J40" s="17" t="s">
        <v>22</v>
      </c>
      <c r="K40" s="15">
        <v>291465390.62</v>
      </c>
      <c r="L40" s="30">
        <v>5467225576.1400003</v>
      </c>
      <c r="M40" s="26"/>
    </row>
    <row r="41" spans="1:13" x14ac:dyDescent="0.3">
      <c r="A41" s="5" t="s">
        <v>58</v>
      </c>
      <c r="B41" s="4" t="s">
        <v>22</v>
      </c>
      <c r="C41" s="6" t="s">
        <v>22</v>
      </c>
      <c r="D41" s="32" t="s">
        <v>22</v>
      </c>
      <c r="E41" s="6" t="s">
        <v>22</v>
      </c>
      <c r="F41" s="29">
        <v>3370836331.5900002</v>
      </c>
      <c r="G41" s="14">
        <v>2028679408.0799999</v>
      </c>
      <c r="H41" s="32" t="s">
        <v>22</v>
      </c>
      <c r="I41" s="6" t="s">
        <v>22</v>
      </c>
      <c r="J41" s="32" t="s">
        <v>22</v>
      </c>
      <c r="K41" s="6" t="s">
        <v>22</v>
      </c>
      <c r="L41" s="29">
        <v>5399515739.6700001</v>
      </c>
      <c r="M41" s="25"/>
    </row>
    <row r="42" spans="1:13" s="10" customFormat="1" x14ac:dyDescent="0.3">
      <c r="A42" s="10" t="s">
        <v>20</v>
      </c>
      <c r="B42" s="11" t="s">
        <v>19</v>
      </c>
      <c r="C42" s="13" t="s">
        <v>22</v>
      </c>
      <c r="D42" s="17" t="s">
        <v>22</v>
      </c>
      <c r="E42" s="13" t="s">
        <v>22</v>
      </c>
      <c r="F42" s="30">
        <v>3370836331.5900002</v>
      </c>
      <c r="G42" s="15">
        <v>2028679408.0799999</v>
      </c>
      <c r="H42" s="17" t="s">
        <v>22</v>
      </c>
      <c r="I42" s="13" t="s">
        <v>22</v>
      </c>
      <c r="J42" s="17" t="s">
        <v>22</v>
      </c>
      <c r="K42" s="13" t="s">
        <v>22</v>
      </c>
      <c r="L42" s="30">
        <v>5399515739.6700001</v>
      </c>
      <c r="M42" s="26"/>
    </row>
    <row r="43" spans="1:13" x14ac:dyDescent="0.3">
      <c r="A43" s="5" t="s">
        <v>33</v>
      </c>
      <c r="B43" s="4" t="s">
        <v>22</v>
      </c>
      <c r="C43" s="6" t="s">
        <v>22</v>
      </c>
      <c r="D43" s="32" t="s">
        <v>22</v>
      </c>
      <c r="E43" s="6" t="s">
        <v>22</v>
      </c>
      <c r="F43" s="32" t="s">
        <v>22</v>
      </c>
      <c r="G43" s="14">
        <v>5723025342.1199999</v>
      </c>
      <c r="H43" s="32" t="s">
        <v>22</v>
      </c>
      <c r="I43" s="14">
        <v>870434321.20000005</v>
      </c>
      <c r="J43" s="32" t="s">
        <v>22</v>
      </c>
      <c r="K43" s="14">
        <v>335326002.05000001</v>
      </c>
      <c r="L43" s="29">
        <v>6928785665.3699999</v>
      </c>
      <c r="M43" s="25"/>
    </row>
    <row r="44" spans="1:13" s="10" customFormat="1" x14ac:dyDescent="0.3">
      <c r="A44" s="10" t="s">
        <v>20</v>
      </c>
      <c r="B44" s="11" t="s">
        <v>19</v>
      </c>
      <c r="C44" s="13" t="s">
        <v>22</v>
      </c>
      <c r="D44" s="17" t="s">
        <v>22</v>
      </c>
      <c r="E44" s="13" t="s">
        <v>22</v>
      </c>
      <c r="F44" s="17" t="s">
        <v>22</v>
      </c>
      <c r="G44" s="15">
        <v>5723025342.1199999</v>
      </c>
      <c r="H44" s="17" t="s">
        <v>22</v>
      </c>
      <c r="I44" s="15">
        <v>870434321.20000005</v>
      </c>
      <c r="J44" s="17" t="s">
        <v>22</v>
      </c>
      <c r="K44" s="15">
        <v>335326002.05000001</v>
      </c>
      <c r="L44" s="30">
        <v>6928785665.3699999</v>
      </c>
      <c r="M44" s="26"/>
    </row>
    <row r="45" spans="1:13" x14ac:dyDescent="0.3">
      <c r="A45" s="5" t="s">
        <v>41</v>
      </c>
      <c r="B45" s="4" t="s">
        <v>22</v>
      </c>
      <c r="C45" s="6" t="s">
        <v>22</v>
      </c>
      <c r="D45" s="32" t="s">
        <v>22</v>
      </c>
      <c r="E45" s="6" t="s">
        <v>22</v>
      </c>
      <c r="F45" s="32" t="s">
        <v>22</v>
      </c>
      <c r="G45" s="14">
        <v>369684339.26999998</v>
      </c>
      <c r="H45" s="32" t="s">
        <v>22</v>
      </c>
      <c r="I45" s="6" t="s">
        <v>22</v>
      </c>
      <c r="J45" s="32" t="s">
        <v>22</v>
      </c>
      <c r="K45" s="6" t="s">
        <v>22</v>
      </c>
      <c r="L45" s="29">
        <v>369684339.26999998</v>
      </c>
      <c r="M45" s="25"/>
    </row>
    <row r="46" spans="1:13" s="10" customFormat="1" x14ac:dyDescent="0.3">
      <c r="A46" s="10" t="s">
        <v>20</v>
      </c>
      <c r="B46" s="11" t="s">
        <v>19</v>
      </c>
      <c r="C46" s="13" t="s">
        <v>22</v>
      </c>
      <c r="D46" s="17" t="s">
        <v>22</v>
      </c>
      <c r="E46" s="13" t="s">
        <v>22</v>
      </c>
      <c r="F46" s="17" t="s">
        <v>22</v>
      </c>
      <c r="G46" s="15">
        <v>369684339.26999998</v>
      </c>
      <c r="H46" s="17" t="s">
        <v>22</v>
      </c>
      <c r="I46" s="13" t="s">
        <v>22</v>
      </c>
      <c r="J46" s="17" t="s">
        <v>22</v>
      </c>
      <c r="K46" s="13" t="s">
        <v>22</v>
      </c>
      <c r="L46" s="30">
        <v>369684339.26999998</v>
      </c>
      <c r="M46" s="26"/>
    </row>
    <row r="47" spans="1:13" x14ac:dyDescent="0.3">
      <c r="A47" s="5" t="s">
        <v>29</v>
      </c>
      <c r="B47" s="4" t="s">
        <v>22</v>
      </c>
      <c r="C47" s="14">
        <v>331915934.44999999</v>
      </c>
      <c r="D47" s="29">
        <v>64474665.950000003</v>
      </c>
      <c r="E47" s="6" t="s">
        <v>22</v>
      </c>
      <c r="F47" s="32" t="s">
        <v>22</v>
      </c>
      <c r="G47" s="14">
        <v>615372113.95000005</v>
      </c>
      <c r="H47" s="32" t="s">
        <v>22</v>
      </c>
      <c r="I47" s="6" t="s">
        <v>22</v>
      </c>
      <c r="J47" s="32" t="s">
        <v>22</v>
      </c>
      <c r="K47" s="6" t="s">
        <v>22</v>
      </c>
      <c r="L47" s="29">
        <v>1011762714.35</v>
      </c>
      <c r="M47" s="25"/>
    </row>
    <row r="48" spans="1:13" s="10" customFormat="1" x14ac:dyDescent="0.3">
      <c r="A48" s="10" t="s">
        <v>20</v>
      </c>
      <c r="B48" s="11" t="s">
        <v>19</v>
      </c>
      <c r="C48" s="15">
        <v>331915934.44999999</v>
      </c>
      <c r="D48" s="30">
        <v>64474665.950000003</v>
      </c>
      <c r="E48" s="13" t="s">
        <v>22</v>
      </c>
      <c r="F48" s="17" t="s">
        <v>22</v>
      </c>
      <c r="G48" s="15">
        <v>615372113.95000005</v>
      </c>
      <c r="H48" s="17" t="s">
        <v>22</v>
      </c>
      <c r="I48" s="13" t="s">
        <v>22</v>
      </c>
      <c r="J48" s="17" t="s">
        <v>22</v>
      </c>
      <c r="K48" s="13" t="s">
        <v>22</v>
      </c>
      <c r="L48" s="30">
        <v>1011762714.35</v>
      </c>
      <c r="M48" s="26"/>
    </row>
    <row r="49" spans="1:13" x14ac:dyDescent="0.3">
      <c r="A49" s="5" t="s">
        <v>32</v>
      </c>
      <c r="B49" s="4" t="s">
        <v>22</v>
      </c>
      <c r="C49" s="6" t="s">
        <v>22</v>
      </c>
      <c r="D49" s="29">
        <v>1824829202.5999999</v>
      </c>
      <c r="E49" s="6" t="s">
        <v>22</v>
      </c>
      <c r="F49" s="29">
        <v>1680569142.29</v>
      </c>
      <c r="G49" s="14">
        <v>661539237.16999996</v>
      </c>
      <c r="H49" s="29">
        <v>1159189366.1199999</v>
      </c>
      <c r="I49" s="6" t="s">
        <v>22</v>
      </c>
      <c r="J49" s="32" t="s">
        <v>22</v>
      </c>
      <c r="K49" s="14">
        <v>511229137.30000001</v>
      </c>
      <c r="L49" s="29">
        <v>5837356085.4799995</v>
      </c>
      <c r="M49" s="25"/>
    </row>
    <row r="50" spans="1:13" s="10" customFormat="1" x14ac:dyDescent="0.3">
      <c r="A50" s="10" t="s">
        <v>20</v>
      </c>
      <c r="B50" s="11" t="s">
        <v>19</v>
      </c>
      <c r="C50" s="13" t="s">
        <v>22</v>
      </c>
      <c r="D50" s="30">
        <v>1824829202.5999999</v>
      </c>
      <c r="E50" s="13" t="s">
        <v>22</v>
      </c>
      <c r="F50" s="30">
        <v>1680569142.29</v>
      </c>
      <c r="G50" s="15">
        <v>661539237.16999996</v>
      </c>
      <c r="H50" s="30">
        <v>1159189366.1199999</v>
      </c>
      <c r="I50" s="13" t="s">
        <v>22</v>
      </c>
      <c r="J50" s="17" t="s">
        <v>22</v>
      </c>
      <c r="K50" s="15">
        <v>511229137.30000001</v>
      </c>
      <c r="L50" s="30">
        <v>5837356085.4799995</v>
      </c>
      <c r="M50" s="26"/>
    </row>
    <row r="51" spans="1:13" x14ac:dyDescent="0.3">
      <c r="A51" s="5" t="s">
        <v>24</v>
      </c>
      <c r="B51" s="4" t="s">
        <v>22</v>
      </c>
      <c r="C51" s="14">
        <v>85718429.709999993</v>
      </c>
      <c r="D51" s="32" t="s">
        <v>22</v>
      </c>
      <c r="E51" s="6" t="s">
        <v>22</v>
      </c>
      <c r="F51" s="32" t="s">
        <v>22</v>
      </c>
      <c r="G51" s="14">
        <v>128584138.03</v>
      </c>
      <c r="H51" s="32" t="s">
        <v>22</v>
      </c>
      <c r="I51" s="6" t="s">
        <v>22</v>
      </c>
      <c r="J51" s="32" t="s">
        <v>22</v>
      </c>
      <c r="K51" s="6" t="s">
        <v>22</v>
      </c>
      <c r="L51" s="29">
        <v>214302567.74000001</v>
      </c>
      <c r="M51" s="25"/>
    </row>
    <row r="52" spans="1:13" s="10" customFormat="1" x14ac:dyDescent="0.3">
      <c r="A52" s="10" t="s">
        <v>20</v>
      </c>
      <c r="B52" s="11" t="s">
        <v>19</v>
      </c>
      <c r="C52" s="15">
        <v>85718429.709999993</v>
      </c>
      <c r="D52" s="17" t="s">
        <v>22</v>
      </c>
      <c r="E52" s="13" t="s">
        <v>22</v>
      </c>
      <c r="F52" s="17" t="s">
        <v>22</v>
      </c>
      <c r="G52" s="15">
        <v>128584138.03</v>
      </c>
      <c r="H52" s="17" t="s">
        <v>22</v>
      </c>
      <c r="I52" s="13" t="s">
        <v>22</v>
      </c>
      <c r="J52" s="17" t="s">
        <v>22</v>
      </c>
      <c r="K52" s="13" t="s">
        <v>22</v>
      </c>
      <c r="L52" s="30">
        <v>214302567.74000001</v>
      </c>
      <c r="M52" s="26"/>
    </row>
    <row r="53" spans="1:13" x14ac:dyDescent="0.3">
      <c r="A53" s="5" t="s">
        <v>59</v>
      </c>
      <c r="B53" s="4" t="s">
        <v>22</v>
      </c>
      <c r="C53" s="14">
        <v>247268513.81</v>
      </c>
      <c r="D53" s="32" t="s">
        <v>22</v>
      </c>
      <c r="E53" s="6" t="s">
        <v>22</v>
      </c>
      <c r="F53" s="32" t="s">
        <v>22</v>
      </c>
      <c r="G53" s="14">
        <v>479356802.95999998</v>
      </c>
      <c r="H53" s="32" t="s">
        <v>22</v>
      </c>
      <c r="I53" s="6" t="s">
        <v>22</v>
      </c>
      <c r="J53" s="32" t="s">
        <v>22</v>
      </c>
      <c r="K53" s="14">
        <v>213023865.88</v>
      </c>
      <c r="L53" s="29">
        <v>939649182.64999998</v>
      </c>
      <c r="M53" s="25"/>
    </row>
    <row r="54" spans="1:13" s="10" customFormat="1" x14ac:dyDescent="0.3">
      <c r="A54" s="10" t="s">
        <v>20</v>
      </c>
      <c r="B54" s="11" t="s">
        <v>19</v>
      </c>
      <c r="C54" s="15">
        <v>247268513.81</v>
      </c>
      <c r="D54" s="17" t="s">
        <v>22</v>
      </c>
      <c r="E54" s="13" t="s">
        <v>22</v>
      </c>
      <c r="F54" s="17" t="s">
        <v>22</v>
      </c>
      <c r="G54" s="15">
        <v>479356802.95999998</v>
      </c>
      <c r="H54" s="17" t="s">
        <v>22</v>
      </c>
      <c r="I54" s="13" t="s">
        <v>22</v>
      </c>
      <c r="J54" s="17" t="s">
        <v>22</v>
      </c>
      <c r="K54" s="15">
        <v>213023865.88</v>
      </c>
      <c r="L54" s="30">
        <v>939649182.64999998</v>
      </c>
      <c r="M54" s="26"/>
    </row>
    <row r="55" spans="1:13" x14ac:dyDescent="0.3">
      <c r="A55" s="5" t="s">
        <v>60</v>
      </c>
      <c r="B55" s="4" t="s">
        <v>22</v>
      </c>
      <c r="C55" s="14">
        <v>286368853.67000002</v>
      </c>
      <c r="D55" s="29">
        <v>180054938.12</v>
      </c>
      <c r="E55" s="6" t="s">
        <v>22</v>
      </c>
      <c r="F55" s="32" t="s">
        <v>22</v>
      </c>
      <c r="G55" s="14">
        <v>2116574255.1800001</v>
      </c>
      <c r="H55" s="32" t="s">
        <v>22</v>
      </c>
      <c r="I55" s="14">
        <v>1506948381.6900001</v>
      </c>
      <c r="J55" s="32" t="s">
        <v>22</v>
      </c>
      <c r="K55" s="14">
        <v>197775100.41999999</v>
      </c>
      <c r="L55" s="29">
        <v>4287721529.0799999</v>
      </c>
      <c r="M55" s="25"/>
    </row>
    <row r="56" spans="1:13" s="10" customFormat="1" x14ac:dyDescent="0.3">
      <c r="A56" s="10" t="s">
        <v>20</v>
      </c>
      <c r="B56" s="11" t="s">
        <v>19</v>
      </c>
      <c r="C56" s="15">
        <v>286368853.67000002</v>
      </c>
      <c r="D56" s="30">
        <v>180054938.12</v>
      </c>
      <c r="E56" s="13" t="s">
        <v>22</v>
      </c>
      <c r="F56" s="17" t="s">
        <v>22</v>
      </c>
      <c r="G56" s="15">
        <v>2116574255.1800001</v>
      </c>
      <c r="H56" s="17" t="s">
        <v>22</v>
      </c>
      <c r="I56" s="15">
        <v>1506948381.6900001</v>
      </c>
      <c r="J56" s="17" t="s">
        <v>22</v>
      </c>
      <c r="K56" s="15">
        <v>197775100.41999999</v>
      </c>
      <c r="L56" s="30">
        <v>4287721529.0799999</v>
      </c>
      <c r="M56" s="26"/>
    </row>
    <row r="57" spans="1:13" x14ac:dyDescent="0.3">
      <c r="A57" s="5" t="s">
        <v>40</v>
      </c>
      <c r="B57" s="4" t="s">
        <v>22</v>
      </c>
      <c r="C57" s="6" t="s">
        <v>22</v>
      </c>
      <c r="D57" s="29">
        <v>314662161.35000002</v>
      </c>
      <c r="E57" s="6" t="s">
        <v>22</v>
      </c>
      <c r="F57" s="32" t="s">
        <v>22</v>
      </c>
      <c r="G57" s="6" t="s">
        <v>22</v>
      </c>
      <c r="H57" s="32" t="s">
        <v>22</v>
      </c>
      <c r="I57" s="6" t="s">
        <v>22</v>
      </c>
      <c r="J57" s="32" t="s">
        <v>22</v>
      </c>
      <c r="K57" s="6" t="s">
        <v>22</v>
      </c>
      <c r="L57" s="29">
        <v>314662161.35000002</v>
      </c>
      <c r="M57" s="25"/>
    </row>
    <row r="58" spans="1:13" s="10" customFormat="1" x14ac:dyDescent="0.3">
      <c r="A58" s="10" t="s">
        <v>20</v>
      </c>
      <c r="B58" s="11" t="s">
        <v>19</v>
      </c>
      <c r="C58" s="13" t="s">
        <v>22</v>
      </c>
      <c r="D58" s="30">
        <v>314662161.35000002</v>
      </c>
      <c r="E58" s="13" t="s">
        <v>22</v>
      </c>
      <c r="F58" s="17" t="s">
        <v>22</v>
      </c>
      <c r="G58" s="13" t="s">
        <v>22</v>
      </c>
      <c r="H58" s="17" t="s">
        <v>22</v>
      </c>
      <c r="I58" s="13" t="s">
        <v>22</v>
      </c>
      <c r="J58" s="17" t="s">
        <v>22</v>
      </c>
      <c r="K58" s="13" t="s">
        <v>22</v>
      </c>
      <c r="L58" s="30">
        <v>314662161.35000002</v>
      </c>
      <c r="M58" s="26"/>
    </row>
    <row r="59" spans="1:13" x14ac:dyDescent="0.3">
      <c r="A59" s="5" t="s">
        <v>61</v>
      </c>
      <c r="B59" s="4" t="s">
        <v>22</v>
      </c>
      <c r="C59" s="6" t="s">
        <v>22</v>
      </c>
      <c r="D59" s="29">
        <v>961281123.32000005</v>
      </c>
      <c r="E59" s="6" t="s">
        <v>22</v>
      </c>
      <c r="F59" s="29">
        <v>2770611738.4699998</v>
      </c>
      <c r="G59" s="14">
        <v>146092559.52000001</v>
      </c>
      <c r="H59" s="32" t="s">
        <v>22</v>
      </c>
      <c r="I59" s="6" t="s">
        <v>22</v>
      </c>
      <c r="J59" s="32" t="s">
        <v>22</v>
      </c>
      <c r="K59" s="6" t="s">
        <v>22</v>
      </c>
      <c r="L59" s="29">
        <v>3877985421.3099999</v>
      </c>
      <c r="M59" s="25"/>
    </row>
    <row r="60" spans="1:13" s="10" customFormat="1" x14ac:dyDescent="0.3">
      <c r="A60" s="10" t="s">
        <v>20</v>
      </c>
      <c r="B60" s="11" t="s">
        <v>19</v>
      </c>
      <c r="C60" s="13" t="s">
        <v>22</v>
      </c>
      <c r="D60" s="30">
        <v>961281123.32000005</v>
      </c>
      <c r="E60" s="13" t="s">
        <v>22</v>
      </c>
      <c r="F60" s="30">
        <v>2770611738.4699998</v>
      </c>
      <c r="G60" s="15">
        <v>146092559.52000001</v>
      </c>
      <c r="H60" s="17" t="s">
        <v>22</v>
      </c>
      <c r="I60" s="13" t="s">
        <v>22</v>
      </c>
      <c r="J60" s="17" t="s">
        <v>22</v>
      </c>
      <c r="K60" s="13" t="s">
        <v>22</v>
      </c>
      <c r="L60" s="30">
        <v>3877985421.3099999</v>
      </c>
      <c r="M60" s="26"/>
    </row>
    <row r="61" spans="1:13" x14ac:dyDescent="0.3">
      <c r="A61" s="5" t="s">
        <v>62</v>
      </c>
      <c r="B61" s="4" t="s">
        <v>22</v>
      </c>
      <c r="C61" s="6" t="s">
        <v>22</v>
      </c>
      <c r="D61" s="32" t="s">
        <v>22</v>
      </c>
      <c r="E61" s="6" t="s">
        <v>22</v>
      </c>
      <c r="F61" s="29">
        <v>2193284288.8299999</v>
      </c>
      <c r="G61" s="6" t="s">
        <v>22</v>
      </c>
      <c r="H61" s="32" t="s">
        <v>22</v>
      </c>
      <c r="I61" s="6" t="s">
        <v>22</v>
      </c>
      <c r="J61" s="32" t="s">
        <v>22</v>
      </c>
      <c r="K61" s="6" t="s">
        <v>22</v>
      </c>
      <c r="L61" s="29">
        <v>2193284288.8299999</v>
      </c>
      <c r="M61" s="25"/>
    </row>
    <row r="62" spans="1:13" s="10" customFormat="1" x14ac:dyDescent="0.3">
      <c r="A62" s="10" t="s">
        <v>20</v>
      </c>
      <c r="B62" s="11" t="s">
        <v>19</v>
      </c>
      <c r="C62" s="13" t="s">
        <v>22</v>
      </c>
      <c r="D62" s="17" t="s">
        <v>22</v>
      </c>
      <c r="E62" s="13" t="s">
        <v>22</v>
      </c>
      <c r="F62" s="30">
        <v>2193284288.8299999</v>
      </c>
      <c r="G62" s="13" t="s">
        <v>22</v>
      </c>
      <c r="H62" s="17" t="s">
        <v>22</v>
      </c>
      <c r="I62" s="13" t="s">
        <v>22</v>
      </c>
      <c r="J62" s="17" t="s">
        <v>22</v>
      </c>
      <c r="K62" s="13" t="s">
        <v>22</v>
      </c>
      <c r="L62" s="30">
        <v>2193284288.8299999</v>
      </c>
      <c r="M62" s="26"/>
    </row>
    <row r="63" spans="1:13" x14ac:dyDescent="0.3">
      <c r="A63" s="5" t="s">
        <v>36</v>
      </c>
      <c r="B63" s="4" t="s">
        <v>22</v>
      </c>
      <c r="C63" s="6" t="s">
        <v>22</v>
      </c>
      <c r="D63" s="29">
        <v>684697434.95000005</v>
      </c>
      <c r="E63" s="6" t="s">
        <v>22</v>
      </c>
      <c r="F63" s="32" t="s">
        <v>22</v>
      </c>
      <c r="G63" s="6" t="s">
        <v>22</v>
      </c>
      <c r="H63" s="29">
        <v>529745129.94999999</v>
      </c>
      <c r="I63" s="6" t="s">
        <v>22</v>
      </c>
      <c r="J63" s="32" t="s">
        <v>22</v>
      </c>
      <c r="K63" s="6" t="s">
        <v>22</v>
      </c>
      <c r="L63" s="29">
        <v>1214442564.9000001</v>
      </c>
      <c r="M63" s="25"/>
    </row>
    <row r="64" spans="1:13" s="10" customFormat="1" x14ac:dyDescent="0.3">
      <c r="A64" s="10" t="s">
        <v>20</v>
      </c>
      <c r="B64" s="11" t="s">
        <v>19</v>
      </c>
      <c r="C64" s="13" t="s">
        <v>22</v>
      </c>
      <c r="D64" s="30">
        <v>684697434.95000005</v>
      </c>
      <c r="E64" s="13" t="s">
        <v>22</v>
      </c>
      <c r="F64" s="17" t="s">
        <v>22</v>
      </c>
      <c r="G64" s="13" t="s">
        <v>22</v>
      </c>
      <c r="H64" s="30">
        <v>529745129.94999999</v>
      </c>
      <c r="I64" s="13" t="s">
        <v>22</v>
      </c>
      <c r="J64" s="17" t="s">
        <v>22</v>
      </c>
      <c r="K64" s="13" t="s">
        <v>22</v>
      </c>
      <c r="L64" s="30">
        <v>1214442564.9000001</v>
      </c>
      <c r="M64" s="26"/>
    </row>
    <row r="65" spans="1:13" x14ac:dyDescent="0.3">
      <c r="A65" s="5" t="s">
        <v>30</v>
      </c>
      <c r="B65" s="4" t="s">
        <v>22</v>
      </c>
      <c r="C65" s="14">
        <v>67570489.930000007</v>
      </c>
      <c r="D65" s="32" t="s">
        <v>22</v>
      </c>
      <c r="E65" s="6" t="s">
        <v>22</v>
      </c>
      <c r="F65" s="32" t="s">
        <v>22</v>
      </c>
      <c r="G65" s="6" t="s">
        <v>22</v>
      </c>
      <c r="H65" s="32" t="s">
        <v>22</v>
      </c>
      <c r="I65" s="6" t="s">
        <v>22</v>
      </c>
      <c r="J65" s="32" t="s">
        <v>22</v>
      </c>
      <c r="K65" s="6" t="s">
        <v>22</v>
      </c>
      <c r="L65" s="29">
        <v>67570489.930000007</v>
      </c>
      <c r="M65" s="25"/>
    </row>
    <row r="66" spans="1:13" s="10" customFormat="1" x14ac:dyDescent="0.3">
      <c r="A66" s="10" t="s">
        <v>20</v>
      </c>
      <c r="B66" s="11" t="s">
        <v>19</v>
      </c>
      <c r="C66" s="15">
        <v>67570489.930000007</v>
      </c>
      <c r="D66" s="17" t="s">
        <v>22</v>
      </c>
      <c r="E66" s="13" t="s">
        <v>22</v>
      </c>
      <c r="F66" s="17" t="s">
        <v>22</v>
      </c>
      <c r="G66" s="13" t="s">
        <v>22</v>
      </c>
      <c r="H66" s="17" t="s">
        <v>22</v>
      </c>
      <c r="I66" s="13" t="s">
        <v>22</v>
      </c>
      <c r="J66" s="17" t="s">
        <v>22</v>
      </c>
      <c r="K66" s="13" t="s">
        <v>22</v>
      </c>
      <c r="L66" s="30">
        <v>67570489.930000007</v>
      </c>
      <c r="M66" s="26"/>
    </row>
    <row r="67" spans="1:13" x14ac:dyDescent="0.3">
      <c r="A67" s="5" t="s">
        <v>63</v>
      </c>
      <c r="B67" s="4" t="s">
        <v>22</v>
      </c>
      <c r="C67" s="6" t="s">
        <v>22</v>
      </c>
      <c r="D67" s="29">
        <v>338462913.06999999</v>
      </c>
      <c r="E67" s="6" t="s">
        <v>22</v>
      </c>
      <c r="F67" s="32" t="s">
        <v>22</v>
      </c>
      <c r="G67" s="14">
        <v>891511385.92999995</v>
      </c>
      <c r="H67" s="29">
        <v>1073604337.33</v>
      </c>
      <c r="I67" s="14">
        <v>336432104.19</v>
      </c>
      <c r="J67" s="32" t="s">
        <v>22</v>
      </c>
      <c r="K67" s="14">
        <v>298524301.94</v>
      </c>
      <c r="L67" s="29">
        <v>2938535042.46</v>
      </c>
      <c r="M67" s="25"/>
    </row>
    <row r="68" spans="1:13" s="10" customFormat="1" x14ac:dyDescent="0.3">
      <c r="A68" s="10" t="s">
        <v>20</v>
      </c>
      <c r="B68" s="11" t="s">
        <v>19</v>
      </c>
      <c r="C68" s="13" t="s">
        <v>22</v>
      </c>
      <c r="D68" s="30">
        <v>338462913.06999999</v>
      </c>
      <c r="E68" s="13" t="s">
        <v>22</v>
      </c>
      <c r="F68" s="17" t="s">
        <v>22</v>
      </c>
      <c r="G68" s="15">
        <v>891511385.92999995</v>
      </c>
      <c r="H68" s="30">
        <v>1073604337.33</v>
      </c>
      <c r="I68" s="15">
        <v>336432104.19</v>
      </c>
      <c r="J68" s="17" t="s">
        <v>22</v>
      </c>
      <c r="K68" s="15">
        <v>298524301.94</v>
      </c>
      <c r="L68" s="30">
        <v>2938535042.46</v>
      </c>
      <c r="M68" s="26"/>
    </row>
    <row r="69" spans="1:13" x14ac:dyDescent="0.3">
      <c r="A69" s="3" t="s">
        <v>25</v>
      </c>
      <c r="B69" s="2" t="s">
        <v>22</v>
      </c>
      <c r="C69" s="16">
        <v>5648642221.1099997</v>
      </c>
      <c r="D69" s="31">
        <v>66049465003.910004</v>
      </c>
      <c r="E69" s="20">
        <v>1635496109.6300001</v>
      </c>
      <c r="F69" s="31">
        <v>103102684111.32001</v>
      </c>
      <c r="G69" s="20">
        <v>57649685268.18</v>
      </c>
      <c r="H69" s="31">
        <v>71092684560.029999</v>
      </c>
      <c r="I69" s="20">
        <v>6098769428</v>
      </c>
      <c r="J69" s="31">
        <v>6232824423.3000002</v>
      </c>
      <c r="K69" s="20">
        <v>23908948111.369999</v>
      </c>
      <c r="L69" s="31">
        <v>341419199236.84998</v>
      </c>
      <c r="M69" s="175">
        <f>+L69/L70</f>
        <v>0.27157253418992527</v>
      </c>
    </row>
    <row r="70" spans="1:13" x14ac:dyDescent="0.3">
      <c r="A70" s="3" t="s">
        <v>21</v>
      </c>
      <c r="B70" s="2" t="s">
        <v>22</v>
      </c>
      <c r="C70" s="16">
        <v>20985902337.139999</v>
      </c>
      <c r="D70" s="31">
        <v>261296165986.07001</v>
      </c>
      <c r="E70" s="20">
        <v>10381531030.280001</v>
      </c>
      <c r="F70" s="31">
        <v>381901450155.94</v>
      </c>
      <c r="G70" s="20">
        <v>196827517307.54001</v>
      </c>
      <c r="H70" s="31">
        <v>243383458268.29001</v>
      </c>
      <c r="I70" s="20">
        <v>21731723117.32</v>
      </c>
      <c r="J70" s="31">
        <v>28192473802.34</v>
      </c>
      <c r="K70" s="20">
        <v>82458525805.820007</v>
      </c>
      <c r="L70" s="35">
        <v>1257193406009.45</v>
      </c>
      <c r="M70" s="176"/>
    </row>
    <row r="71" spans="1:13" x14ac:dyDescent="0.3">
      <c r="A71" s="3" t="s">
        <v>64</v>
      </c>
      <c r="B71" s="2" t="s">
        <v>22</v>
      </c>
      <c r="C71" s="19">
        <f>+C69/C70</f>
        <v>0.26916365712391893</v>
      </c>
      <c r="D71" s="34">
        <f t="shared" ref="D71:I71" si="0">+D69/D70</f>
        <v>0.25277625010169946</v>
      </c>
      <c r="E71" s="22">
        <f t="shared" si="0"/>
        <v>0.15753900892457179</v>
      </c>
      <c r="F71" s="34">
        <f t="shared" si="0"/>
        <v>0.26997196284334762</v>
      </c>
      <c r="G71" s="22">
        <f t="shared" si="0"/>
        <v>0.2928944390336603</v>
      </c>
      <c r="H71" s="34">
        <f t="shared" si="0"/>
        <v>0.29210154653017573</v>
      </c>
      <c r="I71" s="22">
        <f t="shared" si="0"/>
        <v>0.28063901767362998</v>
      </c>
      <c r="J71" s="34">
        <f>+J69/J70</f>
        <v>0.22108114623068906</v>
      </c>
      <c r="K71" s="23">
        <f t="shared" ref="K71" si="1">+K69/K70</f>
        <v>0.28995119519445106</v>
      </c>
      <c r="L71" s="173" t="s">
        <v>65</v>
      </c>
      <c r="M71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1:M71"/>
    <mergeCell ref="M69:M70"/>
    <mergeCell ref="J6:J7"/>
    <mergeCell ref="K6:K7"/>
    <mergeCell ref="L6:M6"/>
    <mergeCell ref="A2:L2"/>
    <mergeCell ref="A3:L3"/>
    <mergeCell ref="A4:L4"/>
    <mergeCell ref="F6:F7"/>
    <mergeCell ref="G6:G7"/>
    <mergeCell ref="H6:H7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3E6FD-0A88-4405-9CA3-FAFAB2DA1293}">
  <dimension ref="A1:O73"/>
  <sheetViews>
    <sheetView showGridLines="0" topLeftCell="E1" workbookViewId="0">
      <selection activeCell="L71" sqref="L71"/>
    </sheetView>
  </sheetViews>
  <sheetFormatPr baseColWidth="10" defaultColWidth="9.109375" defaultRowHeight="14.4" x14ac:dyDescent="0.3"/>
  <cols>
    <col min="1" max="1" width="99" style="1" bestFit="1" customWidth="1"/>
    <col min="2" max="2" width="13.6640625" style="1" customWidth="1"/>
    <col min="3" max="3" width="21.109375" style="1" bestFit="1" customWidth="1"/>
    <col min="4" max="4" width="22.33203125" style="1" bestFit="1" customWidth="1"/>
    <col min="5" max="5" width="21.109375" style="1" bestFit="1" customWidth="1"/>
    <col min="6" max="8" width="22.33203125" style="1" bestFit="1" customWidth="1"/>
    <col min="9" max="11" width="21.109375" style="1" bestFit="1" customWidth="1"/>
    <col min="12" max="12" width="24.6640625" style="1" bestFit="1" customWidth="1"/>
    <col min="13" max="13" width="16.44140625" style="1" bestFit="1" customWidth="1"/>
    <col min="14" max="14" width="9.109375" style="1"/>
    <col min="15" max="15" width="16.44140625" style="1" bestFit="1" customWidth="1"/>
    <col min="16" max="16384" width="9.109375" style="1"/>
  </cols>
  <sheetData>
    <row r="1" spans="1:15" x14ac:dyDescent="0.3">
      <c r="A1" s="7"/>
    </row>
    <row r="2" spans="1:15" x14ac:dyDescent="0.3">
      <c r="A2" s="165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5" x14ac:dyDescent="0.3">
      <c r="A3" s="165" t="s">
        <v>67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5" x14ac:dyDescent="0.3">
      <c r="A4" s="165" t="s">
        <v>31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5" spans="1:15" x14ac:dyDescent="0.3">
      <c r="A5" s="6"/>
    </row>
    <row r="6" spans="1:15" ht="15" customHeight="1" x14ac:dyDescent="0.3">
      <c r="A6" s="171" t="s">
        <v>43</v>
      </c>
      <c r="B6" s="172" t="s">
        <v>44</v>
      </c>
      <c r="C6" s="169" t="s">
        <v>45</v>
      </c>
      <c r="D6" s="167" t="s">
        <v>46</v>
      </c>
      <c r="E6" s="169" t="s">
        <v>47</v>
      </c>
      <c r="F6" s="167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77" t="s">
        <v>51</v>
      </c>
      <c r="M6" s="169"/>
    </row>
    <row r="7" spans="1:15" x14ac:dyDescent="0.3">
      <c r="A7" s="171"/>
      <c r="B7" s="172"/>
      <c r="C7" s="170"/>
      <c r="D7" s="168"/>
      <c r="E7" s="170"/>
      <c r="F7" s="168"/>
      <c r="G7" s="170"/>
      <c r="H7" s="168"/>
      <c r="I7" s="170"/>
      <c r="J7" s="168"/>
      <c r="K7" s="170"/>
      <c r="L7" s="9" t="s">
        <v>52</v>
      </c>
      <c r="M7" s="9" t="s">
        <v>53</v>
      </c>
    </row>
    <row r="8" spans="1:15" x14ac:dyDescent="0.3">
      <c r="A8" s="3" t="s">
        <v>4</v>
      </c>
      <c r="B8" s="18" t="s">
        <v>22</v>
      </c>
      <c r="C8" s="43">
        <v>4695256159.0200005</v>
      </c>
      <c r="D8" s="28">
        <v>48089547043.769997</v>
      </c>
      <c r="E8" s="47">
        <v>2136921869.24</v>
      </c>
      <c r="F8" s="28">
        <v>79294543632.860001</v>
      </c>
      <c r="G8" s="47">
        <v>33455243495.970001</v>
      </c>
      <c r="H8" s="28">
        <v>52255914108.32</v>
      </c>
      <c r="I8" s="47">
        <v>3114364784.2199998</v>
      </c>
      <c r="J8" s="28">
        <v>5729103197.2600002</v>
      </c>
      <c r="K8" s="47">
        <v>19356740986.889999</v>
      </c>
      <c r="L8" s="28">
        <v>248127635277.54999</v>
      </c>
      <c r="M8" s="24">
        <f>+(L8/$L$71)</f>
        <v>0.7165925873462522</v>
      </c>
    </row>
    <row r="9" spans="1:15" x14ac:dyDescent="0.3">
      <c r="A9" s="5" t="s">
        <v>5</v>
      </c>
      <c r="B9" s="38" t="s">
        <v>22</v>
      </c>
      <c r="C9" s="44">
        <v>4695256159.0200005</v>
      </c>
      <c r="D9" s="29">
        <v>48089547043.769997</v>
      </c>
      <c r="E9" s="14">
        <v>2136921869.24</v>
      </c>
      <c r="F9" s="29">
        <v>79294543632.860001</v>
      </c>
      <c r="G9" s="14">
        <v>33455243495.970001</v>
      </c>
      <c r="H9" s="29">
        <v>52255914108.32</v>
      </c>
      <c r="I9" s="14">
        <v>3114364784.2199998</v>
      </c>
      <c r="J9" s="29">
        <v>5729103197.2600002</v>
      </c>
      <c r="K9" s="14">
        <v>19356740986.889999</v>
      </c>
      <c r="L9" s="29">
        <v>248127635277.54999</v>
      </c>
      <c r="M9" s="25"/>
    </row>
    <row r="10" spans="1:15" s="10" customFormat="1" x14ac:dyDescent="0.3">
      <c r="A10" s="10" t="s">
        <v>6</v>
      </c>
      <c r="B10" s="39" t="s">
        <v>7</v>
      </c>
      <c r="C10" s="45">
        <v>4695256159.0200005</v>
      </c>
      <c r="D10" s="30">
        <v>48089547043.769997</v>
      </c>
      <c r="E10" s="15">
        <v>2136921869.24</v>
      </c>
      <c r="F10" s="30">
        <v>79294543632.860001</v>
      </c>
      <c r="G10" s="15">
        <v>33455243495.970001</v>
      </c>
      <c r="H10" s="30">
        <v>52255914108.32</v>
      </c>
      <c r="I10" s="15">
        <v>3114364784.2199998</v>
      </c>
      <c r="J10" s="30">
        <v>5729103197.2600002</v>
      </c>
      <c r="K10" s="15">
        <v>19356740986.889999</v>
      </c>
      <c r="L10" s="30">
        <v>248127635277.54999</v>
      </c>
      <c r="M10" s="26"/>
    </row>
    <row r="11" spans="1:15" x14ac:dyDescent="0.3">
      <c r="A11" s="3" t="s">
        <v>8</v>
      </c>
      <c r="B11" s="18" t="s">
        <v>22</v>
      </c>
      <c r="C11" s="46">
        <v>8436849.1799999997</v>
      </c>
      <c r="D11" s="31">
        <v>598578748.89999998</v>
      </c>
      <c r="E11" s="20">
        <v>11578180.34</v>
      </c>
      <c r="F11" s="31">
        <v>2222233844.3200002</v>
      </c>
      <c r="G11" s="20">
        <v>504607838.12</v>
      </c>
      <c r="H11" s="31">
        <v>2944741073.1300001</v>
      </c>
      <c r="I11" s="20">
        <v>139819375.61000001</v>
      </c>
      <c r="J11" s="31">
        <v>57150136.32</v>
      </c>
      <c r="K11" s="20">
        <v>603330214.38</v>
      </c>
      <c r="L11" s="31">
        <v>7090476260.3000002</v>
      </c>
      <c r="M11" s="27">
        <f>+(L11/$L$71)</f>
        <v>2.0477294772918313E-2</v>
      </c>
      <c r="O11" s="36"/>
    </row>
    <row r="12" spans="1:15" x14ac:dyDescent="0.3">
      <c r="A12" s="5" t="s">
        <v>26</v>
      </c>
      <c r="B12" s="38" t="s">
        <v>22</v>
      </c>
      <c r="C12" s="40" t="s">
        <v>22</v>
      </c>
      <c r="D12" s="29">
        <v>598578748.89999998</v>
      </c>
      <c r="E12" s="6" t="s">
        <v>22</v>
      </c>
      <c r="F12" s="32" t="s">
        <v>22</v>
      </c>
      <c r="G12" s="14">
        <v>504607838.12</v>
      </c>
      <c r="H12" s="29">
        <v>2522282702.77</v>
      </c>
      <c r="I12" s="14">
        <v>139819375.61000001</v>
      </c>
      <c r="J12" s="29">
        <v>57150136.32</v>
      </c>
      <c r="K12" s="14">
        <v>603330214.38</v>
      </c>
      <c r="L12" s="29">
        <v>4425769016.1000004</v>
      </c>
      <c r="M12" s="25"/>
    </row>
    <row r="13" spans="1:15" s="10" customFormat="1" x14ac:dyDescent="0.3">
      <c r="A13" s="10" t="s">
        <v>9</v>
      </c>
      <c r="B13" s="39" t="s">
        <v>10</v>
      </c>
      <c r="C13" s="41" t="s">
        <v>22</v>
      </c>
      <c r="D13" s="30">
        <v>598578748.89999998</v>
      </c>
      <c r="E13" s="13" t="s">
        <v>22</v>
      </c>
      <c r="F13" s="17" t="s">
        <v>22</v>
      </c>
      <c r="G13" s="15">
        <v>504607838.12</v>
      </c>
      <c r="H13" s="30">
        <v>2522282702.77</v>
      </c>
      <c r="I13" s="15">
        <v>139819375.61000001</v>
      </c>
      <c r="J13" s="30">
        <v>57150136.32</v>
      </c>
      <c r="K13" s="15">
        <v>603330214.38</v>
      </c>
      <c r="L13" s="30">
        <v>4425769016.1000004</v>
      </c>
      <c r="M13" s="26"/>
    </row>
    <row r="14" spans="1:15" x14ac:dyDescent="0.3">
      <c r="A14" s="5" t="s">
        <v>34</v>
      </c>
      <c r="B14" s="38" t="s">
        <v>22</v>
      </c>
      <c r="C14" s="44">
        <v>8436849.1799999997</v>
      </c>
      <c r="D14" s="32" t="s">
        <v>22</v>
      </c>
      <c r="E14" s="6" t="s">
        <v>22</v>
      </c>
      <c r="F14" s="32" t="s">
        <v>22</v>
      </c>
      <c r="G14" s="6" t="s">
        <v>22</v>
      </c>
      <c r="H14" s="32" t="s">
        <v>22</v>
      </c>
      <c r="I14" s="6" t="s">
        <v>22</v>
      </c>
      <c r="J14" s="32" t="s">
        <v>22</v>
      </c>
      <c r="K14" s="6" t="s">
        <v>22</v>
      </c>
      <c r="L14" s="29">
        <v>8436849.1799999997</v>
      </c>
      <c r="M14" s="25"/>
    </row>
    <row r="15" spans="1:15" s="10" customFormat="1" x14ac:dyDescent="0.3">
      <c r="A15" s="10" t="s">
        <v>9</v>
      </c>
      <c r="B15" s="39" t="s">
        <v>11</v>
      </c>
      <c r="C15" s="45">
        <v>8436849.1799999997</v>
      </c>
      <c r="D15" s="17" t="s">
        <v>22</v>
      </c>
      <c r="E15" s="13" t="s">
        <v>22</v>
      </c>
      <c r="F15" s="17" t="s">
        <v>22</v>
      </c>
      <c r="G15" s="13" t="s">
        <v>22</v>
      </c>
      <c r="H15" s="17" t="s">
        <v>22</v>
      </c>
      <c r="I15" s="13" t="s">
        <v>22</v>
      </c>
      <c r="J15" s="17" t="s">
        <v>22</v>
      </c>
      <c r="K15" s="13" t="s">
        <v>22</v>
      </c>
      <c r="L15" s="30">
        <v>8436849.1799999997</v>
      </c>
      <c r="M15" s="26"/>
    </row>
    <row r="16" spans="1:15" x14ac:dyDescent="0.3">
      <c r="A16" s="5" t="s">
        <v>66</v>
      </c>
      <c r="B16" s="38" t="s">
        <v>22</v>
      </c>
      <c r="C16" s="40" t="s">
        <v>22</v>
      </c>
      <c r="D16" s="32" t="s">
        <v>22</v>
      </c>
      <c r="E16" s="6" t="s">
        <v>22</v>
      </c>
      <c r="F16" s="32" t="s">
        <v>22</v>
      </c>
      <c r="G16" s="6" t="s">
        <v>22</v>
      </c>
      <c r="H16" s="29">
        <v>422458370.36000001</v>
      </c>
      <c r="I16" s="6" t="s">
        <v>22</v>
      </c>
      <c r="J16" s="32" t="s">
        <v>22</v>
      </c>
      <c r="K16" s="6" t="s">
        <v>22</v>
      </c>
      <c r="L16" s="29">
        <v>422458370.36000001</v>
      </c>
      <c r="M16" s="25"/>
    </row>
    <row r="17" spans="1:13" s="10" customFormat="1" x14ac:dyDescent="0.3">
      <c r="A17" s="10" t="s">
        <v>9</v>
      </c>
      <c r="B17" s="39" t="s">
        <v>10</v>
      </c>
      <c r="C17" s="41" t="s">
        <v>22</v>
      </c>
      <c r="D17" s="17" t="s">
        <v>22</v>
      </c>
      <c r="E17" s="13" t="s">
        <v>22</v>
      </c>
      <c r="F17" s="17" t="s">
        <v>22</v>
      </c>
      <c r="G17" s="13" t="s">
        <v>22</v>
      </c>
      <c r="H17" s="30">
        <v>422458370.36000001</v>
      </c>
      <c r="I17" s="13" t="s">
        <v>22</v>
      </c>
      <c r="J17" s="17" t="s">
        <v>22</v>
      </c>
      <c r="K17" s="13" t="s">
        <v>22</v>
      </c>
      <c r="L17" s="30">
        <v>422458370.36000001</v>
      </c>
      <c r="M17" s="26"/>
    </row>
    <row r="18" spans="1:13" x14ac:dyDescent="0.3">
      <c r="A18" s="5" t="s">
        <v>38</v>
      </c>
      <c r="B18" s="38" t="s">
        <v>22</v>
      </c>
      <c r="C18" s="40" t="s">
        <v>22</v>
      </c>
      <c r="D18" s="32" t="s">
        <v>22</v>
      </c>
      <c r="E18" s="6" t="s">
        <v>22</v>
      </c>
      <c r="F18" s="29">
        <v>2222233844.3200002</v>
      </c>
      <c r="G18" s="6" t="s">
        <v>22</v>
      </c>
      <c r="H18" s="32" t="s">
        <v>22</v>
      </c>
      <c r="I18" s="6" t="s">
        <v>22</v>
      </c>
      <c r="J18" s="32" t="s">
        <v>22</v>
      </c>
      <c r="K18" s="6" t="s">
        <v>22</v>
      </c>
      <c r="L18" s="29">
        <v>2222233844.3200002</v>
      </c>
      <c r="M18" s="25"/>
    </row>
    <row r="19" spans="1:13" s="10" customFormat="1" x14ac:dyDescent="0.3">
      <c r="A19" s="10" t="s">
        <v>9</v>
      </c>
      <c r="B19" s="39" t="s">
        <v>10</v>
      </c>
      <c r="C19" s="41" t="s">
        <v>22</v>
      </c>
      <c r="D19" s="17" t="s">
        <v>22</v>
      </c>
      <c r="E19" s="13" t="s">
        <v>22</v>
      </c>
      <c r="F19" s="30">
        <v>2222233844.3200002</v>
      </c>
      <c r="G19" s="13" t="s">
        <v>22</v>
      </c>
      <c r="H19" s="17" t="s">
        <v>22</v>
      </c>
      <c r="I19" s="13" t="s">
        <v>22</v>
      </c>
      <c r="J19" s="17" t="s">
        <v>22</v>
      </c>
      <c r="K19" s="13" t="s">
        <v>22</v>
      </c>
      <c r="L19" s="30">
        <v>2222233844.3200002</v>
      </c>
      <c r="M19" s="26"/>
    </row>
    <row r="20" spans="1:13" x14ac:dyDescent="0.3">
      <c r="A20" s="5" t="s">
        <v>27</v>
      </c>
      <c r="B20" s="38" t="s">
        <v>22</v>
      </c>
      <c r="C20" s="40" t="s">
        <v>22</v>
      </c>
      <c r="D20" s="32" t="s">
        <v>22</v>
      </c>
      <c r="E20" s="14">
        <v>11578180.34</v>
      </c>
      <c r="F20" s="32" t="s">
        <v>22</v>
      </c>
      <c r="G20" s="6" t="s">
        <v>22</v>
      </c>
      <c r="H20" s="32" t="s">
        <v>22</v>
      </c>
      <c r="I20" s="6" t="s">
        <v>22</v>
      </c>
      <c r="J20" s="32" t="s">
        <v>22</v>
      </c>
      <c r="K20" s="6" t="s">
        <v>22</v>
      </c>
      <c r="L20" s="29">
        <v>11578180.34</v>
      </c>
      <c r="M20" s="25"/>
    </row>
    <row r="21" spans="1:13" s="10" customFormat="1" x14ac:dyDescent="0.3">
      <c r="A21" s="10" t="s">
        <v>9</v>
      </c>
      <c r="B21" s="39" t="s">
        <v>10</v>
      </c>
      <c r="C21" s="41" t="s">
        <v>22</v>
      </c>
      <c r="D21" s="17" t="s">
        <v>22</v>
      </c>
      <c r="E21" s="15">
        <v>11578180.34</v>
      </c>
      <c r="F21" s="17" t="s">
        <v>22</v>
      </c>
      <c r="G21" s="13" t="s">
        <v>22</v>
      </c>
      <c r="H21" s="17" t="s">
        <v>22</v>
      </c>
      <c r="I21" s="13" t="s">
        <v>22</v>
      </c>
      <c r="J21" s="17" t="s">
        <v>22</v>
      </c>
      <c r="K21" s="13" t="s">
        <v>22</v>
      </c>
      <c r="L21" s="30">
        <v>11578180.34</v>
      </c>
      <c r="M21" s="26"/>
    </row>
    <row r="22" spans="1:13" x14ac:dyDescent="0.3">
      <c r="A22" s="3" t="s">
        <v>12</v>
      </c>
      <c r="B22" s="18" t="s">
        <v>22</v>
      </c>
      <c r="C22" s="42" t="s">
        <v>22</v>
      </c>
      <c r="D22" s="33" t="s">
        <v>22</v>
      </c>
      <c r="E22" s="20">
        <v>44420364.039999999</v>
      </c>
      <c r="F22" s="31">
        <v>3913347044.6300001</v>
      </c>
      <c r="G22" s="20">
        <v>1182200812.45</v>
      </c>
      <c r="H22" s="31">
        <v>4926544389.6999998</v>
      </c>
      <c r="I22" s="20">
        <v>35250834.18</v>
      </c>
      <c r="J22" s="31">
        <v>573828605.92999995</v>
      </c>
      <c r="K22" s="20">
        <v>840938286.44000006</v>
      </c>
      <c r="L22" s="31">
        <v>11516530337.370001</v>
      </c>
      <c r="M22" s="27">
        <f>+(L22/$L$71)</f>
        <v>3.3259738531245565E-2</v>
      </c>
    </row>
    <row r="23" spans="1:13" x14ac:dyDescent="0.3">
      <c r="A23" s="5" t="s">
        <v>13</v>
      </c>
      <c r="B23" s="38" t="s">
        <v>22</v>
      </c>
      <c r="C23" s="40" t="s">
        <v>22</v>
      </c>
      <c r="D23" s="32" t="s">
        <v>22</v>
      </c>
      <c r="E23" s="6" t="s">
        <v>22</v>
      </c>
      <c r="F23" s="29">
        <v>1605582194.8800001</v>
      </c>
      <c r="G23" s="14">
        <v>24915.43</v>
      </c>
      <c r="H23" s="29">
        <v>1475797059.77</v>
      </c>
      <c r="I23" s="6" t="s">
        <v>22</v>
      </c>
      <c r="J23" s="29">
        <v>14511264.93</v>
      </c>
      <c r="K23" s="6" t="s">
        <v>22</v>
      </c>
      <c r="L23" s="29">
        <v>3095915435.0100002</v>
      </c>
      <c r="M23" s="25"/>
    </row>
    <row r="24" spans="1:13" s="10" customFormat="1" x14ac:dyDescent="0.3">
      <c r="A24" s="10" t="s">
        <v>14</v>
      </c>
      <c r="B24" s="39" t="s">
        <v>15</v>
      </c>
      <c r="C24" s="41" t="s">
        <v>22</v>
      </c>
      <c r="D24" s="17" t="s">
        <v>22</v>
      </c>
      <c r="E24" s="13" t="s">
        <v>22</v>
      </c>
      <c r="F24" s="30">
        <v>1605582194.8800001</v>
      </c>
      <c r="G24" s="15">
        <v>24915.43</v>
      </c>
      <c r="H24" s="30">
        <v>1475797059.77</v>
      </c>
      <c r="I24" s="13" t="s">
        <v>22</v>
      </c>
      <c r="J24" s="30">
        <v>14511264.93</v>
      </c>
      <c r="K24" s="13" t="s">
        <v>22</v>
      </c>
      <c r="L24" s="30">
        <v>3095915435.0100002</v>
      </c>
      <c r="M24" s="26"/>
    </row>
    <row r="25" spans="1:13" x14ac:dyDescent="0.3">
      <c r="A25" s="5" t="s">
        <v>16</v>
      </c>
      <c r="B25" s="38" t="s">
        <v>22</v>
      </c>
      <c r="C25" s="40" t="s">
        <v>22</v>
      </c>
      <c r="D25" s="32" t="s">
        <v>22</v>
      </c>
      <c r="E25" s="6" t="s">
        <v>22</v>
      </c>
      <c r="F25" s="29">
        <v>2307764849.75</v>
      </c>
      <c r="G25" s="14">
        <v>547885485.84000003</v>
      </c>
      <c r="H25" s="29">
        <v>1901793480.96</v>
      </c>
      <c r="I25" s="14">
        <v>16960068.899999999</v>
      </c>
      <c r="J25" s="29">
        <v>119877071.20999999</v>
      </c>
      <c r="K25" s="14">
        <v>509805164.23000002</v>
      </c>
      <c r="L25" s="29">
        <v>5404086120.8900003</v>
      </c>
      <c r="M25" s="25"/>
    </row>
    <row r="26" spans="1:13" s="10" customFormat="1" x14ac:dyDescent="0.3">
      <c r="A26" s="10" t="s">
        <v>14</v>
      </c>
      <c r="B26" s="39" t="s">
        <v>15</v>
      </c>
      <c r="C26" s="41" t="s">
        <v>22</v>
      </c>
      <c r="D26" s="17" t="s">
        <v>22</v>
      </c>
      <c r="E26" s="13" t="s">
        <v>22</v>
      </c>
      <c r="F26" s="30">
        <v>2307764849.75</v>
      </c>
      <c r="G26" s="15">
        <v>547885485.84000003</v>
      </c>
      <c r="H26" s="30">
        <v>1901793480.96</v>
      </c>
      <c r="I26" s="15">
        <v>16960068.899999999</v>
      </c>
      <c r="J26" s="30">
        <v>119877071.20999999</v>
      </c>
      <c r="K26" s="15">
        <v>509805164.23000002</v>
      </c>
      <c r="L26" s="30">
        <v>5404086120.8900003</v>
      </c>
      <c r="M26" s="26"/>
    </row>
    <row r="27" spans="1:13" x14ac:dyDescent="0.3">
      <c r="A27" s="5" t="s">
        <v>28</v>
      </c>
      <c r="B27" s="38" t="s">
        <v>22</v>
      </c>
      <c r="C27" s="40" t="s">
        <v>22</v>
      </c>
      <c r="D27" s="32" t="s">
        <v>22</v>
      </c>
      <c r="E27" s="14">
        <v>44420364.039999999</v>
      </c>
      <c r="F27" s="32" t="s">
        <v>22</v>
      </c>
      <c r="G27" s="14">
        <v>108789225.40000001</v>
      </c>
      <c r="H27" s="29">
        <v>535122431.23000002</v>
      </c>
      <c r="I27" s="14">
        <v>18290765.280000001</v>
      </c>
      <c r="J27" s="29">
        <v>137170629.66999999</v>
      </c>
      <c r="K27" s="14">
        <v>15677798.810000001</v>
      </c>
      <c r="L27" s="29">
        <v>859471214.42999995</v>
      </c>
      <c r="M27" s="25"/>
    </row>
    <row r="28" spans="1:13" s="10" customFormat="1" x14ac:dyDescent="0.3">
      <c r="A28" s="10" t="s">
        <v>14</v>
      </c>
      <c r="B28" s="39" t="s">
        <v>17</v>
      </c>
      <c r="C28" s="41" t="s">
        <v>22</v>
      </c>
      <c r="D28" s="17" t="s">
        <v>22</v>
      </c>
      <c r="E28" s="15">
        <v>44420364.039999999</v>
      </c>
      <c r="F28" s="17" t="s">
        <v>22</v>
      </c>
      <c r="G28" s="15">
        <v>108789225.40000001</v>
      </c>
      <c r="H28" s="30">
        <v>535122431.23000002</v>
      </c>
      <c r="I28" s="15">
        <v>18290765.280000001</v>
      </c>
      <c r="J28" s="30">
        <v>137170629.66999999</v>
      </c>
      <c r="K28" s="15">
        <v>15677798.810000001</v>
      </c>
      <c r="L28" s="30">
        <v>859471214.42999995</v>
      </c>
      <c r="M28" s="26"/>
    </row>
    <row r="29" spans="1:13" x14ac:dyDescent="0.3">
      <c r="A29" s="12" t="s">
        <v>54</v>
      </c>
      <c r="B29" s="38" t="s">
        <v>22</v>
      </c>
      <c r="C29" s="40" t="s">
        <v>22</v>
      </c>
      <c r="D29" s="32" t="s">
        <v>22</v>
      </c>
      <c r="E29" s="6" t="s">
        <v>22</v>
      </c>
      <c r="F29" s="32" t="s">
        <v>22</v>
      </c>
      <c r="G29" s="14">
        <v>315455323.39999998</v>
      </c>
      <c r="H29" s="29">
        <v>663832223.10000002</v>
      </c>
      <c r="I29" s="6" t="s">
        <v>22</v>
      </c>
      <c r="J29" s="29">
        <v>221953284.52000001</v>
      </c>
      <c r="K29" s="14">
        <v>315455323.39999998</v>
      </c>
      <c r="L29" s="29">
        <v>1516696154.4200001</v>
      </c>
      <c r="M29" s="25"/>
    </row>
    <row r="30" spans="1:13" s="10" customFormat="1" x14ac:dyDescent="0.3">
      <c r="A30" s="10" t="s">
        <v>14</v>
      </c>
      <c r="B30" s="39" t="s">
        <v>15</v>
      </c>
      <c r="C30" s="41" t="s">
        <v>22</v>
      </c>
      <c r="D30" s="17" t="s">
        <v>22</v>
      </c>
      <c r="E30" s="13" t="s">
        <v>22</v>
      </c>
      <c r="F30" s="17" t="s">
        <v>22</v>
      </c>
      <c r="G30" s="15">
        <v>315455323.39999998</v>
      </c>
      <c r="H30" s="30">
        <v>663832223.10000002</v>
      </c>
      <c r="I30" s="13" t="s">
        <v>22</v>
      </c>
      <c r="J30" s="30">
        <v>221953284.52000001</v>
      </c>
      <c r="K30" s="15">
        <v>315455323.39999998</v>
      </c>
      <c r="L30" s="30">
        <v>1516696154.4200001</v>
      </c>
      <c r="M30" s="26"/>
    </row>
    <row r="31" spans="1:13" x14ac:dyDescent="0.3">
      <c r="A31" s="5" t="s">
        <v>35</v>
      </c>
      <c r="B31" s="38" t="s">
        <v>22</v>
      </c>
      <c r="C31" s="40" t="s">
        <v>22</v>
      </c>
      <c r="D31" s="32" t="s">
        <v>22</v>
      </c>
      <c r="E31" s="6" t="s">
        <v>22</v>
      </c>
      <c r="F31" s="32" t="s">
        <v>22</v>
      </c>
      <c r="G31" s="14">
        <v>210045862.38</v>
      </c>
      <c r="H31" s="29">
        <v>349999194.63999999</v>
      </c>
      <c r="I31" s="6" t="s">
        <v>22</v>
      </c>
      <c r="J31" s="29">
        <v>80316355.599999994</v>
      </c>
      <c r="K31" s="6" t="s">
        <v>22</v>
      </c>
      <c r="L31" s="29">
        <v>640361412.62</v>
      </c>
      <c r="M31" s="25"/>
    </row>
    <row r="32" spans="1:13" s="10" customFormat="1" x14ac:dyDescent="0.3">
      <c r="A32" s="10" t="s">
        <v>14</v>
      </c>
      <c r="B32" s="39" t="s">
        <v>17</v>
      </c>
      <c r="C32" s="41" t="s">
        <v>22</v>
      </c>
      <c r="D32" s="17" t="s">
        <v>22</v>
      </c>
      <c r="E32" s="13" t="s">
        <v>22</v>
      </c>
      <c r="F32" s="17" t="s">
        <v>22</v>
      </c>
      <c r="G32" s="15">
        <v>210045862.38</v>
      </c>
      <c r="H32" s="30">
        <v>349999194.63999999</v>
      </c>
      <c r="I32" s="13" t="s">
        <v>22</v>
      </c>
      <c r="J32" s="30">
        <v>80316355.599999994</v>
      </c>
      <c r="K32" s="13" t="s">
        <v>22</v>
      </c>
      <c r="L32" s="30">
        <v>640361412.62</v>
      </c>
      <c r="M32" s="26"/>
    </row>
    <row r="33" spans="1:13" x14ac:dyDescent="0.3">
      <c r="A33" s="37" t="s">
        <v>55</v>
      </c>
      <c r="B33" s="18" t="s">
        <v>22</v>
      </c>
      <c r="C33" s="42" t="s">
        <v>22</v>
      </c>
      <c r="D33" s="33" t="s">
        <v>22</v>
      </c>
      <c r="E33" s="21" t="s">
        <v>22</v>
      </c>
      <c r="F33" s="31">
        <v>807088380.14999998</v>
      </c>
      <c r="G33" s="20">
        <v>252725710.91</v>
      </c>
      <c r="H33" s="33" t="s">
        <v>22</v>
      </c>
      <c r="I33" s="20">
        <v>110566933.92</v>
      </c>
      <c r="J33" s="33" t="s">
        <v>22</v>
      </c>
      <c r="K33" s="20">
        <v>110566933.92</v>
      </c>
      <c r="L33" s="31">
        <v>1280947958.9000001</v>
      </c>
      <c r="M33" s="27">
        <f>+(L33/$L$71)</f>
        <v>3.6993775848356818E-3</v>
      </c>
    </row>
    <row r="34" spans="1:13" x14ac:dyDescent="0.3">
      <c r="A34" s="12" t="s">
        <v>56</v>
      </c>
      <c r="B34" s="38" t="s">
        <v>22</v>
      </c>
      <c r="C34" s="40" t="s">
        <v>22</v>
      </c>
      <c r="D34" s="32" t="s">
        <v>22</v>
      </c>
      <c r="E34" s="6" t="s">
        <v>22</v>
      </c>
      <c r="F34" s="29">
        <v>807088380.14999998</v>
      </c>
      <c r="G34" s="14">
        <v>252725710.91</v>
      </c>
      <c r="H34" s="32" t="s">
        <v>22</v>
      </c>
      <c r="I34" s="14">
        <v>110566933.92</v>
      </c>
      <c r="J34" s="32" t="s">
        <v>22</v>
      </c>
      <c r="K34" s="14">
        <v>110566933.92</v>
      </c>
      <c r="L34" s="29">
        <v>1280947958.9000001</v>
      </c>
      <c r="M34" s="25"/>
    </row>
    <row r="35" spans="1:13" s="10" customFormat="1" x14ac:dyDescent="0.3">
      <c r="A35" s="10" t="s">
        <v>23</v>
      </c>
      <c r="B35" s="39" t="s">
        <v>17</v>
      </c>
      <c r="C35" s="41" t="s">
        <v>22</v>
      </c>
      <c r="D35" s="17" t="s">
        <v>22</v>
      </c>
      <c r="E35" s="13" t="s">
        <v>22</v>
      </c>
      <c r="F35" s="30">
        <v>807088380.14999998</v>
      </c>
      <c r="G35" s="15">
        <v>252725710.91</v>
      </c>
      <c r="H35" s="17" t="s">
        <v>22</v>
      </c>
      <c r="I35" s="15">
        <v>110566933.92</v>
      </c>
      <c r="J35" s="17" t="s">
        <v>22</v>
      </c>
      <c r="K35" s="15">
        <v>110566933.92</v>
      </c>
      <c r="L35" s="30">
        <v>1280947958.9000001</v>
      </c>
      <c r="M35" s="26"/>
    </row>
    <row r="36" spans="1:13" x14ac:dyDescent="0.3">
      <c r="A36" s="3" t="s">
        <v>18</v>
      </c>
      <c r="B36" s="18" t="s">
        <v>22</v>
      </c>
      <c r="C36" s="46">
        <v>1032761585.95</v>
      </c>
      <c r="D36" s="31">
        <v>18421657930.709999</v>
      </c>
      <c r="E36" s="21" t="s">
        <v>22</v>
      </c>
      <c r="F36" s="31">
        <v>18329852158.380001</v>
      </c>
      <c r="G36" s="20">
        <v>22106851857.950001</v>
      </c>
      <c r="H36" s="31">
        <v>12242230109.17</v>
      </c>
      <c r="I36" s="20">
        <v>2785131669.77</v>
      </c>
      <c r="J36" s="33" t="s">
        <v>22</v>
      </c>
      <c r="K36" s="20">
        <v>3326323941.3000002</v>
      </c>
      <c r="L36" s="31">
        <v>78244809253.229996</v>
      </c>
      <c r="M36" s="27">
        <f>+(L36/$L$71)</f>
        <v>0.22597100176474824</v>
      </c>
    </row>
    <row r="37" spans="1:13" x14ac:dyDescent="0.3">
      <c r="A37" s="5" t="s">
        <v>37</v>
      </c>
      <c r="B37" s="38" t="s">
        <v>22</v>
      </c>
      <c r="C37" s="40" t="s">
        <v>22</v>
      </c>
      <c r="D37" s="29">
        <v>9348987068.2999992</v>
      </c>
      <c r="E37" s="6" t="s">
        <v>22</v>
      </c>
      <c r="F37" s="29">
        <v>6424227399.9399996</v>
      </c>
      <c r="G37" s="14">
        <v>5148879723.29</v>
      </c>
      <c r="H37" s="29">
        <v>5852644928.1000004</v>
      </c>
      <c r="I37" s="14">
        <v>31457702.75</v>
      </c>
      <c r="J37" s="32" t="s">
        <v>22</v>
      </c>
      <c r="K37" s="14">
        <v>1130662407.3699999</v>
      </c>
      <c r="L37" s="29">
        <v>27936859229.75</v>
      </c>
      <c r="M37" s="25"/>
    </row>
    <row r="38" spans="1:13" s="10" customFormat="1" x14ac:dyDescent="0.3">
      <c r="A38" s="10" t="s">
        <v>20</v>
      </c>
      <c r="B38" s="39" t="s">
        <v>19</v>
      </c>
      <c r="C38" s="41" t="s">
        <v>22</v>
      </c>
      <c r="D38" s="30">
        <v>9348987068.2999992</v>
      </c>
      <c r="E38" s="13" t="s">
        <v>22</v>
      </c>
      <c r="F38" s="30">
        <v>6424227399.9399996</v>
      </c>
      <c r="G38" s="15">
        <v>5148879723.29</v>
      </c>
      <c r="H38" s="30">
        <v>5852644928.1000004</v>
      </c>
      <c r="I38" s="15">
        <v>31457702.75</v>
      </c>
      <c r="J38" s="17" t="s">
        <v>22</v>
      </c>
      <c r="K38" s="15">
        <v>1130662407.3699999</v>
      </c>
      <c r="L38" s="30">
        <v>27936859229.75</v>
      </c>
      <c r="M38" s="26"/>
    </row>
    <row r="39" spans="1:13" x14ac:dyDescent="0.3">
      <c r="A39" s="5" t="s">
        <v>39</v>
      </c>
      <c r="B39" s="38" t="s">
        <v>22</v>
      </c>
      <c r="C39" s="40" t="s">
        <v>22</v>
      </c>
      <c r="D39" s="29">
        <v>3359752492.9400001</v>
      </c>
      <c r="E39" s="6" t="s">
        <v>22</v>
      </c>
      <c r="F39" s="29">
        <v>1782525388.0899999</v>
      </c>
      <c r="G39" s="14">
        <v>1470196782.45</v>
      </c>
      <c r="H39" s="29">
        <v>1410506793.0899999</v>
      </c>
      <c r="I39" s="6" t="s">
        <v>22</v>
      </c>
      <c r="J39" s="32" t="s">
        <v>22</v>
      </c>
      <c r="K39" s="14">
        <v>321737863.87</v>
      </c>
      <c r="L39" s="29">
        <v>8344719320.4399996</v>
      </c>
      <c r="M39" s="25"/>
    </row>
    <row r="40" spans="1:13" s="10" customFormat="1" x14ac:dyDescent="0.3">
      <c r="A40" s="10" t="s">
        <v>20</v>
      </c>
      <c r="B40" s="39" t="s">
        <v>19</v>
      </c>
      <c r="C40" s="41" t="s">
        <v>22</v>
      </c>
      <c r="D40" s="30">
        <v>3359752492.9400001</v>
      </c>
      <c r="E40" s="13" t="s">
        <v>22</v>
      </c>
      <c r="F40" s="30">
        <v>1782525388.0899999</v>
      </c>
      <c r="G40" s="15">
        <v>1470196782.45</v>
      </c>
      <c r="H40" s="30">
        <v>1410506793.0899999</v>
      </c>
      <c r="I40" s="13" t="s">
        <v>22</v>
      </c>
      <c r="J40" s="17" t="s">
        <v>22</v>
      </c>
      <c r="K40" s="15">
        <v>321737863.87</v>
      </c>
      <c r="L40" s="30">
        <v>8344719320.4399996</v>
      </c>
      <c r="M40" s="26"/>
    </row>
    <row r="41" spans="1:13" x14ac:dyDescent="0.3">
      <c r="A41" s="12" t="s">
        <v>57</v>
      </c>
      <c r="B41" s="38" t="s">
        <v>22</v>
      </c>
      <c r="C41" s="40" t="s">
        <v>22</v>
      </c>
      <c r="D41" s="29">
        <v>1285256293.73</v>
      </c>
      <c r="E41" s="6" t="s">
        <v>22</v>
      </c>
      <c r="F41" s="32" t="s">
        <v>22</v>
      </c>
      <c r="G41" s="14">
        <v>1775538558.5</v>
      </c>
      <c r="H41" s="29">
        <v>2181863210.9299998</v>
      </c>
      <c r="I41" s="6" t="s">
        <v>22</v>
      </c>
      <c r="J41" s="32" t="s">
        <v>22</v>
      </c>
      <c r="K41" s="14">
        <v>295232647.10000002</v>
      </c>
      <c r="L41" s="29">
        <v>5537890710.2600002</v>
      </c>
      <c r="M41" s="25"/>
    </row>
    <row r="42" spans="1:13" s="10" customFormat="1" x14ac:dyDescent="0.3">
      <c r="A42" s="10" t="s">
        <v>20</v>
      </c>
      <c r="B42" s="39" t="s">
        <v>19</v>
      </c>
      <c r="C42" s="41" t="s">
        <v>22</v>
      </c>
      <c r="D42" s="30">
        <v>1285256293.73</v>
      </c>
      <c r="E42" s="13" t="s">
        <v>22</v>
      </c>
      <c r="F42" s="17" t="s">
        <v>22</v>
      </c>
      <c r="G42" s="15">
        <v>1775538558.5</v>
      </c>
      <c r="H42" s="30">
        <v>2181863210.9299998</v>
      </c>
      <c r="I42" s="13" t="s">
        <v>22</v>
      </c>
      <c r="J42" s="17" t="s">
        <v>22</v>
      </c>
      <c r="K42" s="15">
        <v>295232647.10000002</v>
      </c>
      <c r="L42" s="30">
        <v>5537890710.2600002</v>
      </c>
      <c r="M42" s="26"/>
    </row>
    <row r="43" spans="1:13" x14ac:dyDescent="0.3">
      <c r="A43" s="12" t="s">
        <v>68</v>
      </c>
      <c r="B43" s="38" t="s">
        <v>22</v>
      </c>
      <c r="C43" s="40" t="s">
        <v>22</v>
      </c>
      <c r="D43" s="32" t="s">
        <v>22</v>
      </c>
      <c r="E43" s="6" t="s">
        <v>22</v>
      </c>
      <c r="F43" s="29">
        <v>3387220608.98</v>
      </c>
      <c r="G43" s="14">
        <v>2407835720.1100001</v>
      </c>
      <c r="H43" s="32" t="s">
        <v>22</v>
      </c>
      <c r="I43" s="6" t="s">
        <v>22</v>
      </c>
      <c r="J43" s="32" t="s">
        <v>22</v>
      </c>
      <c r="K43" s="6" t="s">
        <v>22</v>
      </c>
      <c r="L43" s="29">
        <v>5795056329.0900002</v>
      </c>
      <c r="M43" s="25"/>
    </row>
    <row r="44" spans="1:13" s="10" customFormat="1" x14ac:dyDescent="0.3">
      <c r="A44" s="10" t="s">
        <v>20</v>
      </c>
      <c r="B44" s="39" t="s">
        <v>19</v>
      </c>
      <c r="C44" s="41" t="s">
        <v>22</v>
      </c>
      <c r="D44" s="17" t="s">
        <v>22</v>
      </c>
      <c r="E44" s="13" t="s">
        <v>22</v>
      </c>
      <c r="F44" s="30">
        <v>3387220608.98</v>
      </c>
      <c r="G44" s="15">
        <v>2407835720.1100001</v>
      </c>
      <c r="H44" s="17" t="s">
        <v>22</v>
      </c>
      <c r="I44" s="13" t="s">
        <v>22</v>
      </c>
      <c r="J44" s="17" t="s">
        <v>22</v>
      </c>
      <c r="K44" s="13" t="s">
        <v>22</v>
      </c>
      <c r="L44" s="30">
        <v>5795056329.0900002</v>
      </c>
      <c r="M44" s="26"/>
    </row>
    <row r="45" spans="1:13" x14ac:dyDescent="0.3">
      <c r="A45" s="5" t="s">
        <v>33</v>
      </c>
      <c r="B45" s="38" t="s">
        <v>22</v>
      </c>
      <c r="C45" s="40" t="s">
        <v>22</v>
      </c>
      <c r="D45" s="32" t="s">
        <v>22</v>
      </c>
      <c r="E45" s="6" t="s">
        <v>22</v>
      </c>
      <c r="F45" s="32" t="s">
        <v>22</v>
      </c>
      <c r="G45" s="14">
        <v>5822129361.21</v>
      </c>
      <c r="H45" s="32" t="s">
        <v>22</v>
      </c>
      <c r="I45" s="14">
        <v>885507387.35000002</v>
      </c>
      <c r="J45" s="32" t="s">
        <v>22</v>
      </c>
      <c r="K45" s="14">
        <v>341132748.05000001</v>
      </c>
      <c r="L45" s="29">
        <v>7048769496.6099997</v>
      </c>
      <c r="M45" s="25"/>
    </row>
    <row r="46" spans="1:13" s="10" customFormat="1" x14ac:dyDescent="0.3">
      <c r="A46" s="10" t="s">
        <v>20</v>
      </c>
      <c r="B46" s="39" t="s">
        <v>19</v>
      </c>
      <c r="C46" s="41" t="s">
        <v>22</v>
      </c>
      <c r="D46" s="17" t="s">
        <v>22</v>
      </c>
      <c r="E46" s="13" t="s">
        <v>22</v>
      </c>
      <c r="F46" s="17" t="s">
        <v>22</v>
      </c>
      <c r="G46" s="15">
        <v>5822129361.21</v>
      </c>
      <c r="H46" s="17" t="s">
        <v>22</v>
      </c>
      <c r="I46" s="15">
        <v>885507387.35000002</v>
      </c>
      <c r="J46" s="17" t="s">
        <v>22</v>
      </c>
      <c r="K46" s="15">
        <v>341132748.05000001</v>
      </c>
      <c r="L46" s="30">
        <v>7048769496.6099997</v>
      </c>
      <c r="M46" s="26"/>
    </row>
    <row r="47" spans="1:13" x14ac:dyDescent="0.3">
      <c r="A47" s="5" t="s">
        <v>41</v>
      </c>
      <c r="B47" s="38" t="s">
        <v>22</v>
      </c>
      <c r="C47" s="40" t="s">
        <v>22</v>
      </c>
      <c r="D47" s="32" t="s">
        <v>22</v>
      </c>
      <c r="E47" s="6" t="s">
        <v>22</v>
      </c>
      <c r="F47" s="32" t="s">
        <v>22</v>
      </c>
      <c r="G47" s="14">
        <v>374939131.64999998</v>
      </c>
      <c r="H47" s="32" t="s">
        <v>22</v>
      </c>
      <c r="I47" s="6" t="s">
        <v>22</v>
      </c>
      <c r="J47" s="32" t="s">
        <v>22</v>
      </c>
      <c r="K47" s="6" t="s">
        <v>22</v>
      </c>
      <c r="L47" s="29">
        <v>374939131.64999998</v>
      </c>
      <c r="M47" s="25"/>
    </row>
    <row r="48" spans="1:13" s="10" customFormat="1" x14ac:dyDescent="0.3">
      <c r="A48" s="10" t="s">
        <v>20</v>
      </c>
      <c r="B48" s="39" t="s">
        <v>19</v>
      </c>
      <c r="C48" s="41" t="s">
        <v>22</v>
      </c>
      <c r="D48" s="17" t="s">
        <v>22</v>
      </c>
      <c r="E48" s="13" t="s">
        <v>22</v>
      </c>
      <c r="F48" s="17" t="s">
        <v>22</v>
      </c>
      <c r="G48" s="15">
        <v>374939131.64999998</v>
      </c>
      <c r="H48" s="17" t="s">
        <v>22</v>
      </c>
      <c r="I48" s="13" t="s">
        <v>22</v>
      </c>
      <c r="J48" s="17" t="s">
        <v>22</v>
      </c>
      <c r="K48" s="13" t="s">
        <v>22</v>
      </c>
      <c r="L48" s="30">
        <v>374939131.64999998</v>
      </c>
      <c r="M48" s="26"/>
    </row>
    <row r="49" spans="1:13" x14ac:dyDescent="0.3">
      <c r="A49" s="5" t="s">
        <v>29</v>
      </c>
      <c r="B49" s="38" t="s">
        <v>22</v>
      </c>
      <c r="C49" s="44">
        <v>335985204.41000003</v>
      </c>
      <c r="D49" s="29">
        <v>65265121.590000004</v>
      </c>
      <c r="E49" s="6" t="s">
        <v>22</v>
      </c>
      <c r="F49" s="32" t="s">
        <v>22</v>
      </c>
      <c r="G49" s="14">
        <v>622916540.09000003</v>
      </c>
      <c r="H49" s="32" t="s">
        <v>22</v>
      </c>
      <c r="I49" s="6" t="s">
        <v>22</v>
      </c>
      <c r="J49" s="32" t="s">
        <v>22</v>
      </c>
      <c r="K49" s="6" t="s">
        <v>22</v>
      </c>
      <c r="L49" s="29">
        <v>1024166866.09</v>
      </c>
      <c r="M49" s="25"/>
    </row>
    <row r="50" spans="1:13" s="10" customFormat="1" x14ac:dyDescent="0.3">
      <c r="A50" s="10" t="s">
        <v>20</v>
      </c>
      <c r="B50" s="39" t="s">
        <v>19</v>
      </c>
      <c r="C50" s="45">
        <v>335985204.41000003</v>
      </c>
      <c r="D50" s="30">
        <v>65265121.590000004</v>
      </c>
      <c r="E50" s="13" t="s">
        <v>22</v>
      </c>
      <c r="F50" s="17" t="s">
        <v>22</v>
      </c>
      <c r="G50" s="15">
        <v>622916540.09000003</v>
      </c>
      <c r="H50" s="17" t="s">
        <v>22</v>
      </c>
      <c r="I50" s="13" t="s">
        <v>22</v>
      </c>
      <c r="J50" s="17" t="s">
        <v>22</v>
      </c>
      <c r="K50" s="13" t="s">
        <v>22</v>
      </c>
      <c r="L50" s="30">
        <v>1024166866.09</v>
      </c>
      <c r="M50" s="26"/>
    </row>
    <row r="51" spans="1:13" x14ac:dyDescent="0.3">
      <c r="A51" s="5" t="s">
        <v>32</v>
      </c>
      <c r="B51" s="38" t="s">
        <v>22</v>
      </c>
      <c r="C51" s="40" t="s">
        <v>22</v>
      </c>
      <c r="D51" s="29">
        <v>1851875292.3099999</v>
      </c>
      <c r="E51" s="6" t="s">
        <v>22</v>
      </c>
      <c r="F51" s="29">
        <v>1705477130.24</v>
      </c>
      <c r="G51" s="14">
        <v>671344017.54999995</v>
      </c>
      <c r="H51" s="29">
        <v>1176369899.79</v>
      </c>
      <c r="I51" s="6" t="s">
        <v>22</v>
      </c>
      <c r="J51" s="32" t="s">
        <v>22</v>
      </c>
      <c r="K51" s="14">
        <v>518806147.30000001</v>
      </c>
      <c r="L51" s="29">
        <v>5923872487.1899996</v>
      </c>
      <c r="M51" s="25"/>
    </row>
    <row r="52" spans="1:13" s="10" customFormat="1" x14ac:dyDescent="0.3">
      <c r="A52" s="10" t="s">
        <v>20</v>
      </c>
      <c r="B52" s="39" t="s">
        <v>19</v>
      </c>
      <c r="C52" s="41" t="s">
        <v>22</v>
      </c>
      <c r="D52" s="30">
        <v>1851875292.3099999</v>
      </c>
      <c r="E52" s="13" t="s">
        <v>22</v>
      </c>
      <c r="F52" s="30">
        <v>1705477130.24</v>
      </c>
      <c r="G52" s="15">
        <v>671344017.54999995</v>
      </c>
      <c r="H52" s="30">
        <v>1176369899.79</v>
      </c>
      <c r="I52" s="13" t="s">
        <v>22</v>
      </c>
      <c r="J52" s="17" t="s">
        <v>22</v>
      </c>
      <c r="K52" s="15">
        <v>518806147.30000001</v>
      </c>
      <c r="L52" s="30">
        <v>5923872487.1899996</v>
      </c>
      <c r="M52" s="26"/>
    </row>
    <row r="53" spans="1:13" x14ac:dyDescent="0.3">
      <c r="A53" s="5" t="s">
        <v>24</v>
      </c>
      <c r="B53" s="38" t="s">
        <v>22</v>
      </c>
      <c r="C53" s="44">
        <v>87028949.060000002</v>
      </c>
      <c r="D53" s="32" t="s">
        <v>22</v>
      </c>
      <c r="E53" s="6" t="s">
        <v>22</v>
      </c>
      <c r="F53" s="32" t="s">
        <v>22</v>
      </c>
      <c r="G53" s="14">
        <v>130550016.34999999</v>
      </c>
      <c r="H53" s="32" t="s">
        <v>22</v>
      </c>
      <c r="I53" s="6" t="s">
        <v>22</v>
      </c>
      <c r="J53" s="32" t="s">
        <v>22</v>
      </c>
      <c r="K53" s="6" t="s">
        <v>22</v>
      </c>
      <c r="L53" s="29">
        <v>217578965.41</v>
      </c>
      <c r="M53" s="25"/>
    </row>
    <row r="54" spans="1:13" s="10" customFormat="1" x14ac:dyDescent="0.3">
      <c r="A54" s="10" t="s">
        <v>20</v>
      </c>
      <c r="B54" s="39" t="s">
        <v>19</v>
      </c>
      <c r="C54" s="45">
        <v>87028949.060000002</v>
      </c>
      <c r="D54" s="17" t="s">
        <v>22</v>
      </c>
      <c r="E54" s="13" t="s">
        <v>22</v>
      </c>
      <c r="F54" s="17" t="s">
        <v>22</v>
      </c>
      <c r="G54" s="15">
        <v>130550016.34999999</v>
      </c>
      <c r="H54" s="17" t="s">
        <v>22</v>
      </c>
      <c r="I54" s="13" t="s">
        <v>22</v>
      </c>
      <c r="J54" s="17" t="s">
        <v>22</v>
      </c>
      <c r="K54" s="13" t="s">
        <v>22</v>
      </c>
      <c r="L54" s="30">
        <v>217578965.41</v>
      </c>
      <c r="M54" s="26"/>
    </row>
    <row r="55" spans="1:13" x14ac:dyDescent="0.3">
      <c r="A55" s="12" t="s">
        <v>59</v>
      </c>
      <c r="B55" s="38" t="s">
        <v>22</v>
      </c>
      <c r="C55" s="44">
        <v>251005465.58000001</v>
      </c>
      <c r="D55" s="32" t="s">
        <v>22</v>
      </c>
      <c r="E55" s="6" t="s">
        <v>22</v>
      </c>
      <c r="F55" s="32" t="s">
        <v>22</v>
      </c>
      <c r="G55" s="14">
        <v>486601288.82999998</v>
      </c>
      <c r="H55" s="32" t="s">
        <v>22</v>
      </c>
      <c r="I55" s="6" t="s">
        <v>22</v>
      </c>
      <c r="J55" s="32" t="s">
        <v>22</v>
      </c>
      <c r="K55" s="14">
        <v>216243280.66999999</v>
      </c>
      <c r="L55" s="29">
        <v>953850035.08000004</v>
      </c>
      <c r="M55" s="25"/>
    </row>
    <row r="56" spans="1:13" s="10" customFormat="1" x14ac:dyDescent="0.3">
      <c r="A56" s="10" t="s">
        <v>20</v>
      </c>
      <c r="B56" s="39" t="s">
        <v>19</v>
      </c>
      <c r="C56" s="45">
        <v>251005465.58000001</v>
      </c>
      <c r="D56" s="17" t="s">
        <v>22</v>
      </c>
      <c r="E56" s="13" t="s">
        <v>22</v>
      </c>
      <c r="F56" s="17" t="s">
        <v>22</v>
      </c>
      <c r="G56" s="15">
        <v>486601288.82999998</v>
      </c>
      <c r="H56" s="17" t="s">
        <v>22</v>
      </c>
      <c r="I56" s="13" t="s">
        <v>22</v>
      </c>
      <c r="J56" s="17" t="s">
        <v>22</v>
      </c>
      <c r="K56" s="15">
        <v>216243280.66999999</v>
      </c>
      <c r="L56" s="30">
        <v>953850035.08000004</v>
      </c>
      <c r="M56" s="26"/>
    </row>
    <row r="57" spans="1:13" x14ac:dyDescent="0.3">
      <c r="A57" s="12" t="s">
        <v>60</v>
      </c>
      <c r="B57" s="38" t="s">
        <v>22</v>
      </c>
      <c r="C57" s="44">
        <v>290335939.19</v>
      </c>
      <c r="D57" s="29">
        <v>182549250.36000001</v>
      </c>
      <c r="E57" s="6" t="s">
        <v>22</v>
      </c>
      <c r="F57" s="32" t="s">
        <v>22</v>
      </c>
      <c r="G57" s="14">
        <v>2145895289.8099999</v>
      </c>
      <c r="H57" s="32" t="s">
        <v>22</v>
      </c>
      <c r="I57" s="14">
        <v>1527824231.22</v>
      </c>
      <c r="J57" s="32" t="s">
        <v>22</v>
      </c>
      <c r="K57" s="14">
        <v>200514891.18000001</v>
      </c>
      <c r="L57" s="29">
        <v>4347119601.7600002</v>
      </c>
      <c r="M57" s="25"/>
    </row>
    <row r="58" spans="1:13" s="10" customFormat="1" x14ac:dyDescent="0.3">
      <c r="A58" s="10" t="s">
        <v>20</v>
      </c>
      <c r="B58" s="39" t="s">
        <v>19</v>
      </c>
      <c r="C58" s="45">
        <v>290335939.19</v>
      </c>
      <c r="D58" s="30">
        <v>182549250.36000001</v>
      </c>
      <c r="E58" s="13" t="s">
        <v>22</v>
      </c>
      <c r="F58" s="17" t="s">
        <v>22</v>
      </c>
      <c r="G58" s="15">
        <v>2145895289.8099999</v>
      </c>
      <c r="H58" s="17" t="s">
        <v>22</v>
      </c>
      <c r="I58" s="15">
        <v>1527824231.22</v>
      </c>
      <c r="J58" s="17" t="s">
        <v>22</v>
      </c>
      <c r="K58" s="15">
        <v>200514891.18000001</v>
      </c>
      <c r="L58" s="30">
        <v>4347119601.7600002</v>
      </c>
      <c r="M58" s="26"/>
    </row>
    <row r="59" spans="1:13" x14ac:dyDescent="0.3">
      <c r="A59" s="5" t="s">
        <v>40</v>
      </c>
      <c r="B59" s="38" t="s">
        <v>22</v>
      </c>
      <c r="C59" s="40" t="s">
        <v>22</v>
      </c>
      <c r="D59" s="29">
        <v>319558876.58999997</v>
      </c>
      <c r="E59" s="6" t="s">
        <v>22</v>
      </c>
      <c r="F59" s="32" t="s">
        <v>22</v>
      </c>
      <c r="G59" s="6" t="s">
        <v>22</v>
      </c>
      <c r="H59" s="32" t="s">
        <v>22</v>
      </c>
      <c r="I59" s="6" t="s">
        <v>22</v>
      </c>
      <c r="J59" s="32" t="s">
        <v>22</v>
      </c>
      <c r="K59" s="6" t="s">
        <v>22</v>
      </c>
      <c r="L59" s="29">
        <v>319558876.58999997</v>
      </c>
      <c r="M59" s="25"/>
    </row>
    <row r="60" spans="1:13" s="10" customFormat="1" x14ac:dyDescent="0.3">
      <c r="A60" s="10" t="s">
        <v>20</v>
      </c>
      <c r="B60" s="39" t="s">
        <v>19</v>
      </c>
      <c r="C60" s="41" t="s">
        <v>22</v>
      </c>
      <c r="D60" s="30">
        <v>319558876.58999997</v>
      </c>
      <c r="E60" s="13" t="s">
        <v>22</v>
      </c>
      <c r="F60" s="17" t="s">
        <v>22</v>
      </c>
      <c r="G60" s="13" t="s">
        <v>22</v>
      </c>
      <c r="H60" s="17" t="s">
        <v>22</v>
      </c>
      <c r="I60" s="13" t="s">
        <v>22</v>
      </c>
      <c r="J60" s="17" t="s">
        <v>22</v>
      </c>
      <c r="K60" s="13" t="s">
        <v>22</v>
      </c>
      <c r="L60" s="30">
        <v>319558876.58999997</v>
      </c>
      <c r="M60" s="26"/>
    </row>
    <row r="61" spans="1:13" x14ac:dyDescent="0.3">
      <c r="A61" s="12" t="s">
        <v>61</v>
      </c>
      <c r="B61" s="38" t="s">
        <v>22</v>
      </c>
      <c r="C61" s="40" t="s">
        <v>22</v>
      </c>
      <c r="D61" s="29">
        <v>974834015.00999999</v>
      </c>
      <c r="E61" s="6" t="s">
        <v>22</v>
      </c>
      <c r="F61" s="29">
        <v>2809673985.5999999</v>
      </c>
      <c r="G61" s="14">
        <v>148152286.47</v>
      </c>
      <c r="H61" s="32" t="s">
        <v>22</v>
      </c>
      <c r="I61" s="6" t="s">
        <v>22</v>
      </c>
      <c r="J61" s="32" t="s">
        <v>22</v>
      </c>
      <c r="K61" s="6" t="s">
        <v>22</v>
      </c>
      <c r="L61" s="29">
        <v>3932660287.0799999</v>
      </c>
      <c r="M61" s="25"/>
    </row>
    <row r="62" spans="1:13" s="10" customFormat="1" x14ac:dyDescent="0.3">
      <c r="A62" s="10" t="s">
        <v>20</v>
      </c>
      <c r="B62" s="39" t="s">
        <v>19</v>
      </c>
      <c r="C62" s="41" t="s">
        <v>22</v>
      </c>
      <c r="D62" s="30">
        <v>974834015.00999999</v>
      </c>
      <c r="E62" s="13" t="s">
        <v>22</v>
      </c>
      <c r="F62" s="30">
        <v>2809673985.5999999</v>
      </c>
      <c r="G62" s="15">
        <v>148152286.47</v>
      </c>
      <c r="H62" s="17" t="s">
        <v>22</v>
      </c>
      <c r="I62" s="13" t="s">
        <v>22</v>
      </c>
      <c r="J62" s="17" t="s">
        <v>22</v>
      </c>
      <c r="K62" s="13" t="s">
        <v>22</v>
      </c>
      <c r="L62" s="30">
        <v>3932660287.0799999</v>
      </c>
      <c r="M62" s="26"/>
    </row>
    <row r="63" spans="1:13" x14ac:dyDescent="0.3">
      <c r="A63" s="12" t="s">
        <v>62</v>
      </c>
      <c r="B63" s="38" t="s">
        <v>22</v>
      </c>
      <c r="C63" s="40" t="s">
        <v>22</v>
      </c>
      <c r="D63" s="32" t="s">
        <v>22</v>
      </c>
      <c r="E63" s="6" t="s">
        <v>22</v>
      </c>
      <c r="F63" s="29">
        <v>2220727645.5300002</v>
      </c>
      <c r="G63" s="6" t="s">
        <v>22</v>
      </c>
      <c r="H63" s="32" t="s">
        <v>22</v>
      </c>
      <c r="I63" s="6" t="s">
        <v>22</v>
      </c>
      <c r="J63" s="32" t="s">
        <v>22</v>
      </c>
      <c r="K63" s="6" t="s">
        <v>22</v>
      </c>
      <c r="L63" s="29">
        <v>2220727645.5300002</v>
      </c>
      <c r="M63" s="25"/>
    </row>
    <row r="64" spans="1:13" s="10" customFormat="1" x14ac:dyDescent="0.3">
      <c r="A64" s="10" t="s">
        <v>20</v>
      </c>
      <c r="B64" s="39" t="s">
        <v>19</v>
      </c>
      <c r="C64" s="41" t="s">
        <v>22</v>
      </c>
      <c r="D64" s="17" t="s">
        <v>22</v>
      </c>
      <c r="E64" s="13" t="s">
        <v>22</v>
      </c>
      <c r="F64" s="30">
        <v>2220727645.5300002</v>
      </c>
      <c r="G64" s="13" t="s">
        <v>22</v>
      </c>
      <c r="H64" s="17" t="s">
        <v>22</v>
      </c>
      <c r="I64" s="13" t="s">
        <v>22</v>
      </c>
      <c r="J64" s="17" t="s">
        <v>22</v>
      </c>
      <c r="K64" s="13" t="s">
        <v>22</v>
      </c>
      <c r="L64" s="30">
        <v>2220727645.5300002</v>
      </c>
      <c r="M64" s="26"/>
    </row>
    <row r="65" spans="1:13" x14ac:dyDescent="0.3">
      <c r="A65" s="5" t="s">
        <v>36</v>
      </c>
      <c r="B65" s="38" t="s">
        <v>22</v>
      </c>
      <c r="C65" s="40" t="s">
        <v>22</v>
      </c>
      <c r="D65" s="29">
        <v>691182759.11000001</v>
      </c>
      <c r="E65" s="6" t="s">
        <v>22</v>
      </c>
      <c r="F65" s="32" t="s">
        <v>22</v>
      </c>
      <c r="G65" s="6" t="s">
        <v>22</v>
      </c>
      <c r="H65" s="29">
        <v>534762775.26999998</v>
      </c>
      <c r="I65" s="6" t="s">
        <v>22</v>
      </c>
      <c r="J65" s="32" t="s">
        <v>22</v>
      </c>
      <c r="K65" s="6" t="s">
        <v>22</v>
      </c>
      <c r="L65" s="29">
        <v>1225945534.3800001</v>
      </c>
      <c r="M65" s="25"/>
    </row>
    <row r="66" spans="1:13" s="10" customFormat="1" x14ac:dyDescent="0.3">
      <c r="A66" s="10" t="s">
        <v>20</v>
      </c>
      <c r="B66" s="39" t="s">
        <v>19</v>
      </c>
      <c r="C66" s="41" t="s">
        <v>22</v>
      </c>
      <c r="D66" s="30">
        <v>691182759.11000001</v>
      </c>
      <c r="E66" s="13" t="s">
        <v>22</v>
      </c>
      <c r="F66" s="17" t="s">
        <v>22</v>
      </c>
      <c r="G66" s="13" t="s">
        <v>22</v>
      </c>
      <c r="H66" s="30">
        <v>534762775.26999998</v>
      </c>
      <c r="I66" s="13" t="s">
        <v>22</v>
      </c>
      <c r="J66" s="17" t="s">
        <v>22</v>
      </c>
      <c r="K66" s="13" t="s">
        <v>22</v>
      </c>
      <c r="L66" s="30">
        <v>1225945534.3800001</v>
      </c>
      <c r="M66" s="26"/>
    </row>
    <row r="67" spans="1:13" x14ac:dyDescent="0.3">
      <c r="A67" s="5" t="s">
        <v>30</v>
      </c>
      <c r="B67" s="38" t="s">
        <v>22</v>
      </c>
      <c r="C67" s="44">
        <v>68406027.709999993</v>
      </c>
      <c r="D67" s="32" t="s">
        <v>22</v>
      </c>
      <c r="E67" s="6" t="s">
        <v>22</v>
      </c>
      <c r="F67" s="32" t="s">
        <v>22</v>
      </c>
      <c r="G67" s="6" t="s">
        <v>22</v>
      </c>
      <c r="H67" s="32" t="s">
        <v>22</v>
      </c>
      <c r="I67" s="6" t="s">
        <v>22</v>
      </c>
      <c r="J67" s="32" t="s">
        <v>22</v>
      </c>
      <c r="K67" s="6" t="s">
        <v>22</v>
      </c>
      <c r="L67" s="29">
        <v>68406027.709999993</v>
      </c>
      <c r="M67" s="25"/>
    </row>
    <row r="68" spans="1:13" s="10" customFormat="1" x14ac:dyDescent="0.3">
      <c r="A68" s="10" t="s">
        <v>20</v>
      </c>
      <c r="B68" s="39" t="s">
        <v>19</v>
      </c>
      <c r="C68" s="45">
        <v>68406027.709999993</v>
      </c>
      <c r="D68" s="17" t="s">
        <v>22</v>
      </c>
      <c r="E68" s="13" t="s">
        <v>22</v>
      </c>
      <c r="F68" s="17" t="s">
        <v>22</v>
      </c>
      <c r="G68" s="13" t="s">
        <v>22</v>
      </c>
      <c r="H68" s="17" t="s">
        <v>22</v>
      </c>
      <c r="I68" s="13" t="s">
        <v>22</v>
      </c>
      <c r="J68" s="17" t="s">
        <v>22</v>
      </c>
      <c r="K68" s="13" t="s">
        <v>22</v>
      </c>
      <c r="L68" s="30">
        <v>68406027.709999993</v>
      </c>
      <c r="M68" s="26"/>
    </row>
    <row r="69" spans="1:13" x14ac:dyDescent="0.3">
      <c r="A69" s="12" t="s">
        <v>63</v>
      </c>
      <c r="B69" s="38" t="s">
        <v>22</v>
      </c>
      <c r="C69" s="40" t="s">
        <v>22</v>
      </c>
      <c r="D69" s="29">
        <v>342396760.76999998</v>
      </c>
      <c r="E69" s="6" t="s">
        <v>22</v>
      </c>
      <c r="F69" s="32" t="s">
        <v>22</v>
      </c>
      <c r="G69" s="14">
        <v>901873141.63999999</v>
      </c>
      <c r="H69" s="29">
        <v>1086082501.99</v>
      </c>
      <c r="I69" s="14">
        <v>340342348.44999999</v>
      </c>
      <c r="J69" s="32" t="s">
        <v>22</v>
      </c>
      <c r="K69" s="14">
        <v>301993955.75999999</v>
      </c>
      <c r="L69" s="29">
        <v>2972688708.6100001</v>
      </c>
      <c r="M69" s="25"/>
    </row>
    <row r="70" spans="1:13" s="10" customFormat="1" x14ac:dyDescent="0.3">
      <c r="A70" s="10" t="s">
        <v>20</v>
      </c>
      <c r="B70" s="39" t="s">
        <v>19</v>
      </c>
      <c r="C70" s="41" t="s">
        <v>22</v>
      </c>
      <c r="D70" s="30">
        <v>342396760.76999998</v>
      </c>
      <c r="E70" s="13" t="s">
        <v>22</v>
      </c>
      <c r="F70" s="17" t="s">
        <v>22</v>
      </c>
      <c r="G70" s="15">
        <v>901873141.63999999</v>
      </c>
      <c r="H70" s="30">
        <v>1086082501.99</v>
      </c>
      <c r="I70" s="15">
        <v>340342348.44999999</v>
      </c>
      <c r="J70" s="17" t="s">
        <v>22</v>
      </c>
      <c r="K70" s="15">
        <v>301993955.75999999</v>
      </c>
      <c r="L70" s="30">
        <v>2972688708.6100001</v>
      </c>
      <c r="M70" s="26"/>
    </row>
    <row r="71" spans="1:13" x14ac:dyDescent="0.3">
      <c r="A71" s="3" t="s">
        <v>25</v>
      </c>
      <c r="B71" s="18" t="s">
        <v>22</v>
      </c>
      <c r="C71" s="46">
        <v>5736454594.1499996</v>
      </c>
      <c r="D71" s="31">
        <v>67109783723.379997</v>
      </c>
      <c r="E71" s="20">
        <v>2192920413.6199999</v>
      </c>
      <c r="F71" s="31">
        <v>104567065060.34</v>
      </c>
      <c r="G71" s="20">
        <v>57501629715.400002</v>
      </c>
      <c r="H71" s="31">
        <v>72369429680.320007</v>
      </c>
      <c r="I71" s="20">
        <v>6185133597.6999998</v>
      </c>
      <c r="J71" s="31">
        <v>6360081939.5100002</v>
      </c>
      <c r="K71" s="20">
        <v>24237900362.93</v>
      </c>
      <c r="L71" s="31">
        <v>346260399087.34998</v>
      </c>
      <c r="M71" s="178">
        <f>+L71/L72</f>
        <v>0.27211813902267867</v>
      </c>
    </row>
    <row r="72" spans="1:13" x14ac:dyDescent="0.3">
      <c r="A72" s="3" t="s">
        <v>21</v>
      </c>
      <c r="B72" s="18" t="s">
        <v>22</v>
      </c>
      <c r="C72" s="46">
        <v>21339996537.869999</v>
      </c>
      <c r="D72" s="31">
        <v>264264458779.79001</v>
      </c>
      <c r="E72" s="20">
        <v>10703380253.52</v>
      </c>
      <c r="F72" s="31">
        <v>385672178865.76001</v>
      </c>
      <c r="G72" s="20">
        <v>199352596195.76999</v>
      </c>
      <c r="H72" s="31">
        <v>246668915556.06</v>
      </c>
      <c r="I72" s="20">
        <v>21873560355.02</v>
      </c>
      <c r="J72" s="31">
        <v>28302057686.349998</v>
      </c>
      <c r="K72" s="20">
        <v>84194368382.139999</v>
      </c>
      <c r="L72" s="31">
        <v>1272463498137.0801</v>
      </c>
      <c r="M72" s="179"/>
    </row>
    <row r="73" spans="1:13" x14ac:dyDescent="0.3">
      <c r="A73" s="37" t="s">
        <v>64</v>
      </c>
      <c r="B73" s="18" t="s">
        <v>22</v>
      </c>
      <c r="C73" s="48">
        <f>+C71/C72</f>
        <v>0.26881234886660249</v>
      </c>
      <c r="D73" s="48">
        <f t="shared" ref="D73:K73" si="0">+D71/D72</f>
        <v>0.25394933557562571</v>
      </c>
      <c r="E73" s="48">
        <f t="shared" si="0"/>
        <v>0.20488110874121457</v>
      </c>
      <c r="F73" s="48">
        <f t="shared" si="0"/>
        <v>0.27112939639013062</v>
      </c>
      <c r="G73" s="48">
        <f t="shared" si="0"/>
        <v>0.28844184030054842</v>
      </c>
      <c r="H73" s="48">
        <f t="shared" si="0"/>
        <v>0.29338690494170816</v>
      </c>
      <c r="I73" s="48">
        <f t="shared" si="0"/>
        <v>0.28276757406256026</v>
      </c>
      <c r="J73" s="48">
        <f t="shared" si="0"/>
        <v>0.22472153827095934</v>
      </c>
      <c r="K73" s="48">
        <f t="shared" si="0"/>
        <v>0.28788030397614506</v>
      </c>
      <c r="L73" s="173" t="s">
        <v>65</v>
      </c>
      <c r="M73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3:M73"/>
    <mergeCell ref="M71:M72"/>
    <mergeCell ref="I6:I7"/>
    <mergeCell ref="A6:A7"/>
    <mergeCell ref="B6:B7"/>
    <mergeCell ref="C6:C7"/>
    <mergeCell ref="D6:D7"/>
    <mergeCell ref="E6:E7"/>
    <mergeCell ref="J6:J7"/>
    <mergeCell ref="K6:K7"/>
    <mergeCell ref="L6:M6"/>
    <mergeCell ref="A2:L2"/>
    <mergeCell ref="A3:L3"/>
    <mergeCell ref="A4:L4"/>
    <mergeCell ref="F6:F7"/>
    <mergeCell ref="G6:G7"/>
    <mergeCell ref="H6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24E0-8C99-4A2B-9E0A-7DCFC67284AC}">
  <dimension ref="A1:P71"/>
  <sheetViews>
    <sheetView showGridLines="0" topLeftCell="G1" workbookViewId="0">
      <selection activeCell="A6" sqref="A6:M7"/>
    </sheetView>
  </sheetViews>
  <sheetFormatPr baseColWidth="10" defaultColWidth="9.109375" defaultRowHeight="14.4" x14ac:dyDescent="0.3"/>
  <cols>
    <col min="1" max="1" width="99" style="1" bestFit="1" customWidth="1"/>
    <col min="2" max="2" width="15" style="1" customWidth="1"/>
    <col min="3" max="3" width="21.109375" style="1" customWidth="1"/>
    <col min="4" max="4" width="22.33203125" style="1" customWidth="1"/>
    <col min="5" max="5" width="21.109375" style="1" customWidth="1"/>
    <col min="6" max="8" width="22.33203125" style="1" customWidth="1"/>
    <col min="9" max="11" width="21.109375" style="1" customWidth="1"/>
    <col min="12" max="12" width="24.6640625" style="1" bestFit="1" customWidth="1"/>
    <col min="13" max="13" width="16.44140625" style="1" bestFit="1" customWidth="1"/>
    <col min="14" max="14" width="9.109375" style="1"/>
    <col min="15" max="16" width="17.44140625" style="1" bestFit="1" customWidth="1"/>
    <col min="17" max="16384" width="9.109375" style="1"/>
  </cols>
  <sheetData>
    <row r="1" spans="1:13" x14ac:dyDescent="0.3">
      <c r="A1" s="7"/>
    </row>
    <row r="2" spans="1:13" x14ac:dyDescent="0.3">
      <c r="A2" s="165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x14ac:dyDescent="0.3">
      <c r="A3" s="165" t="s">
        <v>70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3" x14ac:dyDescent="0.3">
      <c r="A4" s="165" t="s">
        <v>31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5" spans="1:13" x14ac:dyDescent="0.3">
      <c r="A5" s="6"/>
    </row>
    <row r="6" spans="1:13" ht="15" customHeight="1" x14ac:dyDescent="0.3">
      <c r="A6" s="171" t="s">
        <v>43</v>
      </c>
      <c r="B6" s="172" t="s">
        <v>44</v>
      </c>
      <c r="C6" s="169" t="s">
        <v>45</v>
      </c>
      <c r="D6" s="167" t="s">
        <v>46</v>
      </c>
      <c r="E6" s="169" t="s">
        <v>47</v>
      </c>
      <c r="F6" s="167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77" t="s">
        <v>51</v>
      </c>
      <c r="M6" s="169"/>
    </row>
    <row r="7" spans="1:13" x14ac:dyDescent="0.3">
      <c r="A7" s="171"/>
      <c r="B7" s="172"/>
      <c r="C7" s="170"/>
      <c r="D7" s="168"/>
      <c r="E7" s="170"/>
      <c r="F7" s="168"/>
      <c r="G7" s="170"/>
      <c r="H7" s="168"/>
      <c r="I7" s="170"/>
      <c r="J7" s="168"/>
      <c r="K7" s="170"/>
      <c r="L7" s="9" t="s">
        <v>52</v>
      </c>
      <c r="M7" s="9" t="s">
        <v>53</v>
      </c>
    </row>
    <row r="8" spans="1:13" x14ac:dyDescent="0.3">
      <c r="A8" s="3" t="s">
        <v>4</v>
      </c>
      <c r="B8" s="18" t="s">
        <v>22</v>
      </c>
      <c r="C8" s="43">
        <v>4847700139.8999996</v>
      </c>
      <c r="D8" s="28">
        <v>56090956202.860001</v>
      </c>
      <c r="E8" s="47">
        <v>2170493475.1500001</v>
      </c>
      <c r="F8" s="28">
        <v>80608973994.509995</v>
      </c>
      <c r="G8" s="47">
        <v>34015086211.650002</v>
      </c>
      <c r="H8" s="28">
        <v>53988035899.080002</v>
      </c>
      <c r="I8" s="47">
        <v>3164915983.0599999</v>
      </c>
      <c r="J8" s="28">
        <v>5888726277.75</v>
      </c>
      <c r="K8" s="47">
        <v>19672415424.080002</v>
      </c>
      <c r="L8" s="28">
        <v>260447303608.04001</v>
      </c>
      <c r="M8" s="51">
        <f>+L8/$L$69</f>
        <v>0.7204129747733069</v>
      </c>
    </row>
    <row r="9" spans="1:13" x14ac:dyDescent="0.3">
      <c r="A9" s="5" t="s">
        <v>5</v>
      </c>
      <c r="B9" s="38" t="s">
        <v>22</v>
      </c>
      <c r="C9" s="44">
        <v>4847700139.8999996</v>
      </c>
      <c r="D9" s="29">
        <v>56090956202.860001</v>
      </c>
      <c r="E9" s="14">
        <v>2170493475.1500001</v>
      </c>
      <c r="F9" s="29">
        <v>80608973994.509995</v>
      </c>
      <c r="G9" s="14">
        <v>34015086211.650002</v>
      </c>
      <c r="H9" s="29">
        <v>53988035899.080002</v>
      </c>
      <c r="I9" s="14">
        <v>3164915983.0599999</v>
      </c>
      <c r="J9" s="29">
        <v>5888726277.75</v>
      </c>
      <c r="K9" s="14">
        <v>19672415424.080002</v>
      </c>
      <c r="L9" s="29">
        <v>260447303608.04001</v>
      </c>
      <c r="M9" s="49"/>
    </row>
    <row r="10" spans="1:13" s="10" customFormat="1" x14ac:dyDescent="0.3">
      <c r="A10" s="10" t="s">
        <v>6</v>
      </c>
      <c r="B10" s="39" t="s">
        <v>7</v>
      </c>
      <c r="C10" s="45">
        <v>4847700139.8999996</v>
      </c>
      <c r="D10" s="30">
        <v>56090956202.860001</v>
      </c>
      <c r="E10" s="15">
        <v>2170493475.1500001</v>
      </c>
      <c r="F10" s="30">
        <v>80608973994.509995</v>
      </c>
      <c r="G10" s="15">
        <v>34015086211.650002</v>
      </c>
      <c r="H10" s="30">
        <v>53988035899.080002</v>
      </c>
      <c r="I10" s="15">
        <v>3164915983.0599999</v>
      </c>
      <c r="J10" s="30">
        <v>5888726277.75</v>
      </c>
      <c r="K10" s="15">
        <v>19672415424.080002</v>
      </c>
      <c r="L10" s="30">
        <v>260447303608.04001</v>
      </c>
      <c r="M10" s="50"/>
    </row>
    <row r="11" spans="1:13" x14ac:dyDescent="0.3">
      <c r="A11" s="3" t="s">
        <v>8</v>
      </c>
      <c r="B11" s="18" t="s">
        <v>22</v>
      </c>
      <c r="C11" s="46">
        <v>1682939.29</v>
      </c>
      <c r="D11" s="31">
        <v>715121347.34000003</v>
      </c>
      <c r="E11" s="20">
        <v>20689858.649999999</v>
      </c>
      <c r="F11" s="31">
        <v>2423633777.9400001</v>
      </c>
      <c r="G11" s="20">
        <v>290758167.52999997</v>
      </c>
      <c r="H11" s="31">
        <v>3347772537.2600002</v>
      </c>
      <c r="I11" s="20">
        <v>142216058.80000001</v>
      </c>
      <c r="J11" s="33" t="s">
        <v>22</v>
      </c>
      <c r="K11" s="20">
        <v>702067630.32000005</v>
      </c>
      <c r="L11" s="31">
        <v>7643942317.1300001</v>
      </c>
      <c r="M11" s="52">
        <f>+L11/$L$69</f>
        <v>2.1143606201301419E-2</v>
      </c>
    </row>
    <row r="12" spans="1:13" x14ac:dyDescent="0.3">
      <c r="A12" s="5" t="s">
        <v>26</v>
      </c>
      <c r="B12" s="38" t="s">
        <v>22</v>
      </c>
      <c r="C12" s="40" t="s">
        <v>22</v>
      </c>
      <c r="D12" s="29">
        <v>715121347.34000003</v>
      </c>
      <c r="E12" s="6" t="s">
        <v>22</v>
      </c>
      <c r="F12" s="32" t="s">
        <v>22</v>
      </c>
      <c r="G12" s="14">
        <v>290758167.52999997</v>
      </c>
      <c r="H12" s="29">
        <v>3347772537.2600002</v>
      </c>
      <c r="I12" s="14">
        <v>142216058.80000001</v>
      </c>
      <c r="J12" s="32" t="s">
        <v>22</v>
      </c>
      <c r="K12" s="14">
        <v>702067630.32000005</v>
      </c>
      <c r="L12" s="29">
        <v>5197935741.25</v>
      </c>
      <c r="M12" s="49"/>
    </row>
    <row r="13" spans="1:13" s="10" customFormat="1" x14ac:dyDescent="0.3">
      <c r="A13" s="10" t="s">
        <v>9</v>
      </c>
      <c r="B13" s="39" t="s">
        <v>10</v>
      </c>
      <c r="C13" s="41" t="s">
        <v>22</v>
      </c>
      <c r="D13" s="30">
        <v>715121347.34000003</v>
      </c>
      <c r="E13" s="13" t="s">
        <v>22</v>
      </c>
      <c r="F13" s="17" t="s">
        <v>22</v>
      </c>
      <c r="G13" s="15">
        <v>290758167.52999997</v>
      </c>
      <c r="H13" s="30">
        <v>3347772537.2600002</v>
      </c>
      <c r="I13" s="15">
        <v>142216058.80000001</v>
      </c>
      <c r="J13" s="17" t="s">
        <v>22</v>
      </c>
      <c r="K13" s="15">
        <v>702067630.32000005</v>
      </c>
      <c r="L13" s="30">
        <v>5197935741.25</v>
      </c>
      <c r="M13" s="50"/>
    </row>
    <row r="14" spans="1:13" x14ac:dyDescent="0.3">
      <c r="A14" s="5" t="s">
        <v>34</v>
      </c>
      <c r="B14" s="38" t="s">
        <v>22</v>
      </c>
      <c r="C14" s="44">
        <v>1682939.29</v>
      </c>
      <c r="D14" s="32" t="s">
        <v>22</v>
      </c>
      <c r="E14" s="6" t="s">
        <v>22</v>
      </c>
      <c r="F14" s="32" t="s">
        <v>22</v>
      </c>
      <c r="G14" s="6" t="s">
        <v>22</v>
      </c>
      <c r="H14" s="32" t="s">
        <v>22</v>
      </c>
      <c r="I14" s="6" t="s">
        <v>22</v>
      </c>
      <c r="J14" s="32" t="s">
        <v>22</v>
      </c>
      <c r="K14" s="6" t="s">
        <v>22</v>
      </c>
      <c r="L14" s="29">
        <v>1682939.29</v>
      </c>
      <c r="M14" s="49"/>
    </row>
    <row r="15" spans="1:13" s="10" customFormat="1" x14ac:dyDescent="0.3">
      <c r="A15" s="10" t="s">
        <v>9</v>
      </c>
      <c r="B15" s="39" t="s">
        <v>11</v>
      </c>
      <c r="C15" s="45">
        <v>1682939.29</v>
      </c>
      <c r="D15" s="17" t="s">
        <v>22</v>
      </c>
      <c r="E15" s="13" t="s">
        <v>22</v>
      </c>
      <c r="F15" s="17" t="s">
        <v>22</v>
      </c>
      <c r="G15" s="13" t="s">
        <v>22</v>
      </c>
      <c r="H15" s="17" t="s">
        <v>22</v>
      </c>
      <c r="I15" s="13" t="s">
        <v>22</v>
      </c>
      <c r="J15" s="17" t="s">
        <v>22</v>
      </c>
      <c r="K15" s="13" t="s">
        <v>22</v>
      </c>
      <c r="L15" s="30">
        <v>1682939.29</v>
      </c>
      <c r="M15" s="50"/>
    </row>
    <row r="16" spans="1:13" x14ac:dyDescent="0.3">
      <c r="A16" s="5" t="s">
        <v>69</v>
      </c>
      <c r="B16" s="38" t="s">
        <v>22</v>
      </c>
      <c r="C16" s="40" t="s">
        <v>22</v>
      </c>
      <c r="D16" s="32" t="s">
        <v>22</v>
      </c>
      <c r="E16" s="14">
        <v>20689858.649999999</v>
      </c>
      <c r="F16" s="32" t="s">
        <v>22</v>
      </c>
      <c r="G16" s="6" t="s">
        <v>22</v>
      </c>
      <c r="H16" s="32" t="s">
        <v>22</v>
      </c>
      <c r="I16" s="6" t="s">
        <v>22</v>
      </c>
      <c r="J16" s="32" t="s">
        <v>22</v>
      </c>
      <c r="K16" s="6" t="s">
        <v>22</v>
      </c>
      <c r="L16" s="29">
        <v>20689858.649999999</v>
      </c>
      <c r="M16" s="49"/>
    </row>
    <row r="17" spans="1:15" s="10" customFormat="1" x14ac:dyDescent="0.3">
      <c r="A17" s="10" t="s">
        <v>9</v>
      </c>
      <c r="B17" s="39" t="s">
        <v>11</v>
      </c>
      <c r="C17" s="41" t="s">
        <v>22</v>
      </c>
      <c r="D17" s="17" t="s">
        <v>22</v>
      </c>
      <c r="E17" s="15">
        <v>20689858.649999999</v>
      </c>
      <c r="F17" s="17" t="s">
        <v>22</v>
      </c>
      <c r="G17" s="13" t="s">
        <v>22</v>
      </c>
      <c r="H17" s="17" t="s">
        <v>22</v>
      </c>
      <c r="I17" s="13" t="s">
        <v>22</v>
      </c>
      <c r="J17" s="17" t="s">
        <v>22</v>
      </c>
      <c r="K17" s="13" t="s">
        <v>22</v>
      </c>
      <c r="L17" s="30">
        <v>20689858.649999999</v>
      </c>
      <c r="M17" s="50"/>
    </row>
    <row r="18" spans="1:15" x14ac:dyDescent="0.3">
      <c r="A18" s="5" t="s">
        <v>38</v>
      </c>
      <c r="B18" s="38" t="s">
        <v>22</v>
      </c>
      <c r="C18" s="40" t="s">
        <v>22</v>
      </c>
      <c r="D18" s="32" t="s">
        <v>22</v>
      </c>
      <c r="E18" s="6" t="s">
        <v>22</v>
      </c>
      <c r="F18" s="29">
        <v>2423633777.9400001</v>
      </c>
      <c r="G18" s="6" t="s">
        <v>22</v>
      </c>
      <c r="H18" s="32" t="s">
        <v>22</v>
      </c>
      <c r="I18" s="6" t="s">
        <v>22</v>
      </c>
      <c r="J18" s="32" t="s">
        <v>22</v>
      </c>
      <c r="K18" s="6" t="s">
        <v>22</v>
      </c>
      <c r="L18" s="29">
        <v>2423633777.9400001</v>
      </c>
      <c r="M18" s="49"/>
    </row>
    <row r="19" spans="1:15" s="10" customFormat="1" x14ac:dyDescent="0.3">
      <c r="A19" s="10" t="s">
        <v>9</v>
      </c>
      <c r="B19" s="39" t="s">
        <v>10</v>
      </c>
      <c r="C19" s="41" t="s">
        <v>22</v>
      </c>
      <c r="D19" s="17" t="s">
        <v>22</v>
      </c>
      <c r="E19" s="13" t="s">
        <v>22</v>
      </c>
      <c r="F19" s="30">
        <v>2423633777.9400001</v>
      </c>
      <c r="G19" s="13" t="s">
        <v>22</v>
      </c>
      <c r="H19" s="17" t="s">
        <v>22</v>
      </c>
      <c r="I19" s="13" t="s">
        <v>22</v>
      </c>
      <c r="J19" s="17" t="s">
        <v>22</v>
      </c>
      <c r="K19" s="13" t="s">
        <v>22</v>
      </c>
      <c r="L19" s="30">
        <v>2423633777.9400001</v>
      </c>
      <c r="M19" s="50"/>
    </row>
    <row r="20" spans="1:15" x14ac:dyDescent="0.3">
      <c r="A20" s="3" t="s">
        <v>12</v>
      </c>
      <c r="B20" s="18" t="s">
        <v>22</v>
      </c>
      <c r="C20" s="42" t="s">
        <v>22</v>
      </c>
      <c r="D20" s="33" t="s">
        <v>22</v>
      </c>
      <c r="E20" s="20">
        <v>44551109.450000003</v>
      </c>
      <c r="F20" s="31">
        <v>3948346014.8000002</v>
      </c>
      <c r="G20" s="20">
        <v>1200947326.8399999</v>
      </c>
      <c r="H20" s="31">
        <v>5065751197.75</v>
      </c>
      <c r="I20" s="20">
        <v>37630303.289999999</v>
      </c>
      <c r="J20" s="31">
        <v>586965286.65999997</v>
      </c>
      <c r="K20" s="20">
        <v>854479563.23000002</v>
      </c>
      <c r="L20" s="31">
        <v>11738670802.02</v>
      </c>
      <c r="M20" s="52">
        <f>+L20/$L$69</f>
        <v>3.2469872543179325E-2</v>
      </c>
    </row>
    <row r="21" spans="1:15" x14ac:dyDescent="0.3">
      <c r="A21" s="5" t="s">
        <v>13</v>
      </c>
      <c r="B21" s="38" t="s">
        <v>22</v>
      </c>
      <c r="C21" s="40" t="s">
        <v>22</v>
      </c>
      <c r="D21" s="32" t="s">
        <v>22</v>
      </c>
      <c r="E21" s="6" t="s">
        <v>22</v>
      </c>
      <c r="F21" s="29">
        <v>1626332657.79</v>
      </c>
      <c r="G21" s="14">
        <v>25220.58</v>
      </c>
      <c r="H21" s="29">
        <v>1495514593.5</v>
      </c>
      <c r="I21" s="6" t="s">
        <v>22</v>
      </c>
      <c r="J21" s="29">
        <v>14738605.810000001</v>
      </c>
      <c r="K21" s="6" t="s">
        <v>22</v>
      </c>
      <c r="L21" s="29">
        <v>3136611077.6799998</v>
      </c>
      <c r="M21" s="49"/>
    </row>
    <row r="22" spans="1:15" s="10" customFormat="1" x14ac:dyDescent="0.3">
      <c r="A22" s="10" t="s">
        <v>14</v>
      </c>
      <c r="B22" s="39" t="s">
        <v>15</v>
      </c>
      <c r="C22" s="41" t="s">
        <v>22</v>
      </c>
      <c r="D22" s="17" t="s">
        <v>22</v>
      </c>
      <c r="E22" s="13" t="s">
        <v>22</v>
      </c>
      <c r="F22" s="30">
        <v>1626332657.79</v>
      </c>
      <c r="G22" s="15">
        <v>25220.58</v>
      </c>
      <c r="H22" s="30">
        <v>1495514593.5</v>
      </c>
      <c r="I22" s="13" t="s">
        <v>22</v>
      </c>
      <c r="J22" s="30">
        <v>14738605.810000001</v>
      </c>
      <c r="K22" s="13" t="s">
        <v>22</v>
      </c>
      <c r="L22" s="30">
        <v>3136611077.6799998</v>
      </c>
      <c r="M22" s="50"/>
    </row>
    <row r="23" spans="1:15" x14ac:dyDescent="0.3">
      <c r="A23" s="5" t="s">
        <v>16</v>
      </c>
      <c r="B23" s="38" t="s">
        <v>22</v>
      </c>
      <c r="C23" s="40" t="s">
        <v>22</v>
      </c>
      <c r="D23" s="32" t="s">
        <v>22</v>
      </c>
      <c r="E23" s="6" t="s">
        <v>22</v>
      </c>
      <c r="F23" s="29">
        <v>2322013357.0100002</v>
      </c>
      <c r="G23" s="14">
        <v>555728157.66999996</v>
      </c>
      <c r="H23" s="29">
        <v>1978434113.6400001</v>
      </c>
      <c r="I23" s="14">
        <v>19285701.59</v>
      </c>
      <c r="J23" s="29">
        <v>121378823.06999999</v>
      </c>
      <c r="K23" s="14">
        <v>517484115.47000003</v>
      </c>
      <c r="L23" s="29">
        <v>5514324268.4499998</v>
      </c>
      <c r="M23" s="49"/>
      <c r="O23" s="36"/>
    </row>
    <row r="24" spans="1:15" s="10" customFormat="1" x14ac:dyDescent="0.3">
      <c r="A24" s="10" t="s">
        <v>14</v>
      </c>
      <c r="B24" s="39" t="s">
        <v>15</v>
      </c>
      <c r="C24" s="41" t="s">
        <v>22</v>
      </c>
      <c r="D24" s="17" t="s">
        <v>22</v>
      </c>
      <c r="E24" s="13" t="s">
        <v>22</v>
      </c>
      <c r="F24" s="30">
        <v>2322013357.0100002</v>
      </c>
      <c r="G24" s="15">
        <v>555728157.66999996</v>
      </c>
      <c r="H24" s="30">
        <v>1978434113.6400001</v>
      </c>
      <c r="I24" s="15">
        <v>19285701.59</v>
      </c>
      <c r="J24" s="30">
        <v>121378823.06999999</v>
      </c>
      <c r="K24" s="15">
        <v>517484115.47000003</v>
      </c>
      <c r="L24" s="30">
        <v>5514324268.4499998</v>
      </c>
      <c r="M24" s="50"/>
    </row>
    <row r="25" spans="1:15" x14ac:dyDescent="0.3">
      <c r="A25" s="5" t="s">
        <v>28</v>
      </c>
      <c r="B25" s="38" t="s">
        <v>22</v>
      </c>
      <c r="C25" s="40" t="s">
        <v>22</v>
      </c>
      <c r="D25" s="32" t="s">
        <v>22</v>
      </c>
      <c r="E25" s="14">
        <v>44551109.450000003</v>
      </c>
      <c r="F25" s="32" t="s">
        <v>22</v>
      </c>
      <c r="G25" s="14">
        <v>109890178.83</v>
      </c>
      <c r="H25" s="29">
        <v>559631393.65999997</v>
      </c>
      <c r="I25" s="14">
        <v>18344601.699999999</v>
      </c>
      <c r="J25" s="29">
        <v>144346754.03999999</v>
      </c>
      <c r="K25" s="14">
        <v>15723944.32</v>
      </c>
      <c r="L25" s="29">
        <v>892487982</v>
      </c>
      <c r="M25" s="49"/>
    </row>
    <row r="26" spans="1:15" s="10" customFormat="1" x14ac:dyDescent="0.3">
      <c r="A26" s="10" t="s">
        <v>14</v>
      </c>
      <c r="B26" s="39" t="s">
        <v>17</v>
      </c>
      <c r="C26" s="41" t="s">
        <v>22</v>
      </c>
      <c r="D26" s="17" t="s">
        <v>22</v>
      </c>
      <c r="E26" s="15">
        <v>44551109.450000003</v>
      </c>
      <c r="F26" s="17" t="s">
        <v>22</v>
      </c>
      <c r="G26" s="15">
        <v>109890178.83</v>
      </c>
      <c r="H26" s="30">
        <v>559631393.65999997</v>
      </c>
      <c r="I26" s="15">
        <v>18344601.699999999</v>
      </c>
      <c r="J26" s="30">
        <v>144346754.03999999</v>
      </c>
      <c r="K26" s="15">
        <v>15723944.32</v>
      </c>
      <c r="L26" s="30">
        <v>892487982</v>
      </c>
      <c r="M26" s="50"/>
    </row>
    <row r="27" spans="1:15" x14ac:dyDescent="0.3">
      <c r="A27" s="5" t="s">
        <v>71</v>
      </c>
      <c r="B27" s="38" t="s">
        <v>22</v>
      </c>
      <c r="C27" s="40" t="s">
        <v>22</v>
      </c>
      <c r="D27" s="32" t="s">
        <v>22</v>
      </c>
      <c r="E27" s="6" t="s">
        <v>22</v>
      </c>
      <c r="F27" s="32" t="s">
        <v>22</v>
      </c>
      <c r="G27" s="14">
        <v>321271503.44</v>
      </c>
      <c r="H27" s="29">
        <v>675529358.24000001</v>
      </c>
      <c r="I27" s="6" t="s">
        <v>22</v>
      </c>
      <c r="J27" s="29">
        <v>225198791.13999999</v>
      </c>
      <c r="K27" s="14">
        <v>321271503.44</v>
      </c>
      <c r="L27" s="29">
        <v>1543271156.26</v>
      </c>
      <c r="M27" s="49"/>
    </row>
    <row r="28" spans="1:15" s="10" customFormat="1" x14ac:dyDescent="0.3">
      <c r="A28" s="10" t="s">
        <v>14</v>
      </c>
      <c r="B28" s="39" t="s">
        <v>15</v>
      </c>
      <c r="C28" s="41" t="s">
        <v>22</v>
      </c>
      <c r="D28" s="17" t="s">
        <v>22</v>
      </c>
      <c r="E28" s="13" t="s">
        <v>22</v>
      </c>
      <c r="F28" s="17" t="s">
        <v>22</v>
      </c>
      <c r="G28" s="15">
        <v>321271503.44</v>
      </c>
      <c r="H28" s="30">
        <v>675529358.24000001</v>
      </c>
      <c r="I28" s="13" t="s">
        <v>22</v>
      </c>
      <c r="J28" s="30">
        <v>225198791.13999999</v>
      </c>
      <c r="K28" s="15">
        <v>321271503.44</v>
      </c>
      <c r="L28" s="30">
        <v>1543271156.26</v>
      </c>
      <c r="M28" s="50"/>
    </row>
    <row r="29" spans="1:15" x14ac:dyDescent="0.3">
      <c r="A29" s="5" t="s">
        <v>35</v>
      </c>
      <c r="B29" s="38" t="s">
        <v>22</v>
      </c>
      <c r="C29" s="40" t="s">
        <v>22</v>
      </c>
      <c r="D29" s="32" t="s">
        <v>22</v>
      </c>
      <c r="E29" s="6" t="s">
        <v>22</v>
      </c>
      <c r="F29" s="32" t="s">
        <v>22</v>
      </c>
      <c r="G29" s="14">
        <v>214032266.31999999</v>
      </c>
      <c r="H29" s="29">
        <v>356641738.70999998</v>
      </c>
      <c r="I29" s="6" t="s">
        <v>22</v>
      </c>
      <c r="J29" s="29">
        <v>81302312.599999994</v>
      </c>
      <c r="K29" s="6" t="s">
        <v>22</v>
      </c>
      <c r="L29" s="29">
        <v>651976317.63</v>
      </c>
      <c r="M29" s="49"/>
    </row>
    <row r="30" spans="1:15" s="10" customFormat="1" x14ac:dyDescent="0.3">
      <c r="A30" s="10" t="s">
        <v>14</v>
      </c>
      <c r="B30" s="39" t="s">
        <v>17</v>
      </c>
      <c r="C30" s="41" t="s">
        <v>22</v>
      </c>
      <c r="D30" s="17" t="s">
        <v>22</v>
      </c>
      <c r="E30" s="13" t="s">
        <v>22</v>
      </c>
      <c r="F30" s="17" t="s">
        <v>22</v>
      </c>
      <c r="G30" s="15">
        <v>214032266.31999999</v>
      </c>
      <c r="H30" s="30">
        <v>356641738.70999998</v>
      </c>
      <c r="I30" s="13" t="s">
        <v>22</v>
      </c>
      <c r="J30" s="30">
        <v>81302312.599999994</v>
      </c>
      <c r="K30" s="13" t="s">
        <v>22</v>
      </c>
      <c r="L30" s="30">
        <v>651976317.63</v>
      </c>
      <c r="M30" s="50"/>
    </row>
    <row r="31" spans="1:15" x14ac:dyDescent="0.3">
      <c r="A31" s="3" t="s">
        <v>55</v>
      </c>
      <c r="B31" s="18" t="s">
        <v>22</v>
      </c>
      <c r="C31" s="42" t="s">
        <v>22</v>
      </c>
      <c r="D31" s="33" t="s">
        <v>22</v>
      </c>
      <c r="E31" s="21" t="s">
        <v>22</v>
      </c>
      <c r="F31" s="31">
        <v>800957284.79999995</v>
      </c>
      <c r="G31" s="20">
        <v>256887675.22</v>
      </c>
      <c r="H31" s="33" t="s">
        <v>22</v>
      </c>
      <c r="I31" s="20">
        <v>112387784</v>
      </c>
      <c r="J31" s="33" t="s">
        <v>22</v>
      </c>
      <c r="K31" s="20">
        <v>112387784</v>
      </c>
      <c r="L31" s="31">
        <f>+L32</f>
        <v>1282620528.02</v>
      </c>
      <c r="M31" s="52">
        <f>+L31/$L$69</f>
        <v>3.5478058605160133E-3</v>
      </c>
      <c r="O31" s="36"/>
    </row>
    <row r="32" spans="1:15" x14ac:dyDescent="0.3">
      <c r="A32" s="5" t="s">
        <v>56</v>
      </c>
      <c r="B32" s="38" t="s">
        <v>22</v>
      </c>
      <c r="C32" s="40" t="s">
        <v>22</v>
      </c>
      <c r="D32" s="32" t="s">
        <v>22</v>
      </c>
      <c r="E32" s="6" t="s">
        <v>22</v>
      </c>
      <c r="F32" s="29">
        <v>800957284.79999995</v>
      </c>
      <c r="G32" s="14">
        <v>256887675.22</v>
      </c>
      <c r="H32" s="32" t="s">
        <v>22</v>
      </c>
      <c r="I32" s="14">
        <v>112387784</v>
      </c>
      <c r="J32" s="32" t="s">
        <v>22</v>
      </c>
      <c r="K32" s="14">
        <v>112387784</v>
      </c>
      <c r="L32" s="29">
        <f>+L33</f>
        <v>1282620528.02</v>
      </c>
      <c r="M32" s="49"/>
    </row>
    <row r="33" spans="1:13" s="10" customFormat="1" x14ac:dyDescent="0.3">
      <c r="A33" s="10" t="s">
        <v>23</v>
      </c>
      <c r="B33" s="39" t="s">
        <v>17</v>
      </c>
      <c r="C33" s="41" t="s">
        <v>22</v>
      </c>
      <c r="D33" s="17" t="s">
        <v>22</v>
      </c>
      <c r="E33" s="13" t="s">
        <v>22</v>
      </c>
      <c r="F33" s="30">
        <v>800957284.79999995</v>
      </c>
      <c r="G33" s="15">
        <v>256887675.22</v>
      </c>
      <c r="H33" s="17" t="s">
        <v>22</v>
      </c>
      <c r="I33" s="15">
        <v>112387784</v>
      </c>
      <c r="J33" s="17" t="s">
        <v>22</v>
      </c>
      <c r="K33" s="15">
        <v>112387784</v>
      </c>
      <c r="L33" s="30">
        <f>+SUM(C33:K33)</f>
        <v>1282620528.02</v>
      </c>
      <c r="M33" s="50"/>
    </row>
    <row r="34" spans="1:13" x14ac:dyDescent="0.3">
      <c r="A34" s="3" t="s">
        <v>18</v>
      </c>
      <c r="B34" s="18" t="s">
        <v>22</v>
      </c>
      <c r="C34" s="46">
        <v>1049716393.02</v>
      </c>
      <c r="D34" s="31">
        <v>18789799416.57</v>
      </c>
      <c r="E34" s="21" t="s">
        <v>22</v>
      </c>
      <c r="F34" s="31">
        <v>19200858804.080002</v>
      </c>
      <c r="G34" s="20">
        <v>22759161540.209999</v>
      </c>
      <c r="H34" s="31">
        <v>12402173954.440001</v>
      </c>
      <c r="I34" s="20">
        <v>2835775876.3800001</v>
      </c>
      <c r="J34" s="33" t="s">
        <v>22</v>
      </c>
      <c r="K34" s="20">
        <v>3374980789.8899999</v>
      </c>
      <c r="L34" s="31">
        <v>80412466774.589996</v>
      </c>
      <c r="M34" s="52">
        <f>+L34/$L$69</f>
        <v>0.22242574062169626</v>
      </c>
    </row>
    <row r="35" spans="1:13" x14ac:dyDescent="0.3">
      <c r="A35" s="5" t="s">
        <v>37</v>
      </c>
      <c r="B35" s="38" t="s">
        <v>22</v>
      </c>
      <c r="C35" s="40" t="s">
        <v>22</v>
      </c>
      <c r="D35" s="29">
        <v>9462200873.2900009</v>
      </c>
      <c r="E35" s="6" t="s">
        <v>22</v>
      </c>
      <c r="F35" s="29">
        <v>6502023125.1000004</v>
      </c>
      <c r="G35" s="14">
        <v>5522882681.5299997</v>
      </c>
      <c r="H35" s="29">
        <v>5923518937.9799995</v>
      </c>
      <c r="I35" s="14">
        <v>31838647.359999999</v>
      </c>
      <c r="J35" s="32" t="s">
        <v>22</v>
      </c>
      <c r="K35" s="14">
        <v>1144354435.4400001</v>
      </c>
      <c r="L35" s="29">
        <v>28586818700.700001</v>
      </c>
      <c r="M35" s="49"/>
    </row>
    <row r="36" spans="1:13" s="10" customFormat="1" x14ac:dyDescent="0.3">
      <c r="A36" s="10" t="s">
        <v>20</v>
      </c>
      <c r="B36" s="39" t="s">
        <v>19</v>
      </c>
      <c r="C36" s="41" t="s">
        <v>22</v>
      </c>
      <c r="D36" s="30">
        <v>9462200873.2900009</v>
      </c>
      <c r="E36" s="13" t="s">
        <v>22</v>
      </c>
      <c r="F36" s="30">
        <v>6502023125.1000004</v>
      </c>
      <c r="G36" s="15">
        <v>5522882681.5299997</v>
      </c>
      <c r="H36" s="30">
        <v>5923518937.9799995</v>
      </c>
      <c r="I36" s="15">
        <v>31838647.359999999</v>
      </c>
      <c r="J36" s="17" t="s">
        <v>22</v>
      </c>
      <c r="K36" s="15">
        <v>1144354435.4400001</v>
      </c>
      <c r="L36" s="30">
        <v>28586818700.700001</v>
      </c>
      <c r="M36" s="50"/>
    </row>
    <row r="37" spans="1:13" x14ac:dyDescent="0.3">
      <c r="A37" s="5" t="s">
        <v>39</v>
      </c>
      <c r="B37" s="38" t="s">
        <v>22</v>
      </c>
      <c r="C37" s="40" t="s">
        <v>22</v>
      </c>
      <c r="D37" s="29">
        <v>3400033964.98</v>
      </c>
      <c r="E37" s="6" t="s">
        <v>22</v>
      </c>
      <c r="F37" s="29">
        <v>1803896827.4300001</v>
      </c>
      <c r="G37" s="14">
        <v>1487823584.03</v>
      </c>
      <c r="H37" s="29">
        <v>1427417946.53</v>
      </c>
      <c r="I37" s="6" t="s">
        <v>22</v>
      </c>
      <c r="J37" s="32" t="s">
        <v>22</v>
      </c>
      <c r="K37" s="14">
        <v>325595313.13</v>
      </c>
      <c r="L37" s="29">
        <v>8444767636.1000004</v>
      </c>
      <c r="M37" s="49"/>
    </row>
    <row r="38" spans="1:13" s="10" customFormat="1" x14ac:dyDescent="0.3">
      <c r="A38" s="10" t="s">
        <v>20</v>
      </c>
      <c r="B38" s="39" t="s">
        <v>19</v>
      </c>
      <c r="C38" s="41" t="s">
        <v>22</v>
      </c>
      <c r="D38" s="30">
        <v>3400033964.98</v>
      </c>
      <c r="E38" s="13" t="s">
        <v>22</v>
      </c>
      <c r="F38" s="30">
        <v>1803896827.4300001</v>
      </c>
      <c r="G38" s="15">
        <v>1487823584.03</v>
      </c>
      <c r="H38" s="30">
        <v>1427417946.53</v>
      </c>
      <c r="I38" s="13" t="s">
        <v>22</v>
      </c>
      <c r="J38" s="17" t="s">
        <v>22</v>
      </c>
      <c r="K38" s="15">
        <v>325595313.13</v>
      </c>
      <c r="L38" s="30">
        <v>8444767636.1000004</v>
      </c>
      <c r="M38" s="50"/>
    </row>
    <row r="39" spans="1:13" x14ac:dyDescent="0.3">
      <c r="A39" s="5" t="s">
        <v>57</v>
      </c>
      <c r="B39" s="38" t="s">
        <v>22</v>
      </c>
      <c r="C39" s="40" t="s">
        <v>22</v>
      </c>
      <c r="D39" s="29">
        <v>1304864538.8</v>
      </c>
      <c r="E39" s="6" t="s">
        <v>22</v>
      </c>
      <c r="F39" s="32" t="s">
        <v>22</v>
      </c>
      <c r="G39" s="14">
        <v>1802626692.8699999</v>
      </c>
      <c r="H39" s="29">
        <v>2215150352.7800002</v>
      </c>
      <c r="I39" s="6" t="s">
        <v>22</v>
      </c>
      <c r="J39" s="32" t="s">
        <v>22</v>
      </c>
      <c r="K39" s="14">
        <v>299736802.50999999</v>
      </c>
      <c r="L39" s="29">
        <v>5622378386.96</v>
      </c>
      <c r="M39" s="49"/>
    </row>
    <row r="40" spans="1:13" s="10" customFormat="1" x14ac:dyDescent="0.3">
      <c r="A40" s="10" t="s">
        <v>20</v>
      </c>
      <c r="B40" s="39" t="s">
        <v>19</v>
      </c>
      <c r="C40" s="41" t="s">
        <v>22</v>
      </c>
      <c r="D40" s="30">
        <v>1304864538.8</v>
      </c>
      <c r="E40" s="13" t="s">
        <v>22</v>
      </c>
      <c r="F40" s="17" t="s">
        <v>22</v>
      </c>
      <c r="G40" s="15">
        <v>1802626692.8699999</v>
      </c>
      <c r="H40" s="30">
        <v>2215150352.7800002</v>
      </c>
      <c r="I40" s="13" t="s">
        <v>22</v>
      </c>
      <c r="J40" s="17" t="s">
        <v>22</v>
      </c>
      <c r="K40" s="15">
        <v>299736802.50999999</v>
      </c>
      <c r="L40" s="30">
        <v>5622378386.96</v>
      </c>
      <c r="M40" s="50"/>
    </row>
    <row r="41" spans="1:13" x14ac:dyDescent="0.3">
      <c r="A41" s="5" t="s">
        <v>68</v>
      </c>
      <c r="B41" s="38" t="s">
        <v>22</v>
      </c>
      <c r="C41" s="40" t="s">
        <v>22</v>
      </c>
      <c r="D41" s="32" t="s">
        <v>22</v>
      </c>
      <c r="E41" s="6" t="s">
        <v>22</v>
      </c>
      <c r="F41" s="29">
        <v>4048618033.9699998</v>
      </c>
      <c r="G41" s="14">
        <v>2435249195.52</v>
      </c>
      <c r="H41" s="32" t="s">
        <v>22</v>
      </c>
      <c r="I41" s="6" t="s">
        <v>22</v>
      </c>
      <c r="J41" s="32" t="s">
        <v>22</v>
      </c>
      <c r="K41" s="6" t="s">
        <v>22</v>
      </c>
      <c r="L41" s="29">
        <v>6483867229.4899998</v>
      </c>
      <c r="M41" s="49"/>
    </row>
    <row r="42" spans="1:13" s="10" customFormat="1" x14ac:dyDescent="0.3">
      <c r="A42" s="10" t="s">
        <v>20</v>
      </c>
      <c r="B42" s="39" t="s">
        <v>19</v>
      </c>
      <c r="C42" s="41" t="s">
        <v>22</v>
      </c>
      <c r="D42" s="17" t="s">
        <v>22</v>
      </c>
      <c r="E42" s="13" t="s">
        <v>22</v>
      </c>
      <c r="F42" s="30">
        <v>4048618033.9699998</v>
      </c>
      <c r="G42" s="15">
        <v>2435249195.52</v>
      </c>
      <c r="H42" s="17" t="s">
        <v>22</v>
      </c>
      <c r="I42" s="13" t="s">
        <v>22</v>
      </c>
      <c r="J42" s="17" t="s">
        <v>22</v>
      </c>
      <c r="K42" s="13" t="s">
        <v>22</v>
      </c>
      <c r="L42" s="30">
        <v>6483867229.4899998</v>
      </c>
      <c r="M42" s="50"/>
    </row>
    <row r="43" spans="1:13" x14ac:dyDescent="0.3">
      <c r="A43" s="5" t="s">
        <v>33</v>
      </c>
      <c r="B43" s="38" t="s">
        <v>22</v>
      </c>
      <c r="C43" s="40" t="s">
        <v>22</v>
      </c>
      <c r="D43" s="32" t="s">
        <v>22</v>
      </c>
      <c r="E43" s="6" t="s">
        <v>22</v>
      </c>
      <c r="F43" s="32" t="s">
        <v>22</v>
      </c>
      <c r="G43" s="14">
        <v>5938475214.1599998</v>
      </c>
      <c r="H43" s="32" t="s">
        <v>22</v>
      </c>
      <c r="I43" s="14">
        <v>903202822.45000005</v>
      </c>
      <c r="J43" s="32" t="s">
        <v>22</v>
      </c>
      <c r="K43" s="14">
        <v>347949735.11000001</v>
      </c>
      <c r="L43" s="29">
        <v>7189627771.7200003</v>
      </c>
      <c r="M43" s="49"/>
    </row>
    <row r="44" spans="1:13" s="10" customFormat="1" x14ac:dyDescent="0.3">
      <c r="A44" s="10" t="s">
        <v>20</v>
      </c>
      <c r="B44" s="39" t="s">
        <v>19</v>
      </c>
      <c r="C44" s="41" t="s">
        <v>22</v>
      </c>
      <c r="D44" s="17" t="s">
        <v>22</v>
      </c>
      <c r="E44" s="13" t="s">
        <v>22</v>
      </c>
      <c r="F44" s="17" t="s">
        <v>22</v>
      </c>
      <c r="G44" s="15">
        <v>5938475214.1599998</v>
      </c>
      <c r="H44" s="17" t="s">
        <v>22</v>
      </c>
      <c r="I44" s="15">
        <v>903202822.45000005</v>
      </c>
      <c r="J44" s="17" t="s">
        <v>22</v>
      </c>
      <c r="K44" s="15">
        <v>347949735.11000001</v>
      </c>
      <c r="L44" s="30">
        <v>7189627771.7200003</v>
      </c>
      <c r="M44" s="50"/>
    </row>
    <row r="45" spans="1:13" x14ac:dyDescent="0.3">
      <c r="A45" s="5" t="s">
        <v>41</v>
      </c>
      <c r="B45" s="38" t="s">
        <v>22</v>
      </c>
      <c r="C45" s="40" t="s">
        <v>22</v>
      </c>
      <c r="D45" s="32" t="s">
        <v>22</v>
      </c>
      <c r="E45" s="6" t="s">
        <v>22</v>
      </c>
      <c r="F45" s="32" t="s">
        <v>22</v>
      </c>
      <c r="G45" s="14">
        <v>380984784.35000002</v>
      </c>
      <c r="H45" s="32" t="s">
        <v>22</v>
      </c>
      <c r="I45" s="6" t="s">
        <v>22</v>
      </c>
      <c r="J45" s="32" t="s">
        <v>22</v>
      </c>
      <c r="K45" s="6" t="s">
        <v>22</v>
      </c>
      <c r="L45" s="29">
        <v>380984784.35000002</v>
      </c>
      <c r="M45" s="49"/>
    </row>
    <row r="46" spans="1:13" s="10" customFormat="1" x14ac:dyDescent="0.3">
      <c r="A46" s="10" t="s">
        <v>20</v>
      </c>
      <c r="B46" s="39" t="s">
        <v>19</v>
      </c>
      <c r="C46" s="41" t="s">
        <v>22</v>
      </c>
      <c r="D46" s="17" t="s">
        <v>22</v>
      </c>
      <c r="E46" s="13" t="s">
        <v>22</v>
      </c>
      <c r="F46" s="17" t="s">
        <v>22</v>
      </c>
      <c r="G46" s="15">
        <v>380984784.35000002</v>
      </c>
      <c r="H46" s="17" t="s">
        <v>22</v>
      </c>
      <c r="I46" s="13" t="s">
        <v>22</v>
      </c>
      <c r="J46" s="17" t="s">
        <v>22</v>
      </c>
      <c r="K46" s="13" t="s">
        <v>22</v>
      </c>
      <c r="L46" s="30">
        <v>380984784.35000002</v>
      </c>
      <c r="M46" s="50"/>
    </row>
    <row r="47" spans="1:13" x14ac:dyDescent="0.3">
      <c r="A47" s="5" t="s">
        <v>29</v>
      </c>
      <c r="B47" s="38" t="s">
        <v>22</v>
      </c>
      <c r="C47" s="44">
        <v>340652597.02999997</v>
      </c>
      <c r="D47" s="29">
        <v>66171762.539999999</v>
      </c>
      <c r="E47" s="6" t="s">
        <v>22</v>
      </c>
      <c r="F47" s="32" t="s">
        <v>22</v>
      </c>
      <c r="G47" s="14">
        <v>631569885.61000001</v>
      </c>
      <c r="H47" s="32" t="s">
        <v>22</v>
      </c>
      <c r="I47" s="6" t="s">
        <v>22</v>
      </c>
      <c r="J47" s="32" t="s">
        <v>22</v>
      </c>
      <c r="K47" s="6" t="s">
        <v>22</v>
      </c>
      <c r="L47" s="29">
        <v>1038394245.1799999</v>
      </c>
      <c r="M47" s="49"/>
    </row>
    <row r="48" spans="1:13" s="10" customFormat="1" x14ac:dyDescent="0.3">
      <c r="A48" s="10" t="s">
        <v>20</v>
      </c>
      <c r="B48" s="39" t="s">
        <v>19</v>
      </c>
      <c r="C48" s="45">
        <v>340652597.02999997</v>
      </c>
      <c r="D48" s="30">
        <v>66171762.539999999</v>
      </c>
      <c r="E48" s="13" t="s">
        <v>22</v>
      </c>
      <c r="F48" s="17" t="s">
        <v>22</v>
      </c>
      <c r="G48" s="15">
        <v>631569885.61000001</v>
      </c>
      <c r="H48" s="17" t="s">
        <v>22</v>
      </c>
      <c r="I48" s="13" t="s">
        <v>22</v>
      </c>
      <c r="J48" s="17" t="s">
        <v>22</v>
      </c>
      <c r="K48" s="13" t="s">
        <v>22</v>
      </c>
      <c r="L48" s="30">
        <v>1038394245.1799999</v>
      </c>
      <c r="M48" s="50"/>
    </row>
    <row r="49" spans="1:13" x14ac:dyDescent="0.3">
      <c r="A49" s="5" t="s">
        <v>32</v>
      </c>
      <c r="B49" s="38" t="s">
        <v>22</v>
      </c>
      <c r="C49" s="40" t="s">
        <v>22</v>
      </c>
      <c r="D49" s="29">
        <v>2009561722.24</v>
      </c>
      <c r="E49" s="6" t="s">
        <v>22</v>
      </c>
      <c r="F49" s="29">
        <v>1734114900.54</v>
      </c>
      <c r="G49" s="14">
        <v>682616989.45000005</v>
      </c>
      <c r="H49" s="29">
        <v>1196123088.1500001</v>
      </c>
      <c r="I49" s="6" t="s">
        <v>22</v>
      </c>
      <c r="J49" s="32" t="s">
        <v>22</v>
      </c>
      <c r="K49" s="14">
        <v>527517757.08999997</v>
      </c>
      <c r="L49" s="29">
        <v>6149934457.4700003</v>
      </c>
      <c r="M49" s="49"/>
    </row>
    <row r="50" spans="1:13" s="10" customFormat="1" x14ac:dyDescent="0.3">
      <c r="A50" s="10" t="s">
        <v>20</v>
      </c>
      <c r="B50" s="39" t="s">
        <v>19</v>
      </c>
      <c r="C50" s="41" t="s">
        <v>22</v>
      </c>
      <c r="D50" s="30">
        <v>2009561722.24</v>
      </c>
      <c r="E50" s="13" t="s">
        <v>22</v>
      </c>
      <c r="F50" s="30">
        <v>1734114900.54</v>
      </c>
      <c r="G50" s="15">
        <v>682616989.45000005</v>
      </c>
      <c r="H50" s="30">
        <v>1196123088.1500001</v>
      </c>
      <c r="I50" s="13" t="s">
        <v>22</v>
      </c>
      <c r="J50" s="17" t="s">
        <v>22</v>
      </c>
      <c r="K50" s="15">
        <v>527517757.08999997</v>
      </c>
      <c r="L50" s="30">
        <v>6149934457.4700003</v>
      </c>
      <c r="M50" s="50"/>
    </row>
    <row r="51" spans="1:13" x14ac:dyDescent="0.3">
      <c r="A51" s="5" t="s">
        <v>24</v>
      </c>
      <c r="B51" s="38" t="s">
        <v>22</v>
      </c>
      <c r="C51" s="44">
        <v>88579761.620000005</v>
      </c>
      <c r="D51" s="32" t="s">
        <v>22</v>
      </c>
      <c r="E51" s="6" t="s">
        <v>22</v>
      </c>
      <c r="F51" s="32" t="s">
        <v>22</v>
      </c>
      <c r="G51" s="14">
        <v>132876352.65000001</v>
      </c>
      <c r="H51" s="32" t="s">
        <v>22</v>
      </c>
      <c r="I51" s="6" t="s">
        <v>22</v>
      </c>
      <c r="J51" s="32" t="s">
        <v>22</v>
      </c>
      <c r="K51" s="6" t="s">
        <v>22</v>
      </c>
      <c r="L51" s="29">
        <v>221456114.27000001</v>
      </c>
      <c r="M51" s="49"/>
    </row>
    <row r="52" spans="1:13" s="10" customFormat="1" x14ac:dyDescent="0.3">
      <c r="A52" s="10" t="s">
        <v>20</v>
      </c>
      <c r="B52" s="39" t="s">
        <v>19</v>
      </c>
      <c r="C52" s="45">
        <v>88579761.620000005</v>
      </c>
      <c r="D52" s="17" t="s">
        <v>22</v>
      </c>
      <c r="E52" s="13" t="s">
        <v>22</v>
      </c>
      <c r="F52" s="17" t="s">
        <v>22</v>
      </c>
      <c r="G52" s="15">
        <v>132876352.65000001</v>
      </c>
      <c r="H52" s="17" t="s">
        <v>22</v>
      </c>
      <c r="I52" s="13" t="s">
        <v>22</v>
      </c>
      <c r="J52" s="17" t="s">
        <v>22</v>
      </c>
      <c r="K52" s="13" t="s">
        <v>22</v>
      </c>
      <c r="L52" s="30">
        <v>221456114.27000001</v>
      </c>
      <c r="M52" s="50"/>
    </row>
    <row r="53" spans="1:13" x14ac:dyDescent="0.3">
      <c r="A53" s="5" t="s">
        <v>59</v>
      </c>
      <c r="B53" s="38" t="s">
        <v>22</v>
      </c>
      <c r="C53" s="44">
        <v>255313209.78999999</v>
      </c>
      <c r="D53" s="32" t="s">
        <v>22</v>
      </c>
      <c r="E53" s="6" t="s">
        <v>22</v>
      </c>
      <c r="F53" s="32" t="s">
        <v>22</v>
      </c>
      <c r="G53" s="14">
        <v>494952317.69</v>
      </c>
      <c r="H53" s="32" t="s">
        <v>22</v>
      </c>
      <c r="I53" s="6" t="s">
        <v>22</v>
      </c>
      <c r="J53" s="32" t="s">
        <v>22</v>
      </c>
      <c r="K53" s="14">
        <v>219954437.87</v>
      </c>
      <c r="L53" s="29">
        <v>970219965.35000002</v>
      </c>
      <c r="M53" s="49"/>
    </row>
    <row r="54" spans="1:13" s="10" customFormat="1" x14ac:dyDescent="0.3">
      <c r="A54" s="10" t="s">
        <v>20</v>
      </c>
      <c r="B54" s="39" t="s">
        <v>19</v>
      </c>
      <c r="C54" s="45">
        <v>255313209.78999999</v>
      </c>
      <c r="D54" s="17" t="s">
        <v>22</v>
      </c>
      <c r="E54" s="13" t="s">
        <v>22</v>
      </c>
      <c r="F54" s="17" t="s">
        <v>22</v>
      </c>
      <c r="G54" s="15">
        <v>494952317.69</v>
      </c>
      <c r="H54" s="17" t="s">
        <v>22</v>
      </c>
      <c r="I54" s="13" t="s">
        <v>22</v>
      </c>
      <c r="J54" s="17" t="s">
        <v>22</v>
      </c>
      <c r="K54" s="15">
        <v>219954437.87</v>
      </c>
      <c r="L54" s="30">
        <v>970219965.35000002</v>
      </c>
      <c r="M54" s="50"/>
    </row>
    <row r="55" spans="1:13" x14ac:dyDescent="0.3">
      <c r="A55" s="5" t="s">
        <v>60</v>
      </c>
      <c r="B55" s="38" t="s">
        <v>22</v>
      </c>
      <c r="C55" s="44">
        <v>295748446.13999999</v>
      </c>
      <c r="D55" s="29">
        <v>185952373.96000001</v>
      </c>
      <c r="E55" s="6" t="s">
        <v>22</v>
      </c>
      <c r="F55" s="32" t="s">
        <v>22</v>
      </c>
      <c r="G55" s="14">
        <v>2185899545.5999999</v>
      </c>
      <c r="H55" s="32" t="s">
        <v>22</v>
      </c>
      <c r="I55" s="14">
        <v>1556306269.3</v>
      </c>
      <c r="J55" s="32" t="s">
        <v>22</v>
      </c>
      <c r="K55" s="14">
        <v>204252934.24000001</v>
      </c>
      <c r="L55" s="29">
        <v>4428159569.2399998</v>
      </c>
      <c r="M55" s="49"/>
    </row>
    <row r="56" spans="1:13" s="10" customFormat="1" x14ac:dyDescent="0.3">
      <c r="A56" s="10" t="s">
        <v>20</v>
      </c>
      <c r="B56" s="39" t="s">
        <v>19</v>
      </c>
      <c r="C56" s="45">
        <v>295748446.13999999</v>
      </c>
      <c r="D56" s="30">
        <v>185952373.96000001</v>
      </c>
      <c r="E56" s="13" t="s">
        <v>22</v>
      </c>
      <c r="F56" s="17" t="s">
        <v>22</v>
      </c>
      <c r="G56" s="15">
        <v>2185899545.5999999</v>
      </c>
      <c r="H56" s="17" t="s">
        <v>22</v>
      </c>
      <c r="I56" s="15">
        <v>1556306269.3</v>
      </c>
      <c r="J56" s="17" t="s">
        <v>22</v>
      </c>
      <c r="K56" s="15">
        <v>204252934.24000001</v>
      </c>
      <c r="L56" s="30">
        <v>4428159569.2399998</v>
      </c>
      <c r="M56" s="50"/>
    </row>
    <row r="57" spans="1:13" x14ac:dyDescent="0.3">
      <c r="A57" s="5" t="s">
        <v>40</v>
      </c>
      <c r="B57" s="38" t="s">
        <v>22</v>
      </c>
      <c r="C57" s="40" t="s">
        <v>22</v>
      </c>
      <c r="D57" s="29">
        <v>325156153.69999999</v>
      </c>
      <c r="E57" s="6" t="s">
        <v>22</v>
      </c>
      <c r="F57" s="32" t="s">
        <v>22</v>
      </c>
      <c r="G57" s="6" t="s">
        <v>22</v>
      </c>
      <c r="H57" s="32" t="s">
        <v>22</v>
      </c>
      <c r="I57" s="6" t="s">
        <v>22</v>
      </c>
      <c r="J57" s="32" t="s">
        <v>22</v>
      </c>
      <c r="K57" s="6" t="s">
        <v>22</v>
      </c>
      <c r="L57" s="29">
        <v>325156153.69999999</v>
      </c>
      <c r="M57" s="49"/>
    </row>
    <row r="58" spans="1:13" s="10" customFormat="1" x14ac:dyDescent="0.3">
      <c r="A58" s="10" t="s">
        <v>20</v>
      </c>
      <c r="B58" s="39" t="s">
        <v>19</v>
      </c>
      <c r="C58" s="41" t="s">
        <v>22</v>
      </c>
      <c r="D58" s="30">
        <v>325156153.69999999</v>
      </c>
      <c r="E58" s="13" t="s">
        <v>22</v>
      </c>
      <c r="F58" s="17" t="s">
        <v>22</v>
      </c>
      <c r="G58" s="13" t="s">
        <v>22</v>
      </c>
      <c r="H58" s="17" t="s">
        <v>22</v>
      </c>
      <c r="I58" s="13" t="s">
        <v>22</v>
      </c>
      <c r="J58" s="17" t="s">
        <v>22</v>
      </c>
      <c r="K58" s="13" t="s">
        <v>22</v>
      </c>
      <c r="L58" s="30">
        <v>325156153.69999999</v>
      </c>
      <c r="M58" s="50"/>
    </row>
    <row r="59" spans="1:13" x14ac:dyDescent="0.3">
      <c r="A59" s="5" t="s">
        <v>61</v>
      </c>
      <c r="B59" s="38" t="s">
        <v>22</v>
      </c>
      <c r="C59" s="40" t="s">
        <v>22</v>
      </c>
      <c r="D59" s="29">
        <v>990309635.83000004</v>
      </c>
      <c r="E59" s="6" t="s">
        <v>22</v>
      </c>
      <c r="F59" s="29">
        <v>2854277937.21</v>
      </c>
      <c r="G59" s="14">
        <v>150504223.90000001</v>
      </c>
      <c r="H59" s="32" t="s">
        <v>22</v>
      </c>
      <c r="I59" s="6" t="s">
        <v>22</v>
      </c>
      <c r="J59" s="32" t="s">
        <v>22</v>
      </c>
      <c r="K59" s="6" t="s">
        <v>22</v>
      </c>
      <c r="L59" s="29">
        <v>3995091796.9400001</v>
      </c>
      <c r="M59" s="49"/>
    </row>
    <row r="60" spans="1:13" s="10" customFormat="1" x14ac:dyDescent="0.3">
      <c r="A60" s="10" t="s">
        <v>20</v>
      </c>
      <c r="B60" s="39" t="s">
        <v>19</v>
      </c>
      <c r="C60" s="41" t="s">
        <v>22</v>
      </c>
      <c r="D60" s="30">
        <v>990309635.83000004</v>
      </c>
      <c r="E60" s="13" t="s">
        <v>22</v>
      </c>
      <c r="F60" s="30">
        <v>2854277937.21</v>
      </c>
      <c r="G60" s="15">
        <v>150504223.90000001</v>
      </c>
      <c r="H60" s="17" t="s">
        <v>22</v>
      </c>
      <c r="I60" s="13" t="s">
        <v>22</v>
      </c>
      <c r="J60" s="17" t="s">
        <v>22</v>
      </c>
      <c r="K60" s="13" t="s">
        <v>22</v>
      </c>
      <c r="L60" s="30">
        <v>3995091796.9400001</v>
      </c>
      <c r="M60" s="50"/>
    </row>
    <row r="61" spans="1:13" x14ac:dyDescent="0.3">
      <c r="A61" s="5" t="s">
        <v>62</v>
      </c>
      <c r="B61" s="38" t="s">
        <v>22</v>
      </c>
      <c r="C61" s="40" t="s">
        <v>22</v>
      </c>
      <c r="D61" s="32" t="s">
        <v>22</v>
      </c>
      <c r="E61" s="6" t="s">
        <v>22</v>
      </c>
      <c r="F61" s="29">
        <v>2257927979.8299999</v>
      </c>
      <c r="G61" s="6" t="s">
        <v>22</v>
      </c>
      <c r="H61" s="32" t="s">
        <v>22</v>
      </c>
      <c r="I61" s="6" t="s">
        <v>22</v>
      </c>
      <c r="J61" s="32" t="s">
        <v>22</v>
      </c>
      <c r="K61" s="6" t="s">
        <v>22</v>
      </c>
      <c r="L61" s="29">
        <v>2257927979.8299999</v>
      </c>
      <c r="M61" s="49"/>
    </row>
    <row r="62" spans="1:13" s="10" customFormat="1" x14ac:dyDescent="0.3">
      <c r="A62" s="10" t="s">
        <v>20</v>
      </c>
      <c r="B62" s="39" t="s">
        <v>19</v>
      </c>
      <c r="C62" s="41" t="s">
        <v>22</v>
      </c>
      <c r="D62" s="17" t="s">
        <v>22</v>
      </c>
      <c r="E62" s="13" t="s">
        <v>22</v>
      </c>
      <c r="F62" s="30">
        <v>2257927979.8299999</v>
      </c>
      <c r="G62" s="13" t="s">
        <v>22</v>
      </c>
      <c r="H62" s="17" t="s">
        <v>22</v>
      </c>
      <c r="I62" s="13" t="s">
        <v>22</v>
      </c>
      <c r="J62" s="17" t="s">
        <v>22</v>
      </c>
      <c r="K62" s="13" t="s">
        <v>22</v>
      </c>
      <c r="L62" s="30">
        <v>2257927979.8299999</v>
      </c>
      <c r="M62" s="50"/>
    </row>
    <row r="63" spans="1:13" x14ac:dyDescent="0.3">
      <c r="A63" s="5" t="s">
        <v>36</v>
      </c>
      <c r="B63" s="38" t="s">
        <v>22</v>
      </c>
      <c r="C63" s="40" t="s">
        <v>22</v>
      </c>
      <c r="D63" s="29">
        <v>699041178.53999996</v>
      </c>
      <c r="E63" s="6" t="s">
        <v>22</v>
      </c>
      <c r="F63" s="32" t="s">
        <v>22</v>
      </c>
      <c r="G63" s="6" t="s">
        <v>22</v>
      </c>
      <c r="H63" s="29">
        <v>540842773.84000003</v>
      </c>
      <c r="I63" s="6" t="s">
        <v>22</v>
      </c>
      <c r="J63" s="32" t="s">
        <v>22</v>
      </c>
      <c r="K63" s="6" t="s">
        <v>22</v>
      </c>
      <c r="L63" s="29">
        <v>1239883952.3800001</v>
      </c>
      <c r="M63" s="49"/>
    </row>
    <row r="64" spans="1:13" s="10" customFormat="1" x14ac:dyDescent="0.3">
      <c r="A64" s="10" t="s">
        <v>20</v>
      </c>
      <c r="B64" s="39" t="s">
        <v>19</v>
      </c>
      <c r="C64" s="41" t="s">
        <v>22</v>
      </c>
      <c r="D64" s="30">
        <v>699041178.53999996</v>
      </c>
      <c r="E64" s="13" t="s">
        <v>22</v>
      </c>
      <c r="F64" s="17" t="s">
        <v>22</v>
      </c>
      <c r="G64" s="13" t="s">
        <v>22</v>
      </c>
      <c r="H64" s="30">
        <v>540842773.84000003</v>
      </c>
      <c r="I64" s="13" t="s">
        <v>22</v>
      </c>
      <c r="J64" s="17" t="s">
        <v>22</v>
      </c>
      <c r="K64" s="13" t="s">
        <v>22</v>
      </c>
      <c r="L64" s="30">
        <v>1239883952.3800001</v>
      </c>
      <c r="M64" s="50"/>
    </row>
    <row r="65" spans="1:16" x14ac:dyDescent="0.3">
      <c r="A65" s="5" t="s">
        <v>30</v>
      </c>
      <c r="B65" s="38" t="s">
        <v>22</v>
      </c>
      <c r="C65" s="44">
        <v>69422378.439999998</v>
      </c>
      <c r="D65" s="32" t="s">
        <v>22</v>
      </c>
      <c r="E65" s="6" t="s">
        <v>22</v>
      </c>
      <c r="F65" s="32" t="s">
        <v>22</v>
      </c>
      <c r="G65" s="6" t="s">
        <v>22</v>
      </c>
      <c r="H65" s="32" t="s">
        <v>22</v>
      </c>
      <c r="I65" s="6" t="s">
        <v>22</v>
      </c>
      <c r="J65" s="32" t="s">
        <v>22</v>
      </c>
      <c r="K65" s="6" t="s">
        <v>22</v>
      </c>
      <c r="L65" s="29">
        <v>69422378.439999998</v>
      </c>
      <c r="M65" s="49"/>
    </row>
    <row r="66" spans="1:16" s="10" customFormat="1" x14ac:dyDescent="0.3">
      <c r="A66" s="10" t="s">
        <v>20</v>
      </c>
      <c r="B66" s="39" t="s">
        <v>19</v>
      </c>
      <c r="C66" s="45">
        <v>69422378.439999998</v>
      </c>
      <c r="D66" s="17" t="s">
        <v>22</v>
      </c>
      <c r="E66" s="13" t="s">
        <v>22</v>
      </c>
      <c r="F66" s="17" t="s">
        <v>22</v>
      </c>
      <c r="G66" s="13" t="s">
        <v>22</v>
      </c>
      <c r="H66" s="17" t="s">
        <v>22</v>
      </c>
      <c r="I66" s="13" t="s">
        <v>22</v>
      </c>
      <c r="J66" s="17" t="s">
        <v>22</v>
      </c>
      <c r="K66" s="13" t="s">
        <v>22</v>
      </c>
      <c r="L66" s="30">
        <v>69422378.439999998</v>
      </c>
      <c r="M66" s="50"/>
    </row>
    <row r="67" spans="1:16" x14ac:dyDescent="0.3">
      <c r="A67" s="5" t="s">
        <v>63</v>
      </c>
      <c r="B67" s="38" t="s">
        <v>22</v>
      </c>
      <c r="C67" s="40" t="s">
        <v>22</v>
      </c>
      <c r="D67" s="29">
        <v>346507212.69</v>
      </c>
      <c r="E67" s="6" t="s">
        <v>22</v>
      </c>
      <c r="F67" s="32" t="s">
        <v>22</v>
      </c>
      <c r="G67" s="14">
        <v>912700072.85000002</v>
      </c>
      <c r="H67" s="29">
        <v>1099120855.1600001</v>
      </c>
      <c r="I67" s="14">
        <v>344428137.26999998</v>
      </c>
      <c r="J67" s="32" t="s">
        <v>22</v>
      </c>
      <c r="K67" s="14">
        <v>305619374.5</v>
      </c>
      <c r="L67" s="29">
        <v>3008375652.4699998</v>
      </c>
      <c r="M67" s="49"/>
      <c r="P67" s="36"/>
    </row>
    <row r="68" spans="1:16" s="10" customFormat="1" x14ac:dyDescent="0.3">
      <c r="A68" s="10" t="s">
        <v>20</v>
      </c>
      <c r="B68" s="39" t="s">
        <v>19</v>
      </c>
      <c r="C68" s="41" t="s">
        <v>22</v>
      </c>
      <c r="D68" s="30">
        <v>346507212.69</v>
      </c>
      <c r="E68" s="13" t="s">
        <v>22</v>
      </c>
      <c r="F68" s="17" t="s">
        <v>22</v>
      </c>
      <c r="G68" s="15">
        <v>912700072.85000002</v>
      </c>
      <c r="H68" s="30">
        <v>1099120855.1600001</v>
      </c>
      <c r="I68" s="15">
        <v>344428137.26999998</v>
      </c>
      <c r="J68" s="17" t="s">
        <v>22</v>
      </c>
      <c r="K68" s="15">
        <v>305619374.5</v>
      </c>
      <c r="L68" s="30">
        <v>3008375652.4699998</v>
      </c>
      <c r="M68" s="50"/>
    </row>
    <row r="69" spans="1:16" x14ac:dyDescent="0.3">
      <c r="A69" s="3" t="s">
        <v>25</v>
      </c>
      <c r="B69" s="18" t="s">
        <v>22</v>
      </c>
      <c r="C69" s="46">
        <v>5899099472.21</v>
      </c>
      <c r="D69" s="31">
        <v>75595876966.770004</v>
      </c>
      <c r="E69" s="20">
        <v>2235734443.25</v>
      </c>
      <c r="F69" s="31">
        <v>106982769876.13</v>
      </c>
      <c r="G69" s="20">
        <v>58522840921.449997</v>
      </c>
      <c r="H69" s="31">
        <v>74803733588.529999</v>
      </c>
      <c r="I69" s="20">
        <v>6292926005.5299997</v>
      </c>
      <c r="J69" s="31">
        <v>6475691564.4099998</v>
      </c>
      <c r="K69" s="20">
        <v>24716331191.52</v>
      </c>
      <c r="L69" s="31">
        <f>+L8+L11+L20+L31+L34</f>
        <v>361525004029.80005</v>
      </c>
      <c r="M69" s="180">
        <f>+L69/L70</f>
        <v>0.28068725375346298</v>
      </c>
      <c r="O69" s="36"/>
    </row>
    <row r="70" spans="1:16" x14ac:dyDescent="0.3">
      <c r="A70" s="3" t="s">
        <v>21</v>
      </c>
      <c r="B70" s="18" t="s">
        <v>22</v>
      </c>
      <c r="C70" s="46">
        <v>21608458600.779999</v>
      </c>
      <c r="D70" s="31">
        <v>267483064482.01999</v>
      </c>
      <c r="E70" s="20">
        <v>11453226076.540001</v>
      </c>
      <c r="F70" s="31">
        <v>389920910424.87</v>
      </c>
      <c r="G70" s="20">
        <v>201722093808.42999</v>
      </c>
      <c r="H70" s="31">
        <v>249624701656.26999</v>
      </c>
      <c r="I70" s="20">
        <v>22275171285.209999</v>
      </c>
      <c r="J70" s="31">
        <v>28455475060.98</v>
      </c>
      <c r="K70" s="20">
        <v>85294863496.029999</v>
      </c>
      <c r="L70" s="31">
        <v>1287999362975.49</v>
      </c>
      <c r="M70" s="181"/>
    </row>
    <row r="71" spans="1:16" x14ac:dyDescent="0.3">
      <c r="A71" s="3" t="s">
        <v>64</v>
      </c>
      <c r="B71" s="18" t="s">
        <v>22</v>
      </c>
      <c r="C71" s="48">
        <f>+C69/C70</f>
        <v>0.27299954990760245</v>
      </c>
      <c r="D71" s="48">
        <f t="shared" ref="D71:K71" si="0">+D69/D70</f>
        <v>0.28261930194781176</v>
      </c>
      <c r="E71" s="48">
        <f t="shared" si="0"/>
        <v>0.19520565020798153</v>
      </c>
      <c r="F71" s="48">
        <f t="shared" si="0"/>
        <v>0.27437043517250265</v>
      </c>
      <c r="G71" s="48">
        <f t="shared" si="0"/>
        <v>0.29011616832129233</v>
      </c>
      <c r="H71" s="48">
        <f t="shared" si="0"/>
        <v>0.29966478915028921</v>
      </c>
      <c r="I71" s="48">
        <f t="shared" si="0"/>
        <v>0.28250853494932726</v>
      </c>
      <c r="J71" s="48">
        <f t="shared" si="0"/>
        <v>0.22757277994946884</v>
      </c>
      <c r="K71" s="48">
        <f t="shared" si="0"/>
        <v>0.28977514211826377</v>
      </c>
      <c r="L71" s="173" t="s">
        <v>65</v>
      </c>
      <c r="M71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1:M71"/>
    <mergeCell ref="M69:M70"/>
    <mergeCell ref="I6:I7"/>
    <mergeCell ref="A6:A7"/>
    <mergeCell ref="B6:B7"/>
    <mergeCell ref="C6:C7"/>
    <mergeCell ref="D6:D7"/>
    <mergeCell ref="E6:E7"/>
    <mergeCell ref="J6:J7"/>
    <mergeCell ref="K6:K7"/>
    <mergeCell ref="L6:M6"/>
    <mergeCell ref="A2:L2"/>
    <mergeCell ref="A3:L3"/>
    <mergeCell ref="A4:L4"/>
    <mergeCell ref="F6:F7"/>
    <mergeCell ref="G6:G7"/>
    <mergeCell ref="H6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587A1-CFCA-4350-B32E-3780804384FC}">
  <dimension ref="A1:N75"/>
  <sheetViews>
    <sheetView showGridLines="0" topLeftCell="G19" zoomScaleNormal="100" workbookViewId="0">
      <selection activeCell="L75" sqref="L75:M75"/>
    </sheetView>
  </sheetViews>
  <sheetFormatPr baseColWidth="10" defaultColWidth="9.109375" defaultRowHeight="14.4" x14ac:dyDescent="0.3"/>
  <cols>
    <col min="1" max="1" width="99" style="53" bestFit="1" customWidth="1"/>
    <col min="2" max="2" width="16.33203125" style="53" customWidth="1"/>
    <col min="3" max="3" width="21.109375" style="53" bestFit="1" customWidth="1"/>
    <col min="4" max="4" width="22.33203125" style="53" bestFit="1" customWidth="1"/>
    <col min="5" max="5" width="21.109375" style="53" bestFit="1" customWidth="1"/>
    <col min="6" max="8" width="22.33203125" style="53" bestFit="1" customWidth="1"/>
    <col min="9" max="11" width="21.109375" style="53" bestFit="1" customWidth="1"/>
    <col min="12" max="12" width="24.6640625" style="53" bestFit="1" customWidth="1"/>
    <col min="13" max="13" width="16.44140625" style="53" bestFit="1" customWidth="1"/>
    <col min="14" max="14" width="18.44140625" style="53" bestFit="1" customWidth="1"/>
    <col min="15" max="16384" width="9.109375" style="53"/>
  </cols>
  <sheetData>
    <row r="1" spans="1:14" x14ac:dyDescent="0.3">
      <c r="A1" s="59"/>
    </row>
    <row r="2" spans="1:14" x14ac:dyDescent="0.3">
      <c r="A2" s="182" t="s">
        <v>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x14ac:dyDescent="0.3">
      <c r="A3" s="182" t="s">
        <v>73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4" x14ac:dyDescent="0.3">
      <c r="A4" s="182" t="s">
        <v>31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14" x14ac:dyDescent="0.3">
      <c r="A5" s="58"/>
    </row>
    <row r="6" spans="1:14" ht="15" customHeight="1" x14ac:dyDescent="0.3">
      <c r="A6" s="171" t="s">
        <v>43</v>
      </c>
      <c r="B6" s="172" t="s">
        <v>44</v>
      </c>
      <c r="C6" s="169" t="s">
        <v>45</v>
      </c>
      <c r="D6" s="167" t="s">
        <v>46</v>
      </c>
      <c r="E6" s="169" t="s">
        <v>47</v>
      </c>
      <c r="F6" s="167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77" t="s">
        <v>51</v>
      </c>
      <c r="M6" s="169"/>
    </row>
    <row r="7" spans="1:14" x14ac:dyDescent="0.3">
      <c r="A7" s="171"/>
      <c r="B7" s="172"/>
      <c r="C7" s="170"/>
      <c r="D7" s="168"/>
      <c r="E7" s="170"/>
      <c r="F7" s="168"/>
      <c r="G7" s="170"/>
      <c r="H7" s="168"/>
      <c r="I7" s="170"/>
      <c r="J7" s="168"/>
      <c r="K7" s="170"/>
      <c r="L7" s="9" t="s">
        <v>52</v>
      </c>
      <c r="M7" s="9" t="s">
        <v>53</v>
      </c>
    </row>
    <row r="8" spans="1:14" x14ac:dyDescent="0.3">
      <c r="A8" s="55" t="s">
        <v>4</v>
      </c>
      <c r="B8" s="54" t="s">
        <v>22</v>
      </c>
      <c r="C8" s="67">
        <v>4844046995.3699999</v>
      </c>
      <c r="D8" s="74">
        <v>58782466093.980003</v>
      </c>
      <c r="E8" s="70">
        <v>2890093674.3000002</v>
      </c>
      <c r="F8" s="74">
        <v>80485280273.429993</v>
      </c>
      <c r="G8" s="70">
        <v>33866080734</v>
      </c>
      <c r="H8" s="74">
        <v>53726772074.830002</v>
      </c>
      <c r="I8" s="70">
        <v>3164205860.3899999</v>
      </c>
      <c r="J8" s="74">
        <v>5834201007.1999998</v>
      </c>
      <c r="K8" s="70">
        <v>19657752050.779999</v>
      </c>
      <c r="L8" s="74">
        <v>263250898764.28</v>
      </c>
      <c r="M8" s="82">
        <f>+(L8/$L$73)</f>
        <v>0.72318226518555873</v>
      </c>
    </row>
    <row r="9" spans="1:14" x14ac:dyDescent="0.3">
      <c r="A9" s="57" t="s">
        <v>5</v>
      </c>
      <c r="B9" s="56" t="s">
        <v>22</v>
      </c>
      <c r="C9" s="64">
        <v>4844046995.3699999</v>
      </c>
      <c r="D9" s="75">
        <v>58782466093.980003</v>
      </c>
      <c r="E9" s="64">
        <v>2890093674.3000002</v>
      </c>
      <c r="F9" s="75">
        <v>80485280273.429993</v>
      </c>
      <c r="G9" s="64">
        <v>33866080734</v>
      </c>
      <c r="H9" s="75">
        <v>53726772074.830002</v>
      </c>
      <c r="I9" s="64">
        <v>3164205860.3899999</v>
      </c>
      <c r="J9" s="75">
        <v>5834201007.1999998</v>
      </c>
      <c r="K9" s="64">
        <v>19657752050.779999</v>
      </c>
      <c r="L9" s="75">
        <v>263250898764.28</v>
      </c>
      <c r="M9" s="83"/>
    </row>
    <row r="10" spans="1:14" s="60" customFormat="1" ht="15" customHeight="1" x14ac:dyDescent="0.3">
      <c r="A10" s="60" t="s">
        <v>6</v>
      </c>
      <c r="B10" s="61" t="s">
        <v>7</v>
      </c>
      <c r="C10" s="65">
        <v>4844046995.3699999</v>
      </c>
      <c r="D10" s="76">
        <v>58782466093.980003</v>
      </c>
      <c r="E10" s="65">
        <v>2890093674.3000002</v>
      </c>
      <c r="F10" s="76">
        <v>80485280273.429993</v>
      </c>
      <c r="G10" s="65">
        <v>33866080734</v>
      </c>
      <c r="H10" s="76">
        <v>53726772074.830002</v>
      </c>
      <c r="I10" s="65">
        <v>3164205860.3899999</v>
      </c>
      <c r="J10" s="76">
        <v>5834201007.1999998</v>
      </c>
      <c r="K10" s="65">
        <v>19657752050.779999</v>
      </c>
      <c r="L10" s="76">
        <v>263250898764.28</v>
      </c>
      <c r="M10" s="78"/>
    </row>
    <row r="11" spans="1:14" x14ac:dyDescent="0.3">
      <c r="A11" s="55" t="s">
        <v>8</v>
      </c>
      <c r="B11" s="54" t="s">
        <v>22</v>
      </c>
      <c r="C11" s="67">
        <v>8176409.6299999999</v>
      </c>
      <c r="D11" s="74">
        <v>15422422.01</v>
      </c>
      <c r="E11" s="70">
        <v>20720694.329999998</v>
      </c>
      <c r="F11" s="74">
        <v>2501499081.3400002</v>
      </c>
      <c r="G11" s="70">
        <v>132103292.56999999</v>
      </c>
      <c r="H11" s="74">
        <v>3409715151.9099998</v>
      </c>
      <c r="I11" s="70">
        <v>173142626.72</v>
      </c>
      <c r="J11" s="74">
        <v>12060386.640000001</v>
      </c>
      <c r="K11" s="70">
        <v>719314597.22000003</v>
      </c>
      <c r="L11" s="74">
        <v>6992154662.3699999</v>
      </c>
      <c r="M11" s="82">
        <f>+(L11/$L$73)</f>
        <v>1.9208300032389568E-2</v>
      </c>
    </row>
    <row r="12" spans="1:14" x14ac:dyDescent="0.3">
      <c r="A12" s="57" t="s">
        <v>26</v>
      </c>
      <c r="B12" s="56" t="s">
        <v>22</v>
      </c>
      <c r="C12" s="58" t="s">
        <v>22</v>
      </c>
      <c r="D12" s="75">
        <v>15422422.01</v>
      </c>
      <c r="E12" s="58" t="s">
        <v>22</v>
      </c>
      <c r="F12" s="75">
        <v>26549956.789999999</v>
      </c>
      <c r="G12" s="64">
        <v>132103292.56999999</v>
      </c>
      <c r="H12" s="75">
        <v>3409715151.9099998</v>
      </c>
      <c r="I12" s="64">
        <v>173142626.72</v>
      </c>
      <c r="J12" s="75">
        <v>7392589.4000000004</v>
      </c>
      <c r="K12" s="64">
        <v>719314597.22000003</v>
      </c>
      <c r="L12" s="75">
        <v>4483640636.6199999</v>
      </c>
      <c r="M12" s="83"/>
      <c r="N12" s="85"/>
    </row>
    <row r="13" spans="1:14" s="60" customFormat="1" x14ac:dyDescent="0.3">
      <c r="A13" s="60" t="s">
        <v>9</v>
      </c>
      <c r="B13" s="61" t="s">
        <v>10</v>
      </c>
      <c r="C13" s="66" t="s">
        <v>22</v>
      </c>
      <c r="D13" s="76">
        <v>15422422.01</v>
      </c>
      <c r="E13" s="66" t="s">
        <v>22</v>
      </c>
      <c r="F13" s="76">
        <v>26549956.789999999</v>
      </c>
      <c r="G13" s="65">
        <v>132103292.56999999</v>
      </c>
      <c r="H13" s="76">
        <v>3409715151.9099998</v>
      </c>
      <c r="I13" s="65">
        <v>173142626.72</v>
      </c>
      <c r="J13" s="76">
        <v>7392589.4000000004</v>
      </c>
      <c r="K13" s="65">
        <v>719314597.22000003</v>
      </c>
      <c r="L13" s="76">
        <v>4483640636.6199999</v>
      </c>
      <c r="M13" s="78"/>
    </row>
    <row r="14" spans="1:14" x14ac:dyDescent="0.3">
      <c r="A14" s="57" t="s">
        <v>34</v>
      </c>
      <c r="B14" s="56" t="s">
        <v>22</v>
      </c>
      <c r="C14" s="64">
        <v>8176409.6299999999</v>
      </c>
      <c r="D14" s="77" t="s">
        <v>22</v>
      </c>
      <c r="E14" s="58" t="s">
        <v>22</v>
      </c>
      <c r="F14" s="77" t="s">
        <v>22</v>
      </c>
      <c r="G14" s="58" t="s">
        <v>22</v>
      </c>
      <c r="H14" s="77" t="s">
        <v>22</v>
      </c>
      <c r="I14" s="58" t="s">
        <v>22</v>
      </c>
      <c r="J14" s="77" t="s">
        <v>22</v>
      </c>
      <c r="K14" s="58" t="s">
        <v>22</v>
      </c>
      <c r="L14" s="75">
        <v>8176409.6299999999</v>
      </c>
      <c r="M14" s="83"/>
    </row>
    <row r="15" spans="1:14" s="60" customFormat="1" x14ac:dyDescent="0.3">
      <c r="A15" s="60" t="s">
        <v>9</v>
      </c>
      <c r="B15" s="61" t="s">
        <v>11</v>
      </c>
      <c r="C15" s="65">
        <v>8176409.6299999999</v>
      </c>
      <c r="D15" s="78" t="s">
        <v>22</v>
      </c>
      <c r="E15" s="66" t="s">
        <v>22</v>
      </c>
      <c r="F15" s="78" t="s">
        <v>22</v>
      </c>
      <c r="G15" s="66" t="s">
        <v>22</v>
      </c>
      <c r="H15" s="78" t="s">
        <v>22</v>
      </c>
      <c r="I15" s="66" t="s">
        <v>22</v>
      </c>
      <c r="J15" s="78" t="s">
        <v>22</v>
      </c>
      <c r="K15" s="66" t="s">
        <v>22</v>
      </c>
      <c r="L15" s="76">
        <v>8176409.6299999999</v>
      </c>
      <c r="M15" s="78"/>
    </row>
    <row r="16" spans="1:14" x14ac:dyDescent="0.3">
      <c r="A16" s="57" t="s">
        <v>69</v>
      </c>
      <c r="B16" s="56" t="s">
        <v>22</v>
      </c>
      <c r="C16" s="58" t="s">
        <v>22</v>
      </c>
      <c r="D16" s="77" t="s">
        <v>22</v>
      </c>
      <c r="E16" s="64">
        <v>20720694.329999998</v>
      </c>
      <c r="F16" s="77" t="s">
        <v>22</v>
      </c>
      <c r="G16" s="58" t="s">
        <v>22</v>
      </c>
      <c r="H16" s="77" t="s">
        <v>22</v>
      </c>
      <c r="I16" s="58" t="s">
        <v>22</v>
      </c>
      <c r="J16" s="77" t="s">
        <v>22</v>
      </c>
      <c r="K16" s="58" t="s">
        <v>22</v>
      </c>
      <c r="L16" s="75">
        <v>20720694.329999998</v>
      </c>
      <c r="M16" s="83"/>
    </row>
    <row r="17" spans="1:14" s="60" customFormat="1" x14ac:dyDescent="0.3">
      <c r="A17" s="60" t="s">
        <v>9</v>
      </c>
      <c r="B17" s="61" t="s">
        <v>11</v>
      </c>
      <c r="C17" s="66" t="s">
        <v>22</v>
      </c>
      <c r="D17" s="78" t="s">
        <v>22</v>
      </c>
      <c r="E17" s="65">
        <v>20720694.329999998</v>
      </c>
      <c r="F17" s="78" t="s">
        <v>22</v>
      </c>
      <c r="G17" s="66" t="s">
        <v>22</v>
      </c>
      <c r="H17" s="78" t="s">
        <v>22</v>
      </c>
      <c r="I17" s="66" t="s">
        <v>22</v>
      </c>
      <c r="J17" s="78" t="s">
        <v>22</v>
      </c>
      <c r="K17" s="66" t="s">
        <v>22</v>
      </c>
      <c r="L17" s="76">
        <v>20720694.329999998</v>
      </c>
      <c r="M17" s="78"/>
    </row>
    <row r="18" spans="1:14" x14ac:dyDescent="0.3">
      <c r="A18" s="57" t="s">
        <v>38</v>
      </c>
      <c r="B18" s="56" t="s">
        <v>22</v>
      </c>
      <c r="C18" s="58" t="s">
        <v>22</v>
      </c>
      <c r="D18" s="77" t="s">
        <v>22</v>
      </c>
      <c r="E18" s="58" t="s">
        <v>22</v>
      </c>
      <c r="F18" s="75">
        <v>2352659991.52</v>
      </c>
      <c r="G18" s="58" t="s">
        <v>22</v>
      </c>
      <c r="H18" s="77" t="s">
        <v>22</v>
      </c>
      <c r="I18" s="58" t="s">
        <v>22</v>
      </c>
      <c r="J18" s="77" t="s">
        <v>22</v>
      </c>
      <c r="K18" s="58" t="s">
        <v>22</v>
      </c>
      <c r="L18" s="75">
        <v>2352659991.52</v>
      </c>
      <c r="M18" s="83"/>
    </row>
    <row r="19" spans="1:14" s="60" customFormat="1" x14ac:dyDescent="0.3">
      <c r="A19" s="60" t="s">
        <v>9</v>
      </c>
      <c r="B19" s="61" t="s">
        <v>10</v>
      </c>
      <c r="C19" s="66" t="s">
        <v>22</v>
      </c>
      <c r="D19" s="78" t="s">
        <v>22</v>
      </c>
      <c r="E19" s="66" t="s">
        <v>22</v>
      </c>
      <c r="F19" s="76">
        <v>2352659991.52</v>
      </c>
      <c r="G19" s="66" t="s">
        <v>22</v>
      </c>
      <c r="H19" s="78" t="s">
        <v>22</v>
      </c>
      <c r="I19" s="66" t="s">
        <v>22</v>
      </c>
      <c r="J19" s="78" t="s">
        <v>22</v>
      </c>
      <c r="K19" s="66" t="s">
        <v>22</v>
      </c>
      <c r="L19" s="76">
        <v>2352659991.52</v>
      </c>
      <c r="M19" s="78"/>
    </row>
    <row r="20" spans="1:14" x14ac:dyDescent="0.3">
      <c r="A20" s="57" t="s">
        <v>27</v>
      </c>
      <c r="B20" s="56" t="s">
        <v>22</v>
      </c>
      <c r="C20" s="58" t="s">
        <v>22</v>
      </c>
      <c r="D20" s="77" t="s">
        <v>22</v>
      </c>
      <c r="E20" s="58" t="s">
        <v>22</v>
      </c>
      <c r="F20" s="77" t="s">
        <v>22</v>
      </c>
      <c r="G20" s="58" t="s">
        <v>22</v>
      </c>
      <c r="H20" s="77" t="s">
        <v>22</v>
      </c>
      <c r="I20" s="58" t="s">
        <v>22</v>
      </c>
      <c r="J20" s="75">
        <v>4667797.24</v>
      </c>
      <c r="K20" s="58" t="s">
        <v>22</v>
      </c>
      <c r="L20" s="75">
        <v>4667797.24</v>
      </c>
      <c r="M20" s="83"/>
      <c r="N20" s="87"/>
    </row>
    <row r="21" spans="1:14" s="60" customFormat="1" x14ac:dyDescent="0.3">
      <c r="A21" s="60" t="s">
        <v>9</v>
      </c>
      <c r="B21" s="61" t="s">
        <v>10</v>
      </c>
      <c r="C21" s="66" t="s">
        <v>22</v>
      </c>
      <c r="D21" s="78" t="s">
        <v>22</v>
      </c>
      <c r="E21" s="66" t="s">
        <v>22</v>
      </c>
      <c r="F21" s="78" t="s">
        <v>22</v>
      </c>
      <c r="G21" s="66" t="s">
        <v>22</v>
      </c>
      <c r="H21" s="78" t="s">
        <v>22</v>
      </c>
      <c r="I21" s="66" t="s">
        <v>22</v>
      </c>
      <c r="J21" s="76">
        <v>4667797.24</v>
      </c>
      <c r="K21" s="66" t="s">
        <v>22</v>
      </c>
      <c r="L21" s="76">
        <v>4667797.24</v>
      </c>
      <c r="M21" s="78"/>
      <c r="N21" s="86"/>
    </row>
    <row r="22" spans="1:14" x14ac:dyDescent="0.3">
      <c r="A22" s="57" t="s">
        <v>72</v>
      </c>
      <c r="B22" s="56" t="s">
        <v>22</v>
      </c>
      <c r="C22" s="58" t="s">
        <v>22</v>
      </c>
      <c r="D22" s="77" t="s">
        <v>22</v>
      </c>
      <c r="E22" s="58" t="s">
        <v>22</v>
      </c>
      <c r="F22" s="75">
        <v>122289133.03</v>
      </c>
      <c r="G22" s="58" t="s">
        <v>22</v>
      </c>
      <c r="H22" s="77" t="s">
        <v>22</v>
      </c>
      <c r="I22" s="58" t="s">
        <v>22</v>
      </c>
      <c r="J22" s="77" t="s">
        <v>22</v>
      </c>
      <c r="K22" s="58" t="s">
        <v>22</v>
      </c>
      <c r="L22" s="75">
        <v>122289133.03</v>
      </c>
      <c r="M22" s="83"/>
    </row>
    <row r="23" spans="1:14" s="60" customFormat="1" x14ac:dyDescent="0.3">
      <c r="A23" s="60" t="s">
        <v>9</v>
      </c>
      <c r="B23" s="61" t="s">
        <v>10</v>
      </c>
      <c r="C23" s="66" t="s">
        <v>22</v>
      </c>
      <c r="D23" s="78" t="s">
        <v>22</v>
      </c>
      <c r="E23" s="66" t="s">
        <v>22</v>
      </c>
      <c r="F23" s="76">
        <v>122289133.03</v>
      </c>
      <c r="G23" s="66" t="s">
        <v>22</v>
      </c>
      <c r="H23" s="78" t="s">
        <v>22</v>
      </c>
      <c r="I23" s="66" t="s">
        <v>22</v>
      </c>
      <c r="J23" s="78" t="s">
        <v>22</v>
      </c>
      <c r="K23" s="66" t="s">
        <v>22</v>
      </c>
      <c r="L23" s="76">
        <v>122289133.03</v>
      </c>
      <c r="M23" s="78"/>
    </row>
    <row r="24" spans="1:14" x14ac:dyDescent="0.3">
      <c r="A24" s="55" t="s">
        <v>12</v>
      </c>
      <c r="B24" s="54" t="s">
        <v>22</v>
      </c>
      <c r="C24" s="68" t="s">
        <v>22</v>
      </c>
      <c r="D24" s="79" t="s">
        <v>22</v>
      </c>
      <c r="E24" s="70">
        <v>44573655.960000001</v>
      </c>
      <c r="F24" s="74">
        <v>4038120064.77</v>
      </c>
      <c r="G24" s="70">
        <v>1202729522.27</v>
      </c>
      <c r="H24" s="74">
        <v>5087924031.4499998</v>
      </c>
      <c r="I24" s="70">
        <v>37620503.020000003</v>
      </c>
      <c r="J24" s="74">
        <v>583117353.16999996</v>
      </c>
      <c r="K24" s="70">
        <v>856082257.66999996</v>
      </c>
      <c r="L24" s="74">
        <v>11850167388.309999</v>
      </c>
      <c r="M24" s="82">
        <f>+(L24/$L$73)</f>
        <v>3.2553852370242643E-2</v>
      </c>
    </row>
    <row r="25" spans="1:14" x14ac:dyDescent="0.3">
      <c r="A25" s="57" t="s">
        <v>13</v>
      </c>
      <c r="B25" s="56" t="s">
        <v>22</v>
      </c>
      <c r="C25" s="58" t="s">
        <v>22</v>
      </c>
      <c r="D25" s="77" t="s">
        <v>22</v>
      </c>
      <c r="E25" s="58" t="s">
        <v>22</v>
      </c>
      <c r="F25" s="75">
        <v>1621315825.22</v>
      </c>
      <c r="G25" s="64">
        <v>25124.86</v>
      </c>
      <c r="H25" s="75">
        <v>1491584996.77</v>
      </c>
      <c r="I25" s="58" t="s">
        <v>22</v>
      </c>
      <c r="J25" s="75">
        <v>14737948.199999999</v>
      </c>
      <c r="K25" s="58" t="s">
        <v>22</v>
      </c>
      <c r="L25" s="75">
        <v>3127663895.0500002</v>
      </c>
      <c r="M25" s="83"/>
    </row>
    <row r="26" spans="1:14" s="60" customFormat="1" x14ac:dyDescent="0.3">
      <c r="A26" s="60" t="s">
        <v>14</v>
      </c>
      <c r="B26" s="61" t="s">
        <v>15</v>
      </c>
      <c r="C26" s="66" t="s">
        <v>22</v>
      </c>
      <c r="D26" s="78" t="s">
        <v>22</v>
      </c>
      <c r="E26" s="66" t="s">
        <v>22</v>
      </c>
      <c r="F26" s="76">
        <v>1621315825.22</v>
      </c>
      <c r="G26" s="65">
        <v>25124.86</v>
      </c>
      <c r="H26" s="76">
        <v>1491584996.77</v>
      </c>
      <c r="I26" s="66" t="s">
        <v>22</v>
      </c>
      <c r="J26" s="76">
        <v>14737948.199999999</v>
      </c>
      <c r="K26" s="66" t="s">
        <v>22</v>
      </c>
      <c r="L26" s="76">
        <v>3127663895.0500002</v>
      </c>
      <c r="M26" s="78"/>
    </row>
    <row r="27" spans="1:14" x14ac:dyDescent="0.3">
      <c r="A27" s="57" t="s">
        <v>16</v>
      </c>
      <c r="B27" s="56" t="s">
        <v>22</v>
      </c>
      <c r="C27" s="58" t="s">
        <v>22</v>
      </c>
      <c r="D27" s="77" t="s">
        <v>22</v>
      </c>
      <c r="E27" s="58" t="s">
        <v>22</v>
      </c>
      <c r="F27" s="75">
        <v>2416804239.5500002</v>
      </c>
      <c r="G27" s="64">
        <v>556537133.96000004</v>
      </c>
      <c r="H27" s="75">
        <v>2005292991.02</v>
      </c>
      <c r="I27" s="64">
        <v>19266617.440000001</v>
      </c>
      <c r="J27" s="75">
        <v>121540099.28</v>
      </c>
      <c r="K27" s="64">
        <v>518217371.87</v>
      </c>
      <c r="L27" s="75">
        <v>5637658453.1199999</v>
      </c>
      <c r="M27" s="83"/>
    </row>
    <row r="28" spans="1:14" s="60" customFormat="1" x14ac:dyDescent="0.3">
      <c r="A28" s="60" t="s">
        <v>14</v>
      </c>
      <c r="B28" s="61" t="s">
        <v>15</v>
      </c>
      <c r="C28" s="66" t="s">
        <v>22</v>
      </c>
      <c r="D28" s="78" t="s">
        <v>22</v>
      </c>
      <c r="E28" s="66" t="s">
        <v>22</v>
      </c>
      <c r="F28" s="76">
        <v>2416804239.5500002</v>
      </c>
      <c r="G28" s="65">
        <v>556537133.96000004</v>
      </c>
      <c r="H28" s="76">
        <v>2005292991.02</v>
      </c>
      <c r="I28" s="65">
        <v>19266617.440000001</v>
      </c>
      <c r="J28" s="76">
        <v>121540099.28</v>
      </c>
      <c r="K28" s="65">
        <v>518217371.87</v>
      </c>
      <c r="L28" s="76">
        <v>5637658453.1199999</v>
      </c>
      <c r="M28" s="78"/>
    </row>
    <row r="29" spans="1:14" x14ac:dyDescent="0.3">
      <c r="A29" s="57" t="s">
        <v>28</v>
      </c>
      <c r="B29" s="56" t="s">
        <v>22</v>
      </c>
      <c r="C29" s="58" t="s">
        <v>22</v>
      </c>
      <c r="D29" s="77" t="s">
        <v>22</v>
      </c>
      <c r="E29" s="64">
        <v>44573655.960000001</v>
      </c>
      <c r="F29" s="77" t="s">
        <v>22</v>
      </c>
      <c r="G29" s="64">
        <v>109317704.95</v>
      </c>
      <c r="H29" s="75">
        <v>558863158.5</v>
      </c>
      <c r="I29" s="64">
        <v>18353885.579999998</v>
      </c>
      <c r="J29" s="75">
        <v>144090172.56</v>
      </c>
      <c r="K29" s="64">
        <v>15731901.92</v>
      </c>
      <c r="L29" s="75">
        <v>890930479.47000003</v>
      </c>
      <c r="M29" s="83"/>
    </row>
    <row r="30" spans="1:14" s="60" customFormat="1" x14ac:dyDescent="0.3">
      <c r="A30" s="60" t="s">
        <v>14</v>
      </c>
      <c r="B30" s="61" t="s">
        <v>17</v>
      </c>
      <c r="C30" s="66" t="s">
        <v>22</v>
      </c>
      <c r="D30" s="78" t="s">
        <v>22</v>
      </c>
      <c r="E30" s="65">
        <v>44573655.960000001</v>
      </c>
      <c r="F30" s="78" t="s">
        <v>22</v>
      </c>
      <c r="G30" s="65">
        <v>109317704.95</v>
      </c>
      <c r="H30" s="76">
        <v>558863158.5</v>
      </c>
      <c r="I30" s="65">
        <v>18353885.579999998</v>
      </c>
      <c r="J30" s="76">
        <v>144090172.56</v>
      </c>
      <c r="K30" s="65">
        <v>15731901.92</v>
      </c>
      <c r="L30" s="76">
        <v>890930479.47000003</v>
      </c>
      <c r="M30" s="78"/>
    </row>
    <row r="31" spans="1:14" x14ac:dyDescent="0.3">
      <c r="A31" s="62" t="s">
        <v>54</v>
      </c>
      <c r="B31" s="56" t="s">
        <v>22</v>
      </c>
      <c r="C31" s="58" t="s">
        <v>22</v>
      </c>
      <c r="D31" s="77" t="s">
        <v>22</v>
      </c>
      <c r="E31" s="58" t="s">
        <v>22</v>
      </c>
      <c r="F31" s="77" t="s">
        <v>22</v>
      </c>
      <c r="G31" s="64">
        <v>322132983.88</v>
      </c>
      <c r="H31" s="75">
        <v>674400887.74000001</v>
      </c>
      <c r="I31" s="58" t="s">
        <v>22</v>
      </c>
      <c r="J31" s="75">
        <v>221211641.72</v>
      </c>
      <c r="K31" s="64">
        <v>322132983.88</v>
      </c>
      <c r="L31" s="75">
        <v>1539878497.22</v>
      </c>
      <c r="M31" s="83"/>
    </row>
    <row r="32" spans="1:14" s="60" customFormat="1" x14ac:dyDescent="0.3">
      <c r="A32" s="60" t="s">
        <v>14</v>
      </c>
      <c r="B32" s="61" t="s">
        <v>15</v>
      </c>
      <c r="C32" s="66" t="s">
        <v>22</v>
      </c>
      <c r="D32" s="78" t="s">
        <v>22</v>
      </c>
      <c r="E32" s="66" t="s">
        <v>22</v>
      </c>
      <c r="F32" s="78" t="s">
        <v>22</v>
      </c>
      <c r="G32" s="65">
        <v>322132983.88</v>
      </c>
      <c r="H32" s="76">
        <v>674400887.74000001</v>
      </c>
      <c r="I32" s="66" t="s">
        <v>22</v>
      </c>
      <c r="J32" s="76">
        <v>221211641.72</v>
      </c>
      <c r="K32" s="65">
        <v>322132983.88</v>
      </c>
      <c r="L32" s="76">
        <v>1539878497.22</v>
      </c>
      <c r="M32" s="78"/>
    </row>
    <row r="33" spans="1:13" x14ac:dyDescent="0.3">
      <c r="A33" s="57" t="s">
        <v>35</v>
      </c>
      <c r="B33" s="56" t="s">
        <v>22</v>
      </c>
      <c r="C33" s="58" t="s">
        <v>22</v>
      </c>
      <c r="D33" s="77" t="s">
        <v>22</v>
      </c>
      <c r="E33" s="58" t="s">
        <v>22</v>
      </c>
      <c r="F33" s="77" t="s">
        <v>22</v>
      </c>
      <c r="G33" s="64">
        <v>214716574.62</v>
      </c>
      <c r="H33" s="75">
        <v>357781997.42000002</v>
      </c>
      <c r="I33" s="58" t="s">
        <v>22</v>
      </c>
      <c r="J33" s="75">
        <v>81537491.409999996</v>
      </c>
      <c r="K33" s="58" t="s">
        <v>22</v>
      </c>
      <c r="L33" s="75">
        <v>654036063.45000005</v>
      </c>
      <c r="M33" s="83"/>
    </row>
    <row r="34" spans="1:13" s="60" customFormat="1" x14ac:dyDescent="0.3">
      <c r="A34" s="60" t="s">
        <v>14</v>
      </c>
      <c r="B34" s="61" t="s">
        <v>17</v>
      </c>
      <c r="C34" s="66" t="s">
        <v>22</v>
      </c>
      <c r="D34" s="78" t="s">
        <v>22</v>
      </c>
      <c r="E34" s="66" t="s">
        <v>22</v>
      </c>
      <c r="F34" s="78" t="s">
        <v>22</v>
      </c>
      <c r="G34" s="65">
        <v>214716574.62</v>
      </c>
      <c r="H34" s="76">
        <v>357781997.42000002</v>
      </c>
      <c r="I34" s="66" t="s">
        <v>22</v>
      </c>
      <c r="J34" s="76">
        <v>81537491.409999996</v>
      </c>
      <c r="K34" s="66" t="s">
        <v>22</v>
      </c>
      <c r="L34" s="76">
        <v>654036063.45000005</v>
      </c>
      <c r="M34" s="78"/>
    </row>
    <row r="35" spans="1:13" x14ac:dyDescent="0.3">
      <c r="A35" s="3" t="s">
        <v>55</v>
      </c>
      <c r="B35" s="54" t="s">
        <v>22</v>
      </c>
      <c r="C35" s="68" t="s">
        <v>22</v>
      </c>
      <c r="D35" s="79" t="s">
        <v>22</v>
      </c>
      <c r="E35" s="71" t="s">
        <v>22</v>
      </c>
      <c r="F35" s="74">
        <v>803678297.61000001</v>
      </c>
      <c r="G35" s="70">
        <v>257094543.91</v>
      </c>
      <c r="H35" s="79" t="s">
        <v>22</v>
      </c>
      <c r="I35" s="70">
        <v>112478288.59</v>
      </c>
      <c r="J35" s="79" t="s">
        <v>22</v>
      </c>
      <c r="K35" s="70">
        <v>112478288.59</v>
      </c>
      <c r="L35" s="74">
        <v>1285729418.7</v>
      </c>
      <c r="M35" s="82">
        <f>+(L35/$L$73)</f>
        <v>3.5320552286651594E-3</v>
      </c>
    </row>
    <row r="36" spans="1:13" x14ac:dyDescent="0.3">
      <c r="A36" s="62" t="s">
        <v>56</v>
      </c>
      <c r="B36" s="56" t="s">
        <v>22</v>
      </c>
      <c r="C36" s="58" t="s">
        <v>22</v>
      </c>
      <c r="D36" s="77" t="s">
        <v>22</v>
      </c>
      <c r="E36" s="58" t="s">
        <v>22</v>
      </c>
      <c r="F36" s="75">
        <v>803678297.61000001</v>
      </c>
      <c r="G36" s="64">
        <v>257094543.91</v>
      </c>
      <c r="H36" s="77" t="s">
        <v>22</v>
      </c>
      <c r="I36" s="64">
        <v>112478288.59</v>
      </c>
      <c r="J36" s="77" t="s">
        <v>22</v>
      </c>
      <c r="K36" s="64">
        <v>112478288.59</v>
      </c>
      <c r="L36" s="75">
        <v>1285729418.7</v>
      </c>
      <c r="M36" s="83"/>
    </row>
    <row r="37" spans="1:13" s="60" customFormat="1" x14ac:dyDescent="0.3">
      <c r="A37" s="60" t="s">
        <v>23</v>
      </c>
      <c r="B37" s="61" t="s">
        <v>17</v>
      </c>
      <c r="C37" s="66" t="s">
        <v>22</v>
      </c>
      <c r="D37" s="78" t="s">
        <v>22</v>
      </c>
      <c r="E37" s="66" t="s">
        <v>22</v>
      </c>
      <c r="F37" s="76">
        <v>803678297.61000001</v>
      </c>
      <c r="G37" s="65">
        <v>257094543.91</v>
      </c>
      <c r="H37" s="78" t="s">
        <v>22</v>
      </c>
      <c r="I37" s="65">
        <v>112478288.59</v>
      </c>
      <c r="J37" s="78" t="s">
        <v>22</v>
      </c>
      <c r="K37" s="65">
        <v>112478288.59</v>
      </c>
      <c r="L37" s="76">
        <v>1285729418.7</v>
      </c>
      <c r="M37" s="78"/>
    </row>
    <row r="38" spans="1:13" x14ac:dyDescent="0.3">
      <c r="A38" s="55" t="s">
        <v>18</v>
      </c>
      <c r="B38" s="54" t="s">
        <v>22</v>
      </c>
      <c r="C38" s="67">
        <v>1043490847.76</v>
      </c>
      <c r="D38" s="74">
        <v>18828665769.27</v>
      </c>
      <c r="E38" s="71" t="s">
        <v>22</v>
      </c>
      <c r="F38" s="74">
        <v>19171912935.09</v>
      </c>
      <c r="G38" s="70">
        <v>22981749000.360001</v>
      </c>
      <c r="H38" s="74">
        <v>12433521730.49</v>
      </c>
      <c r="I38" s="70">
        <v>2809700998.3099999</v>
      </c>
      <c r="J38" s="79" t="s">
        <v>22</v>
      </c>
      <c r="K38" s="70">
        <v>3369368198.29</v>
      </c>
      <c r="L38" s="74">
        <v>80638409479.570007</v>
      </c>
      <c r="M38" s="82">
        <f>+(L38/$L$73)</f>
        <v>0.221523527183144</v>
      </c>
    </row>
    <row r="39" spans="1:13" x14ac:dyDescent="0.3">
      <c r="A39" s="57" t="s">
        <v>37</v>
      </c>
      <c r="B39" s="56" t="s">
        <v>22</v>
      </c>
      <c r="C39" s="58" t="s">
        <v>22</v>
      </c>
      <c r="D39" s="75">
        <v>9549059593.25</v>
      </c>
      <c r="E39" s="58" t="s">
        <v>22</v>
      </c>
      <c r="F39" s="75">
        <v>6561071924.6599998</v>
      </c>
      <c r="G39" s="64">
        <v>5886285297.3599997</v>
      </c>
      <c r="H39" s="75">
        <v>5977313991.6000004</v>
      </c>
      <c r="I39" s="64">
        <v>32127793.350000001</v>
      </c>
      <c r="J39" s="77" t="s">
        <v>22</v>
      </c>
      <c r="K39" s="64">
        <v>1154747009.3199999</v>
      </c>
      <c r="L39" s="75">
        <v>29160605609.540001</v>
      </c>
      <c r="M39" s="83"/>
    </row>
    <row r="40" spans="1:13" s="60" customFormat="1" x14ac:dyDescent="0.3">
      <c r="A40" s="60" t="s">
        <v>20</v>
      </c>
      <c r="B40" s="61" t="s">
        <v>19</v>
      </c>
      <c r="C40" s="66" t="s">
        <v>22</v>
      </c>
      <c r="D40" s="76">
        <v>9549059593.25</v>
      </c>
      <c r="E40" s="66" t="s">
        <v>22</v>
      </c>
      <c r="F40" s="76">
        <v>6561071924.6599998</v>
      </c>
      <c r="G40" s="65">
        <v>5886285297.3599997</v>
      </c>
      <c r="H40" s="76">
        <v>5977313991.6000004</v>
      </c>
      <c r="I40" s="65">
        <v>32127793.350000001</v>
      </c>
      <c r="J40" s="78" t="s">
        <v>22</v>
      </c>
      <c r="K40" s="65">
        <v>1154747009.3199999</v>
      </c>
      <c r="L40" s="76">
        <v>29160605609.540001</v>
      </c>
      <c r="M40" s="78"/>
    </row>
    <row r="41" spans="1:13" x14ac:dyDescent="0.3">
      <c r="A41" s="57" t="s">
        <v>39</v>
      </c>
      <c r="B41" s="56" t="s">
        <v>22</v>
      </c>
      <c r="C41" s="58" t="s">
        <v>22</v>
      </c>
      <c r="D41" s="75">
        <v>3387899783.8699999</v>
      </c>
      <c r="E41" s="58" t="s">
        <v>22</v>
      </c>
      <c r="F41" s="75">
        <v>1797459006.22</v>
      </c>
      <c r="G41" s="64">
        <v>1482513778.03</v>
      </c>
      <c r="H41" s="75">
        <v>1422323718.6300001</v>
      </c>
      <c r="I41" s="58" t="s">
        <v>22</v>
      </c>
      <c r="J41" s="77" t="s">
        <v>22</v>
      </c>
      <c r="K41" s="64">
        <v>324433315.18000001</v>
      </c>
      <c r="L41" s="75">
        <v>8414629601.9300003</v>
      </c>
      <c r="M41" s="83"/>
    </row>
    <row r="42" spans="1:13" s="60" customFormat="1" x14ac:dyDescent="0.3">
      <c r="A42" s="60" t="s">
        <v>20</v>
      </c>
      <c r="B42" s="61" t="s">
        <v>19</v>
      </c>
      <c r="C42" s="66" t="s">
        <v>22</v>
      </c>
      <c r="D42" s="76">
        <v>3387899783.8699999</v>
      </c>
      <c r="E42" s="66" t="s">
        <v>22</v>
      </c>
      <c r="F42" s="76">
        <v>1797459006.22</v>
      </c>
      <c r="G42" s="65">
        <v>1482513778.03</v>
      </c>
      <c r="H42" s="76">
        <v>1422323718.6300001</v>
      </c>
      <c r="I42" s="66" t="s">
        <v>22</v>
      </c>
      <c r="J42" s="78" t="s">
        <v>22</v>
      </c>
      <c r="K42" s="65">
        <v>324433315.18000001</v>
      </c>
      <c r="L42" s="76">
        <v>8414629601.9300003</v>
      </c>
      <c r="M42" s="78"/>
    </row>
    <row r="43" spans="1:13" x14ac:dyDescent="0.3">
      <c r="A43" s="62" t="s">
        <v>57</v>
      </c>
      <c r="B43" s="56" t="s">
        <v>22</v>
      </c>
      <c r="C43" s="58" t="s">
        <v>22</v>
      </c>
      <c r="D43" s="75">
        <v>1304297041.8499999</v>
      </c>
      <c r="E43" s="58" t="s">
        <v>22</v>
      </c>
      <c r="F43" s="77" t="s">
        <v>22</v>
      </c>
      <c r="G43" s="64">
        <v>1801842714.8199999</v>
      </c>
      <c r="H43" s="75">
        <v>2214186964.6100001</v>
      </c>
      <c r="I43" s="58" t="s">
        <v>22</v>
      </c>
      <c r="J43" s="77" t="s">
        <v>22</v>
      </c>
      <c r="K43" s="64">
        <v>299606444.37</v>
      </c>
      <c r="L43" s="75">
        <v>5619933165.6499996</v>
      </c>
      <c r="M43" s="83"/>
    </row>
    <row r="44" spans="1:13" s="60" customFormat="1" x14ac:dyDescent="0.3">
      <c r="A44" s="60" t="s">
        <v>20</v>
      </c>
      <c r="B44" s="61" t="s">
        <v>19</v>
      </c>
      <c r="C44" s="66" t="s">
        <v>22</v>
      </c>
      <c r="D44" s="76">
        <v>1304297041.8499999</v>
      </c>
      <c r="E44" s="66" t="s">
        <v>22</v>
      </c>
      <c r="F44" s="78" t="s">
        <v>22</v>
      </c>
      <c r="G44" s="65">
        <v>1801842714.8199999</v>
      </c>
      <c r="H44" s="76">
        <v>2214186964.6100001</v>
      </c>
      <c r="I44" s="66" t="s">
        <v>22</v>
      </c>
      <c r="J44" s="78" t="s">
        <v>22</v>
      </c>
      <c r="K44" s="65">
        <v>299606444.37</v>
      </c>
      <c r="L44" s="76">
        <v>5619933165.6499996</v>
      </c>
      <c r="M44" s="78"/>
    </row>
    <row r="45" spans="1:13" x14ac:dyDescent="0.3">
      <c r="A45" s="62" t="s">
        <v>58</v>
      </c>
      <c r="B45" s="56" t="s">
        <v>22</v>
      </c>
      <c r="C45" s="58" t="s">
        <v>22</v>
      </c>
      <c r="D45" s="77" t="s">
        <v>22</v>
      </c>
      <c r="E45" s="58" t="s">
        <v>22</v>
      </c>
      <c r="F45" s="75">
        <v>4033222362.9899998</v>
      </c>
      <c r="G45" s="64">
        <v>2425988678.6999998</v>
      </c>
      <c r="H45" s="77" t="s">
        <v>22</v>
      </c>
      <c r="I45" s="58" t="s">
        <v>22</v>
      </c>
      <c r="J45" s="77" t="s">
        <v>22</v>
      </c>
      <c r="K45" s="58" t="s">
        <v>22</v>
      </c>
      <c r="L45" s="75">
        <v>6459211041.6899996</v>
      </c>
      <c r="M45" s="83"/>
    </row>
    <row r="46" spans="1:13" s="60" customFormat="1" x14ac:dyDescent="0.3">
      <c r="A46" s="60" t="s">
        <v>20</v>
      </c>
      <c r="B46" s="61" t="s">
        <v>19</v>
      </c>
      <c r="C46" s="66" t="s">
        <v>22</v>
      </c>
      <c r="D46" s="78" t="s">
        <v>22</v>
      </c>
      <c r="E46" s="66" t="s">
        <v>22</v>
      </c>
      <c r="F46" s="76">
        <v>4033222362.9899998</v>
      </c>
      <c r="G46" s="65">
        <v>2425988678.6999998</v>
      </c>
      <c r="H46" s="78" t="s">
        <v>22</v>
      </c>
      <c r="I46" s="66" t="s">
        <v>22</v>
      </c>
      <c r="J46" s="78" t="s">
        <v>22</v>
      </c>
      <c r="K46" s="66" t="s">
        <v>22</v>
      </c>
      <c r="L46" s="76">
        <v>6459211041.6899996</v>
      </c>
      <c r="M46" s="78"/>
    </row>
    <row r="47" spans="1:13" x14ac:dyDescent="0.3">
      <c r="A47" s="57" t="s">
        <v>33</v>
      </c>
      <c r="B47" s="56" t="s">
        <v>22</v>
      </c>
      <c r="C47" s="58" t="s">
        <v>22</v>
      </c>
      <c r="D47" s="77" t="s">
        <v>22</v>
      </c>
      <c r="E47" s="58" t="s">
        <v>22</v>
      </c>
      <c r="F47" s="77" t="s">
        <v>22</v>
      </c>
      <c r="G47" s="64">
        <v>5845083665.8500004</v>
      </c>
      <c r="H47" s="77" t="s">
        <v>22</v>
      </c>
      <c r="I47" s="64">
        <v>888998585.34000003</v>
      </c>
      <c r="J47" s="77" t="s">
        <v>22</v>
      </c>
      <c r="K47" s="64">
        <v>342477696.69</v>
      </c>
      <c r="L47" s="75">
        <v>7076559947.8800001</v>
      </c>
      <c r="M47" s="83"/>
    </row>
    <row r="48" spans="1:13" s="60" customFormat="1" x14ac:dyDescent="0.3">
      <c r="A48" s="60" t="s">
        <v>20</v>
      </c>
      <c r="B48" s="61" t="s">
        <v>19</v>
      </c>
      <c r="C48" s="66" t="s">
        <v>22</v>
      </c>
      <c r="D48" s="78" t="s">
        <v>22</v>
      </c>
      <c r="E48" s="66" t="s">
        <v>22</v>
      </c>
      <c r="F48" s="78" t="s">
        <v>22</v>
      </c>
      <c r="G48" s="65">
        <v>5845083665.8500004</v>
      </c>
      <c r="H48" s="78" t="s">
        <v>22</v>
      </c>
      <c r="I48" s="65">
        <v>888998585.34000003</v>
      </c>
      <c r="J48" s="78" t="s">
        <v>22</v>
      </c>
      <c r="K48" s="65">
        <v>342477696.69</v>
      </c>
      <c r="L48" s="76">
        <v>7076559947.8800001</v>
      </c>
      <c r="M48" s="78"/>
    </row>
    <row r="49" spans="1:13" x14ac:dyDescent="0.3">
      <c r="A49" s="57" t="s">
        <v>41</v>
      </c>
      <c r="B49" s="56" t="s">
        <v>22</v>
      </c>
      <c r="C49" s="58" t="s">
        <v>22</v>
      </c>
      <c r="D49" s="77" t="s">
        <v>22</v>
      </c>
      <c r="E49" s="58" t="s">
        <v>22</v>
      </c>
      <c r="F49" s="77" t="s">
        <v>22</v>
      </c>
      <c r="G49" s="64">
        <v>381028465.02999997</v>
      </c>
      <c r="H49" s="77" t="s">
        <v>22</v>
      </c>
      <c r="I49" s="58" t="s">
        <v>22</v>
      </c>
      <c r="J49" s="77" t="s">
        <v>22</v>
      </c>
      <c r="K49" s="58" t="s">
        <v>22</v>
      </c>
      <c r="L49" s="75">
        <v>381028465.02999997</v>
      </c>
      <c r="M49" s="83"/>
    </row>
    <row r="50" spans="1:13" s="60" customFormat="1" x14ac:dyDescent="0.3">
      <c r="A50" s="60" t="s">
        <v>20</v>
      </c>
      <c r="B50" s="61" t="s">
        <v>19</v>
      </c>
      <c r="C50" s="66" t="s">
        <v>22</v>
      </c>
      <c r="D50" s="78" t="s">
        <v>22</v>
      </c>
      <c r="E50" s="66" t="s">
        <v>22</v>
      </c>
      <c r="F50" s="78" t="s">
        <v>22</v>
      </c>
      <c r="G50" s="65">
        <v>381028465.02999997</v>
      </c>
      <c r="H50" s="78" t="s">
        <v>22</v>
      </c>
      <c r="I50" s="66" t="s">
        <v>22</v>
      </c>
      <c r="J50" s="78" t="s">
        <v>22</v>
      </c>
      <c r="K50" s="66" t="s">
        <v>22</v>
      </c>
      <c r="L50" s="76">
        <v>381028465.02999997</v>
      </c>
      <c r="M50" s="78"/>
    </row>
    <row r="51" spans="1:13" x14ac:dyDescent="0.3">
      <c r="A51" s="57" t="s">
        <v>29</v>
      </c>
      <c r="B51" s="56" t="s">
        <v>22</v>
      </c>
      <c r="C51" s="64">
        <v>340190492.31</v>
      </c>
      <c r="D51" s="75">
        <v>66081998.710000001</v>
      </c>
      <c r="E51" s="58" t="s">
        <v>22</v>
      </c>
      <c r="F51" s="77" t="s">
        <v>22</v>
      </c>
      <c r="G51" s="64">
        <v>630713143.5</v>
      </c>
      <c r="H51" s="77" t="s">
        <v>22</v>
      </c>
      <c r="I51" s="58" t="s">
        <v>22</v>
      </c>
      <c r="J51" s="77" t="s">
        <v>22</v>
      </c>
      <c r="K51" s="58" t="s">
        <v>22</v>
      </c>
      <c r="L51" s="75">
        <v>1036985634.52</v>
      </c>
      <c r="M51" s="83"/>
    </row>
    <row r="52" spans="1:13" s="60" customFormat="1" x14ac:dyDescent="0.3">
      <c r="A52" s="60" t="s">
        <v>20</v>
      </c>
      <c r="B52" s="61" t="s">
        <v>19</v>
      </c>
      <c r="C52" s="65">
        <v>340190492.31</v>
      </c>
      <c r="D52" s="76">
        <v>66081998.710000001</v>
      </c>
      <c r="E52" s="66" t="s">
        <v>22</v>
      </c>
      <c r="F52" s="78" t="s">
        <v>22</v>
      </c>
      <c r="G52" s="65">
        <v>630713143.5</v>
      </c>
      <c r="H52" s="78" t="s">
        <v>22</v>
      </c>
      <c r="I52" s="66" t="s">
        <v>22</v>
      </c>
      <c r="J52" s="78" t="s">
        <v>22</v>
      </c>
      <c r="K52" s="66" t="s">
        <v>22</v>
      </c>
      <c r="L52" s="76">
        <v>1036985634.52</v>
      </c>
      <c r="M52" s="78"/>
    </row>
    <row r="53" spans="1:13" x14ac:dyDescent="0.3">
      <c r="A53" s="57" t="s">
        <v>32</v>
      </c>
      <c r="B53" s="56" t="s">
        <v>22</v>
      </c>
      <c r="C53" s="58" t="s">
        <v>22</v>
      </c>
      <c r="D53" s="75">
        <v>1985608321.1400001</v>
      </c>
      <c r="E53" s="58" t="s">
        <v>22</v>
      </c>
      <c r="F53" s="75">
        <v>1713444746.79</v>
      </c>
      <c r="G53" s="64">
        <v>674480390.13</v>
      </c>
      <c r="H53" s="75">
        <v>1181865642.97</v>
      </c>
      <c r="I53" s="58" t="s">
        <v>22</v>
      </c>
      <c r="J53" s="77" t="s">
        <v>22</v>
      </c>
      <c r="K53" s="64">
        <v>521229896.26999998</v>
      </c>
      <c r="L53" s="75">
        <v>6076628997.3000002</v>
      </c>
      <c r="M53" s="83"/>
    </row>
    <row r="54" spans="1:13" s="60" customFormat="1" x14ac:dyDescent="0.3">
      <c r="A54" s="60" t="s">
        <v>20</v>
      </c>
      <c r="B54" s="61" t="s">
        <v>19</v>
      </c>
      <c r="C54" s="66" t="s">
        <v>22</v>
      </c>
      <c r="D54" s="76">
        <v>1985608321.1400001</v>
      </c>
      <c r="E54" s="66" t="s">
        <v>22</v>
      </c>
      <c r="F54" s="76">
        <v>1713444746.79</v>
      </c>
      <c r="G54" s="65">
        <v>674480390.13</v>
      </c>
      <c r="H54" s="76">
        <v>1181865642.97</v>
      </c>
      <c r="I54" s="66" t="s">
        <v>22</v>
      </c>
      <c r="J54" s="78" t="s">
        <v>22</v>
      </c>
      <c r="K54" s="65">
        <v>521229896.26999998</v>
      </c>
      <c r="L54" s="76">
        <v>6076628997.3000002</v>
      </c>
      <c r="M54" s="78"/>
    </row>
    <row r="55" spans="1:13" x14ac:dyDescent="0.3">
      <c r="A55" s="57" t="s">
        <v>24</v>
      </c>
      <c r="B55" s="56" t="s">
        <v>22</v>
      </c>
      <c r="C55" s="64">
        <v>87360891.980000004</v>
      </c>
      <c r="D55" s="77" t="s">
        <v>22</v>
      </c>
      <c r="E55" s="58" t="s">
        <v>22</v>
      </c>
      <c r="F55" s="77" t="s">
        <v>22</v>
      </c>
      <c r="G55" s="64">
        <v>131047955.87</v>
      </c>
      <c r="H55" s="77" t="s">
        <v>22</v>
      </c>
      <c r="I55" s="58" t="s">
        <v>22</v>
      </c>
      <c r="J55" s="77" t="s">
        <v>22</v>
      </c>
      <c r="K55" s="58" t="s">
        <v>22</v>
      </c>
      <c r="L55" s="75">
        <v>218408847.84999999</v>
      </c>
      <c r="M55" s="83"/>
    </row>
    <row r="56" spans="1:13" s="60" customFormat="1" x14ac:dyDescent="0.3">
      <c r="A56" s="60" t="s">
        <v>20</v>
      </c>
      <c r="B56" s="61" t="s">
        <v>19</v>
      </c>
      <c r="C56" s="65">
        <v>87360891.980000004</v>
      </c>
      <c r="D56" s="78" t="s">
        <v>22</v>
      </c>
      <c r="E56" s="66" t="s">
        <v>22</v>
      </c>
      <c r="F56" s="78" t="s">
        <v>22</v>
      </c>
      <c r="G56" s="65">
        <v>131047955.87</v>
      </c>
      <c r="H56" s="78" t="s">
        <v>22</v>
      </c>
      <c r="I56" s="66" t="s">
        <v>22</v>
      </c>
      <c r="J56" s="78" t="s">
        <v>22</v>
      </c>
      <c r="K56" s="66" t="s">
        <v>22</v>
      </c>
      <c r="L56" s="76">
        <v>218408847.84999999</v>
      </c>
      <c r="M56" s="78"/>
    </row>
    <row r="57" spans="1:13" x14ac:dyDescent="0.3">
      <c r="A57" s="62" t="s">
        <v>59</v>
      </c>
      <c r="B57" s="56" t="s">
        <v>22</v>
      </c>
      <c r="C57" s="64">
        <v>253690412</v>
      </c>
      <c r="D57" s="77" t="s">
        <v>22</v>
      </c>
      <c r="E57" s="58" t="s">
        <v>22</v>
      </c>
      <c r="F57" s="77" t="s">
        <v>22</v>
      </c>
      <c r="G57" s="64">
        <v>491806348.35000002</v>
      </c>
      <c r="H57" s="77" t="s">
        <v>22</v>
      </c>
      <c r="I57" s="58" t="s">
        <v>22</v>
      </c>
      <c r="J57" s="77" t="s">
        <v>22</v>
      </c>
      <c r="K57" s="64">
        <v>218556384.16999999</v>
      </c>
      <c r="L57" s="75">
        <v>964053144.51999998</v>
      </c>
      <c r="M57" s="83"/>
    </row>
    <row r="58" spans="1:13" s="60" customFormat="1" x14ac:dyDescent="0.3">
      <c r="A58" s="60" t="s">
        <v>20</v>
      </c>
      <c r="B58" s="61" t="s">
        <v>19</v>
      </c>
      <c r="C58" s="65">
        <v>253690412</v>
      </c>
      <c r="D58" s="78" t="s">
        <v>22</v>
      </c>
      <c r="E58" s="66" t="s">
        <v>22</v>
      </c>
      <c r="F58" s="78" t="s">
        <v>22</v>
      </c>
      <c r="G58" s="65">
        <v>491806348.35000002</v>
      </c>
      <c r="H58" s="78" t="s">
        <v>22</v>
      </c>
      <c r="I58" s="66" t="s">
        <v>22</v>
      </c>
      <c r="J58" s="78" t="s">
        <v>22</v>
      </c>
      <c r="K58" s="65">
        <v>218556384.16999999</v>
      </c>
      <c r="L58" s="76">
        <v>964053144.51999998</v>
      </c>
      <c r="M58" s="78"/>
    </row>
    <row r="59" spans="1:13" x14ac:dyDescent="0.3">
      <c r="A59" s="62" t="s">
        <v>60</v>
      </c>
      <c r="B59" s="56" t="s">
        <v>22</v>
      </c>
      <c r="C59" s="64">
        <v>293427384.13</v>
      </c>
      <c r="D59" s="75">
        <v>184493001.99000001</v>
      </c>
      <c r="E59" s="58" t="s">
        <v>22</v>
      </c>
      <c r="F59" s="77" t="s">
        <v>22</v>
      </c>
      <c r="G59" s="64">
        <v>2168744397.4899998</v>
      </c>
      <c r="H59" s="77" t="s">
        <v>22</v>
      </c>
      <c r="I59" s="64">
        <v>1544092229.27</v>
      </c>
      <c r="J59" s="77" t="s">
        <v>22</v>
      </c>
      <c r="K59" s="64">
        <v>202649937.72999999</v>
      </c>
      <c r="L59" s="75">
        <v>4393406950.6099997</v>
      </c>
      <c r="M59" s="83"/>
    </row>
    <row r="60" spans="1:13" s="60" customFormat="1" x14ac:dyDescent="0.3">
      <c r="A60" s="60" t="s">
        <v>20</v>
      </c>
      <c r="B60" s="61" t="s">
        <v>19</v>
      </c>
      <c r="C60" s="65">
        <v>293427384.13</v>
      </c>
      <c r="D60" s="76">
        <v>184493001.99000001</v>
      </c>
      <c r="E60" s="66" t="s">
        <v>22</v>
      </c>
      <c r="F60" s="78" t="s">
        <v>22</v>
      </c>
      <c r="G60" s="65">
        <v>2168744397.4899998</v>
      </c>
      <c r="H60" s="78" t="s">
        <v>22</v>
      </c>
      <c r="I60" s="65">
        <v>1544092229.27</v>
      </c>
      <c r="J60" s="78" t="s">
        <v>22</v>
      </c>
      <c r="K60" s="65">
        <v>202649937.72999999</v>
      </c>
      <c r="L60" s="76">
        <v>4393406950.6099997</v>
      </c>
      <c r="M60" s="78"/>
    </row>
    <row r="61" spans="1:13" x14ac:dyDescent="0.3">
      <c r="A61" s="57" t="s">
        <v>40</v>
      </c>
      <c r="B61" s="56" t="s">
        <v>22</v>
      </c>
      <c r="C61" s="58" t="s">
        <v>22</v>
      </c>
      <c r="D61" s="75">
        <v>325754067.68000001</v>
      </c>
      <c r="E61" s="58" t="s">
        <v>22</v>
      </c>
      <c r="F61" s="77" t="s">
        <v>22</v>
      </c>
      <c r="G61" s="58" t="s">
        <v>22</v>
      </c>
      <c r="H61" s="77" t="s">
        <v>22</v>
      </c>
      <c r="I61" s="58" t="s">
        <v>22</v>
      </c>
      <c r="J61" s="77" t="s">
        <v>22</v>
      </c>
      <c r="K61" s="58" t="s">
        <v>22</v>
      </c>
      <c r="L61" s="75">
        <v>325754067.68000001</v>
      </c>
      <c r="M61" s="83"/>
    </row>
    <row r="62" spans="1:13" s="60" customFormat="1" x14ac:dyDescent="0.3">
      <c r="A62" s="60" t="s">
        <v>20</v>
      </c>
      <c r="B62" s="61" t="s">
        <v>19</v>
      </c>
      <c r="C62" s="66" t="s">
        <v>22</v>
      </c>
      <c r="D62" s="76">
        <v>325754067.68000001</v>
      </c>
      <c r="E62" s="66" t="s">
        <v>22</v>
      </c>
      <c r="F62" s="78" t="s">
        <v>22</v>
      </c>
      <c r="G62" s="66" t="s">
        <v>22</v>
      </c>
      <c r="H62" s="78" t="s">
        <v>22</v>
      </c>
      <c r="I62" s="66" t="s">
        <v>22</v>
      </c>
      <c r="J62" s="78" t="s">
        <v>22</v>
      </c>
      <c r="K62" s="66" t="s">
        <v>22</v>
      </c>
      <c r="L62" s="76">
        <v>325754067.68000001</v>
      </c>
      <c r="M62" s="78"/>
    </row>
    <row r="63" spans="1:13" x14ac:dyDescent="0.3">
      <c r="A63" s="62" t="s">
        <v>61</v>
      </c>
      <c r="B63" s="56" t="s">
        <v>22</v>
      </c>
      <c r="C63" s="58" t="s">
        <v>22</v>
      </c>
      <c r="D63" s="75">
        <v>982848656.61000001</v>
      </c>
      <c r="E63" s="58" t="s">
        <v>22</v>
      </c>
      <c r="F63" s="75">
        <v>2832773846.3499999</v>
      </c>
      <c r="G63" s="64">
        <v>149370327.13999999</v>
      </c>
      <c r="H63" s="77" t="s">
        <v>22</v>
      </c>
      <c r="I63" s="58" t="s">
        <v>22</v>
      </c>
      <c r="J63" s="77" t="s">
        <v>22</v>
      </c>
      <c r="K63" s="58" t="s">
        <v>22</v>
      </c>
      <c r="L63" s="75">
        <v>3964992830.0999999</v>
      </c>
      <c r="M63" s="83"/>
    </row>
    <row r="64" spans="1:13" s="60" customFormat="1" x14ac:dyDescent="0.3">
      <c r="A64" s="60" t="s">
        <v>20</v>
      </c>
      <c r="B64" s="61" t="s">
        <v>19</v>
      </c>
      <c r="C64" s="66" t="s">
        <v>22</v>
      </c>
      <c r="D64" s="76">
        <v>982848656.61000001</v>
      </c>
      <c r="E64" s="66" t="s">
        <v>22</v>
      </c>
      <c r="F64" s="76">
        <v>2832773846.3499999</v>
      </c>
      <c r="G64" s="65">
        <v>149370327.13999999</v>
      </c>
      <c r="H64" s="78" t="s">
        <v>22</v>
      </c>
      <c r="I64" s="66" t="s">
        <v>22</v>
      </c>
      <c r="J64" s="78" t="s">
        <v>22</v>
      </c>
      <c r="K64" s="66" t="s">
        <v>22</v>
      </c>
      <c r="L64" s="76">
        <v>3964992830.0999999</v>
      </c>
      <c r="M64" s="78"/>
    </row>
    <row r="65" spans="1:13" x14ac:dyDescent="0.3">
      <c r="A65" s="62" t="s">
        <v>62</v>
      </c>
      <c r="B65" s="56" t="s">
        <v>22</v>
      </c>
      <c r="C65" s="58" t="s">
        <v>22</v>
      </c>
      <c r="D65" s="77" t="s">
        <v>22</v>
      </c>
      <c r="E65" s="58" t="s">
        <v>22</v>
      </c>
      <c r="F65" s="75">
        <v>2233941048.0799999</v>
      </c>
      <c r="G65" s="58" t="s">
        <v>22</v>
      </c>
      <c r="H65" s="77" t="s">
        <v>22</v>
      </c>
      <c r="I65" s="58" t="s">
        <v>22</v>
      </c>
      <c r="J65" s="77" t="s">
        <v>22</v>
      </c>
      <c r="K65" s="58" t="s">
        <v>22</v>
      </c>
      <c r="L65" s="75">
        <v>2233941048.0799999</v>
      </c>
      <c r="M65" s="83"/>
    </row>
    <row r="66" spans="1:13" s="60" customFormat="1" x14ac:dyDescent="0.3">
      <c r="A66" s="60" t="s">
        <v>20</v>
      </c>
      <c r="B66" s="61" t="s">
        <v>19</v>
      </c>
      <c r="C66" s="66" t="s">
        <v>22</v>
      </c>
      <c r="D66" s="78" t="s">
        <v>22</v>
      </c>
      <c r="E66" s="66" t="s">
        <v>22</v>
      </c>
      <c r="F66" s="76">
        <v>2233941048.0799999</v>
      </c>
      <c r="G66" s="66" t="s">
        <v>22</v>
      </c>
      <c r="H66" s="78" t="s">
        <v>22</v>
      </c>
      <c r="I66" s="66" t="s">
        <v>22</v>
      </c>
      <c r="J66" s="78" t="s">
        <v>22</v>
      </c>
      <c r="K66" s="66" t="s">
        <v>22</v>
      </c>
      <c r="L66" s="76">
        <v>2233941048.0799999</v>
      </c>
      <c r="M66" s="78"/>
    </row>
    <row r="67" spans="1:13" x14ac:dyDescent="0.3">
      <c r="A67" s="57" t="s">
        <v>36</v>
      </c>
      <c r="B67" s="56" t="s">
        <v>22</v>
      </c>
      <c r="C67" s="58" t="s">
        <v>22</v>
      </c>
      <c r="D67" s="75">
        <v>696061510.90999997</v>
      </c>
      <c r="E67" s="58" t="s">
        <v>22</v>
      </c>
      <c r="F67" s="77" t="s">
        <v>22</v>
      </c>
      <c r="G67" s="58" t="s">
        <v>22</v>
      </c>
      <c r="H67" s="75">
        <v>538537427.95000005</v>
      </c>
      <c r="I67" s="58" t="s">
        <v>22</v>
      </c>
      <c r="J67" s="77" t="s">
        <v>22</v>
      </c>
      <c r="K67" s="58" t="s">
        <v>22</v>
      </c>
      <c r="L67" s="75">
        <v>1234598938.8599999</v>
      </c>
      <c r="M67" s="83"/>
    </row>
    <row r="68" spans="1:13" s="60" customFormat="1" x14ac:dyDescent="0.3">
      <c r="A68" s="60" t="s">
        <v>20</v>
      </c>
      <c r="B68" s="61" t="s">
        <v>19</v>
      </c>
      <c r="C68" s="66" t="s">
        <v>22</v>
      </c>
      <c r="D68" s="76">
        <v>696061510.90999997</v>
      </c>
      <c r="E68" s="66" t="s">
        <v>22</v>
      </c>
      <c r="F68" s="78" t="s">
        <v>22</v>
      </c>
      <c r="G68" s="66" t="s">
        <v>22</v>
      </c>
      <c r="H68" s="76">
        <v>538537427.95000005</v>
      </c>
      <c r="I68" s="66" t="s">
        <v>22</v>
      </c>
      <c r="J68" s="78" t="s">
        <v>22</v>
      </c>
      <c r="K68" s="66" t="s">
        <v>22</v>
      </c>
      <c r="L68" s="76">
        <v>1234598938.8599999</v>
      </c>
      <c r="M68" s="78"/>
    </row>
    <row r="69" spans="1:13" x14ac:dyDescent="0.3">
      <c r="A69" s="57" t="s">
        <v>30</v>
      </c>
      <c r="B69" s="56" t="s">
        <v>22</v>
      </c>
      <c r="C69" s="64">
        <v>68821667.340000004</v>
      </c>
      <c r="D69" s="77" t="s">
        <v>22</v>
      </c>
      <c r="E69" s="58" t="s">
        <v>22</v>
      </c>
      <c r="F69" s="77" t="s">
        <v>22</v>
      </c>
      <c r="G69" s="58" t="s">
        <v>22</v>
      </c>
      <c r="H69" s="77" t="s">
        <v>22</v>
      </c>
      <c r="I69" s="58" t="s">
        <v>22</v>
      </c>
      <c r="J69" s="77" t="s">
        <v>22</v>
      </c>
      <c r="K69" s="58" t="s">
        <v>22</v>
      </c>
      <c r="L69" s="75">
        <v>68821667.340000004</v>
      </c>
      <c r="M69" s="83"/>
    </row>
    <row r="70" spans="1:13" s="60" customFormat="1" x14ac:dyDescent="0.3">
      <c r="A70" s="60" t="s">
        <v>20</v>
      </c>
      <c r="B70" s="61" t="s">
        <v>19</v>
      </c>
      <c r="C70" s="65">
        <v>68821667.340000004</v>
      </c>
      <c r="D70" s="78" t="s">
        <v>22</v>
      </c>
      <c r="E70" s="66" t="s">
        <v>22</v>
      </c>
      <c r="F70" s="78" t="s">
        <v>22</v>
      </c>
      <c r="G70" s="66" t="s">
        <v>22</v>
      </c>
      <c r="H70" s="78" t="s">
        <v>22</v>
      </c>
      <c r="I70" s="66" t="s">
        <v>22</v>
      </c>
      <c r="J70" s="78" t="s">
        <v>22</v>
      </c>
      <c r="K70" s="66" t="s">
        <v>22</v>
      </c>
      <c r="L70" s="76">
        <v>68821667.340000004</v>
      </c>
      <c r="M70" s="78"/>
    </row>
    <row r="71" spans="1:13" x14ac:dyDescent="0.3">
      <c r="A71" s="62" t="s">
        <v>63</v>
      </c>
      <c r="B71" s="56" t="s">
        <v>22</v>
      </c>
      <c r="C71" s="58" t="s">
        <v>22</v>
      </c>
      <c r="D71" s="75">
        <v>346561793.25999999</v>
      </c>
      <c r="E71" s="58" t="s">
        <v>22</v>
      </c>
      <c r="F71" s="77" t="s">
        <v>22</v>
      </c>
      <c r="G71" s="64">
        <v>912843838.09000003</v>
      </c>
      <c r="H71" s="75">
        <v>1099293984.73</v>
      </c>
      <c r="I71" s="64">
        <v>344482390.35000002</v>
      </c>
      <c r="J71" s="77" t="s">
        <v>22</v>
      </c>
      <c r="K71" s="64">
        <v>305667514.56</v>
      </c>
      <c r="L71" s="75">
        <v>3008849520.9899998</v>
      </c>
      <c r="M71" s="83"/>
    </row>
    <row r="72" spans="1:13" s="60" customFormat="1" x14ac:dyDescent="0.3">
      <c r="A72" s="60" t="s">
        <v>20</v>
      </c>
      <c r="B72" s="61" t="s">
        <v>19</v>
      </c>
      <c r="C72" s="66" t="s">
        <v>22</v>
      </c>
      <c r="D72" s="76">
        <v>346561793.25999999</v>
      </c>
      <c r="E72" s="66" t="s">
        <v>22</v>
      </c>
      <c r="F72" s="78" t="s">
        <v>22</v>
      </c>
      <c r="G72" s="65">
        <v>912843838.09000003</v>
      </c>
      <c r="H72" s="76">
        <v>1099293984.73</v>
      </c>
      <c r="I72" s="65">
        <v>344482390.35000002</v>
      </c>
      <c r="J72" s="78" t="s">
        <v>22</v>
      </c>
      <c r="K72" s="65">
        <v>305667514.56</v>
      </c>
      <c r="L72" s="76">
        <v>3008849520.9899998</v>
      </c>
      <c r="M72" s="78"/>
    </row>
    <row r="73" spans="1:13" x14ac:dyDescent="0.3">
      <c r="A73" s="55" t="s">
        <v>25</v>
      </c>
      <c r="B73" s="54" t="s">
        <v>22</v>
      </c>
      <c r="C73" s="67">
        <v>5895714252.7600002</v>
      </c>
      <c r="D73" s="74">
        <v>77626554285.259995</v>
      </c>
      <c r="E73" s="70">
        <v>2955388024.5900002</v>
      </c>
      <c r="F73" s="74">
        <v>107000490652.24001</v>
      </c>
      <c r="G73" s="70">
        <v>58439757093.110001</v>
      </c>
      <c r="H73" s="74">
        <v>74657932988.679993</v>
      </c>
      <c r="I73" s="70">
        <v>6297148277.0299997</v>
      </c>
      <c r="J73" s="74">
        <v>6429378747.0100002</v>
      </c>
      <c r="K73" s="70">
        <v>24714995392.549999</v>
      </c>
      <c r="L73" s="74">
        <v>364017359713.22998</v>
      </c>
      <c r="M73" s="184">
        <f>+L73/L74</f>
        <v>0.28114367771159149</v>
      </c>
    </row>
    <row r="74" spans="1:13" x14ac:dyDescent="0.3">
      <c r="A74" s="55" t="s">
        <v>21</v>
      </c>
      <c r="B74" s="54" t="s">
        <v>22</v>
      </c>
      <c r="C74" s="67">
        <v>22176337026.07</v>
      </c>
      <c r="D74" s="74">
        <v>268006726186.60999</v>
      </c>
      <c r="E74" s="70">
        <v>11675510416.860001</v>
      </c>
      <c r="F74" s="74">
        <v>391247487793.85999</v>
      </c>
      <c r="G74" s="70">
        <v>203432168368.48999</v>
      </c>
      <c r="H74" s="74">
        <v>251286551488.85001</v>
      </c>
      <c r="I74" s="70">
        <v>22295318888.580002</v>
      </c>
      <c r="J74" s="74">
        <v>28430481183.66</v>
      </c>
      <c r="K74" s="70">
        <v>85888272936.979996</v>
      </c>
      <c r="L74" s="81">
        <v>1294773415060.23</v>
      </c>
      <c r="M74" s="185"/>
    </row>
    <row r="75" spans="1:13" x14ac:dyDescent="0.3">
      <c r="A75" s="63" t="s">
        <v>64</v>
      </c>
      <c r="B75" s="54" t="s">
        <v>22</v>
      </c>
      <c r="C75" s="69">
        <f>+C73/C74</f>
        <v>0.26585609002195143</v>
      </c>
      <c r="D75" s="80">
        <f t="shared" ref="D75:K75" si="0">+D73/D74</f>
        <v>0.28964405255713443</v>
      </c>
      <c r="E75" s="72">
        <f t="shared" si="0"/>
        <v>0.2531270941544686</v>
      </c>
      <c r="F75" s="80">
        <f t="shared" si="0"/>
        <v>0.2734854382211811</v>
      </c>
      <c r="G75" s="72">
        <f t="shared" si="0"/>
        <v>0.2872690074622527</v>
      </c>
      <c r="H75" s="80">
        <f t="shared" si="0"/>
        <v>0.2971027798596404</v>
      </c>
      <c r="I75" s="72">
        <f t="shared" si="0"/>
        <v>0.28244261983870944</v>
      </c>
      <c r="J75" s="80">
        <f t="shared" si="0"/>
        <v>0.22614385966513964</v>
      </c>
      <c r="K75" s="73">
        <f t="shared" si="0"/>
        <v>0.28775750806730599</v>
      </c>
      <c r="L75" s="173" t="s">
        <v>65</v>
      </c>
      <c r="M75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5:M75"/>
    <mergeCell ref="M73:M74"/>
    <mergeCell ref="J6:J7"/>
    <mergeCell ref="K6:K7"/>
    <mergeCell ref="L6:M6"/>
    <mergeCell ref="A2:L2"/>
    <mergeCell ref="A3:L3"/>
    <mergeCell ref="A4:L4"/>
    <mergeCell ref="F6:F7"/>
    <mergeCell ref="G6:G7"/>
    <mergeCell ref="H6:H7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8969-016A-4580-92A1-75C1E5984EA9}">
  <dimension ref="A1:O71"/>
  <sheetViews>
    <sheetView showGridLines="0" topLeftCell="A34" workbookViewId="0">
      <selection activeCell="A61" sqref="A61"/>
    </sheetView>
  </sheetViews>
  <sheetFormatPr baseColWidth="10" defaultColWidth="9.109375" defaultRowHeight="14.4" x14ac:dyDescent="0.3"/>
  <cols>
    <col min="1" max="1" width="99" style="88" bestFit="1" customWidth="1"/>
    <col min="2" max="2" width="16.109375" style="88" customWidth="1"/>
    <col min="3" max="3" width="21.109375" style="88" bestFit="1" customWidth="1"/>
    <col min="4" max="4" width="22.33203125" style="88" bestFit="1" customWidth="1"/>
    <col min="5" max="5" width="21.109375" style="88" bestFit="1" customWidth="1"/>
    <col min="6" max="8" width="22.33203125" style="88" bestFit="1" customWidth="1"/>
    <col min="9" max="11" width="21.109375" style="88" bestFit="1" customWidth="1"/>
    <col min="12" max="12" width="24.6640625" style="88" bestFit="1" customWidth="1"/>
    <col min="13" max="13" width="16.44140625" style="88" bestFit="1" customWidth="1"/>
    <col min="14" max="14" width="9.109375" style="88"/>
    <col min="15" max="15" width="16" style="88" bestFit="1" customWidth="1"/>
    <col min="16" max="16384" width="9.109375" style="88"/>
  </cols>
  <sheetData>
    <row r="1" spans="1:15" x14ac:dyDescent="0.3">
      <c r="A1" s="94"/>
    </row>
    <row r="2" spans="1:15" x14ac:dyDescent="0.3">
      <c r="A2" s="186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1:15" x14ac:dyDescent="0.3">
      <c r="A3" s="186" t="s">
        <v>76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15" x14ac:dyDescent="0.3">
      <c r="A4" s="186" t="s">
        <v>31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</row>
    <row r="5" spans="1:15" x14ac:dyDescent="0.3">
      <c r="A5" s="93"/>
    </row>
    <row r="6" spans="1:15" ht="15" customHeight="1" x14ac:dyDescent="0.3">
      <c r="A6" s="171" t="s">
        <v>43</v>
      </c>
      <c r="B6" s="172" t="s">
        <v>44</v>
      </c>
      <c r="C6" s="169" t="s">
        <v>45</v>
      </c>
      <c r="D6" s="167" t="s">
        <v>46</v>
      </c>
      <c r="E6" s="169" t="s">
        <v>47</v>
      </c>
      <c r="F6" s="167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77" t="s">
        <v>51</v>
      </c>
      <c r="M6" s="170"/>
    </row>
    <row r="7" spans="1:15" x14ac:dyDescent="0.3">
      <c r="A7" s="171"/>
      <c r="B7" s="172"/>
      <c r="C7" s="170"/>
      <c r="D7" s="168"/>
      <c r="E7" s="170"/>
      <c r="F7" s="168"/>
      <c r="G7" s="170"/>
      <c r="H7" s="168"/>
      <c r="I7" s="170"/>
      <c r="J7" s="168"/>
      <c r="K7" s="170"/>
      <c r="L7" s="84" t="s">
        <v>52</v>
      </c>
      <c r="M7" s="8" t="s">
        <v>53</v>
      </c>
    </row>
    <row r="8" spans="1:15" x14ac:dyDescent="0.3">
      <c r="A8" s="90" t="s">
        <v>4</v>
      </c>
      <c r="B8" s="89" t="s">
        <v>22</v>
      </c>
      <c r="C8" s="100">
        <v>4819833588.4899998</v>
      </c>
      <c r="D8" s="104">
        <v>58626032626.269997</v>
      </c>
      <c r="E8" s="102">
        <v>2875177738.02</v>
      </c>
      <c r="F8" s="104">
        <v>80151775736.190002</v>
      </c>
      <c r="G8" s="102">
        <v>33726380034.860001</v>
      </c>
      <c r="H8" s="104">
        <v>53409079105.82</v>
      </c>
      <c r="I8" s="102">
        <v>3149637532.6100001</v>
      </c>
      <c r="J8" s="104">
        <v>6032445154.1300001</v>
      </c>
      <c r="K8" s="102">
        <v>19568897197.5</v>
      </c>
      <c r="L8" s="104">
        <v>262359258713.89001</v>
      </c>
      <c r="M8" s="111">
        <f>+(L8/$L$69)</f>
        <v>0.72039350428605975</v>
      </c>
    </row>
    <row r="9" spans="1:15" x14ac:dyDescent="0.3">
      <c r="A9" s="92" t="s">
        <v>5</v>
      </c>
      <c r="B9" s="91" t="s">
        <v>22</v>
      </c>
      <c r="C9" s="97">
        <v>4819833588.4899998</v>
      </c>
      <c r="D9" s="105">
        <v>58626032626.269997</v>
      </c>
      <c r="E9" s="97">
        <v>2875177738.02</v>
      </c>
      <c r="F9" s="105">
        <v>80151775736.190002</v>
      </c>
      <c r="G9" s="97">
        <v>33726380034.860001</v>
      </c>
      <c r="H9" s="105">
        <v>53409079105.82</v>
      </c>
      <c r="I9" s="97">
        <v>3149637532.6100001</v>
      </c>
      <c r="J9" s="105">
        <v>6032445154.1300001</v>
      </c>
      <c r="K9" s="97">
        <v>19568897197.5</v>
      </c>
      <c r="L9" s="105">
        <v>262359258713.89001</v>
      </c>
      <c r="M9" s="112"/>
    </row>
    <row r="10" spans="1:15" s="95" customFormat="1" x14ac:dyDescent="0.3">
      <c r="A10" s="95" t="s">
        <v>6</v>
      </c>
      <c r="B10" s="96" t="s">
        <v>7</v>
      </c>
      <c r="C10" s="98">
        <v>4819833588.4899998</v>
      </c>
      <c r="D10" s="106">
        <v>58626032626.269997</v>
      </c>
      <c r="E10" s="98">
        <v>2875177738.02</v>
      </c>
      <c r="F10" s="106">
        <v>80151775736.190002</v>
      </c>
      <c r="G10" s="98">
        <v>33726380034.860001</v>
      </c>
      <c r="H10" s="106">
        <v>53409079105.82</v>
      </c>
      <c r="I10" s="98">
        <v>3149637532.6100001</v>
      </c>
      <c r="J10" s="106">
        <v>6032445154.1300001</v>
      </c>
      <c r="K10" s="98">
        <v>19568897197.5</v>
      </c>
      <c r="L10" s="106">
        <v>262359258713.89001</v>
      </c>
      <c r="M10" s="109"/>
    </row>
    <row r="11" spans="1:15" x14ac:dyDescent="0.3">
      <c r="A11" s="90" t="s">
        <v>8</v>
      </c>
      <c r="B11" s="89" t="s">
        <v>22</v>
      </c>
      <c r="C11" s="100">
        <v>9980309.9700000007</v>
      </c>
      <c r="D11" s="107">
        <v>560187.93999999994</v>
      </c>
      <c r="E11" s="102">
        <v>26212781.34</v>
      </c>
      <c r="F11" s="107">
        <v>2111277013.27</v>
      </c>
      <c r="G11" s="102">
        <v>329359846.19999999</v>
      </c>
      <c r="H11" s="107">
        <v>4103311937.54</v>
      </c>
      <c r="I11" s="102">
        <v>174937874.90000001</v>
      </c>
      <c r="J11" s="110" t="s">
        <v>22</v>
      </c>
      <c r="K11" s="102">
        <v>131231273.66</v>
      </c>
      <c r="L11" s="107">
        <v>6886871224.8199997</v>
      </c>
      <c r="M11" s="111">
        <f>+(L11/$L$69)</f>
        <v>1.8910166614799346E-2</v>
      </c>
      <c r="O11" s="114"/>
    </row>
    <row r="12" spans="1:15" x14ac:dyDescent="0.3">
      <c r="A12" s="92" t="s">
        <v>26</v>
      </c>
      <c r="B12" s="91" t="s">
        <v>22</v>
      </c>
      <c r="C12" s="93" t="s">
        <v>22</v>
      </c>
      <c r="D12" s="105">
        <v>560187.93999999994</v>
      </c>
      <c r="E12" s="93" t="s">
        <v>22</v>
      </c>
      <c r="F12" s="105">
        <v>1248163647.53</v>
      </c>
      <c r="G12" s="97">
        <v>329359846.19999999</v>
      </c>
      <c r="H12" s="105">
        <v>4103311937.54</v>
      </c>
      <c r="I12" s="97">
        <v>174937874.90000001</v>
      </c>
      <c r="J12" s="108" t="s">
        <v>22</v>
      </c>
      <c r="K12" s="97">
        <v>131231273.66</v>
      </c>
      <c r="L12" s="105">
        <v>5987564767.7700005</v>
      </c>
      <c r="M12" s="112"/>
    </row>
    <row r="13" spans="1:15" s="95" customFormat="1" x14ac:dyDescent="0.3">
      <c r="A13" s="95" t="s">
        <v>9</v>
      </c>
      <c r="B13" s="96" t="s">
        <v>10</v>
      </c>
      <c r="C13" s="99" t="s">
        <v>22</v>
      </c>
      <c r="D13" s="106">
        <v>560187.93999999994</v>
      </c>
      <c r="E13" s="99" t="s">
        <v>22</v>
      </c>
      <c r="F13" s="106">
        <v>1248163647.53</v>
      </c>
      <c r="G13" s="98">
        <v>329359846.19999999</v>
      </c>
      <c r="H13" s="106">
        <v>4103311937.54</v>
      </c>
      <c r="I13" s="98">
        <v>174937874.90000001</v>
      </c>
      <c r="J13" s="109" t="s">
        <v>22</v>
      </c>
      <c r="K13" s="98">
        <v>131231273.66</v>
      </c>
      <c r="L13" s="106">
        <v>5987564767.7700005</v>
      </c>
      <c r="M13" s="109"/>
    </row>
    <row r="14" spans="1:15" x14ac:dyDescent="0.3">
      <c r="A14" s="92" t="s">
        <v>34</v>
      </c>
      <c r="B14" s="91" t="s">
        <v>22</v>
      </c>
      <c r="C14" s="97">
        <v>9980309.9700000007</v>
      </c>
      <c r="D14" s="108" t="s">
        <v>22</v>
      </c>
      <c r="E14" s="93" t="s">
        <v>22</v>
      </c>
      <c r="F14" s="108" t="s">
        <v>22</v>
      </c>
      <c r="G14" s="93" t="s">
        <v>22</v>
      </c>
      <c r="H14" s="108" t="s">
        <v>22</v>
      </c>
      <c r="I14" s="93" t="s">
        <v>22</v>
      </c>
      <c r="J14" s="108" t="s">
        <v>22</v>
      </c>
      <c r="K14" s="93" t="s">
        <v>22</v>
      </c>
      <c r="L14" s="105">
        <v>9980309.9700000007</v>
      </c>
      <c r="M14" s="112"/>
    </row>
    <row r="15" spans="1:15" s="95" customFormat="1" x14ac:dyDescent="0.3">
      <c r="A15" s="95" t="s">
        <v>9</v>
      </c>
      <c r="B15" s="96" t="s">
        <v>11</v>
      </c>
      <c r="C15" s="98">
        <v>9980309.9700000007</v>
      </c>
      <c r="D15" s="109" t="s">
        <v>22</v>
      </c>
      <c r="E15" s="99" t="s">
        <v>22</v>
      </c>
      <c r="F15" s="109" t="s">
        <v>22</v>
      </c>
      <c r="G15" s="99" t="s">
        <v>22</v>
      </c>
      <c r="H15" s="109" t="s">
        <v>22</v>
      </c>
      <c r="I15" s="99" t="s">
        <v>22</v>
      </c>
      <c r="J15" s="109" t="s">
        <v>22</v>
      </c>
      <c r="K15" s="99" t="s">
        <v>22</v>
      </c>
      <c r="L15" s="106">
        <v>9980309.9700000007</v>
      </c>
      <c r="M15" s="109"/>
    </row>
    <row r="16" spans="1:15" x14ac:dyDescent="0.3">
      <c r="A16" s="92" t="s">
        <v>38</v>
      </c>
      <c r="B16" s="91" t="s">
        <v>22</v>
      </c>
      <c r="C16" s="93" t="s">
        <v>22</v>
      </c>
      <c r="D16" s="108" t="s">
        <v>22</v>
      </c>
      <c r="E16" s="93" t="s">
        <v>22</v>
      </c>
      <c r="F16" s="105">
        <v>863113365.74000001</v>
      </c>
      <c r="G16" s="93" t="s">
        <v>22</v>
      </c>
      <c r="H16" s="108" t="s">
        <v>22</v>
      </c>
      <c r="I16" s="93" t="s">
        <v>22</v>
      </c>
      <c r="J16" s="108" t="s">
        <v>22</v>
      </c>
      <c r="K16" s="93" t="s">
        <v>22</v>
      </c>
      <c r="L16" s="105">
        <v>863113365.74000001</v>
      </c>
      <c r="M16" s="112"/>
    </row>
    <row r="17" spans="1:13" s="95" customFormat="1" x14ac:dyDescent="0.3">
      <c r="A17" s="95" t="s">
        <v>9</v>
      </c>
      <c r="B17" s="96" t="s">
        <v>10</v>
      </c>
      <c r="C17" s="99" t="s">
        <v>22</v>
      </c>
      <c r="D17" s="109" t="s">
        <v>22</v>
      </c>
      <c r="E17" s="99" t="s">
        <v>22</v>
      </c>
      <c r="F17" s="106">
        <v>863113365.74000001</v>
      </c>
      <c r="G17" s="99" t="s">
        <v>22</v>
      </c>
      <c r="H17" s="109" t="s">
        <v>22</v>
      </c>
      <c r="I17" s="99" t="s">
        <v>22</v>
      </c>
      <c r="J17" s="109" t="s">
        <v>22</v>
      </c>
      <c r="K17" s="99" t="s">
        <v>22</v>
      </c>
      <c r="L17" s="106">
        <v>863113365.74000001</v>
      </c>
      <c r="M17" s="109"/>
    </row>
    <row r="18" spans="1:13" x14ac:dyDescent="0.3">
      <c r="A18" s="92" t="s">
        <v>27</v>
      </c>
      <c r="B18" s="91" t="s">
        <v>22</v>
      </c>
      <c r="C18" s="93" t="s">
        <v>22</v>
      </c>
      <c r="D18" s="108" t="s">
        <v>22</v>
      </c>
      <c r="E18" s="97">
        <v>26212781.34</v>
      </c>
      <c r="F18" s="108" t="s">
        <v>22</v>
      </c>
      <c r="G18" s="93" t="s">
        <v>22</v>
      </c>
      <c r="H18" s="108" t="s">
        <v>22</v>
      </c>
      <c r="I18" s="93" t="s">
        <v>22</v>
      </c>
      <c r="J18" s="108" t="s">
        <v>22</v>
      </c>
      <c r="K18" s="93" t="s">
        <v>22</v>
      </c>
      <c r="L18" s="105">
        <v>26212781.34</v>
      </c>
      <c r="M18" s="112"/>
    </row>
    <row r="19" spans="1:13" s="95" customFormat="1" x14ac:dyDescent="0.3">
      <c r="A19" s="95" t="s">
        <v>9</v>
      </c>
      <c r="B19" s="96" t="s">
        <v>10</v>
      </c>
      <c r="C19" s="99" t="s">
        <v>22</v>
      </c>
      <c r="D19" s="109" t="s">
        <v>22</v>
      </c>
      <c r="E19" s="98">
        <v>26212781.34</v>
      </c>
      <c r="F19" s="109" t="s">
        <v>22</v>
      </c>
      <c r="G19" s="99" t="s">
        <v>22</v>
      </c>
      <c r="H19" s="109" t="s">
        <v>22</v>
      </c>
      <c r="I19" s="99" t="s">
        <v>22</v>
      </c>
      <c r="J19" s="109" t="s">
        <v>22</v>
      </c>
      <c r="K19" s="99" t="s">
        <v>22</v>
      </c>
      <c r="L19" s="106">
        <v>26212781.34</v>
      </c>
      <c r="M19" s="109"/>
    </row>
    <row r="20" spans="1:13" x14ac:dyDescent="0.3">
      <c r="A20" s="90" t="s">
        <v>12</v>
      </c>
      <c r="B20" s="89" t="s">
        <v>22</v>
      </c>
      <c r="C20" s="101" t="s">
        <v>22</v>
      </c>
      <c r="D20" s="110" t="s">
        <v>22</v>
      </c>
      <c r="E20" s="102">
        <v>44365178.460000001</v>
      </c>
      <c r="F20" s="107">
        <v>3992525378.02</v>
      </c>
      <c r="G20" s="102">
        <v>1184981735.71</v>
      </c>
      <c r="H20" s="107">
        <v>5016468364.6199999</v>
      </c>
      <c r="I20" s="102">
        <v>37138018.039999999</v>
      </c>
      <c r="J20" s="107">
        <v>575538705.40999997</v>
      </c>
      <c r="K20" s="102">
        <v>847721961.63</v>
      </c>
      <c r="L20" s="107">
        <v>11698739341.889999</v>
      </c>
      <c r="M20" s="111">
        <f>+(L20/$L$69)</f>
        <v>3.212273076066266E-2</v>
      </c>
    </row>
    <row r="21" spans="1:13" x14ac:dyDescent="0.3">
      <c r="A21" s="92" t="s">
        <v>13</v>
      </c>
      <c r="B21" s="91" t="s">
        <v>22</v>
      </c>
      <c r="C21" s="93" t="s">
        <v>22</v>
      </c>
      <c r="D21" s="108" t="s">
        <v>22</v>
      </c>
      <c r="E21" s="93" t="s">
        <v>22</v>
      </c>
      <c r="F21" s="105">
        <v>1600539138.73</v>
      </c>
      <c r="G21" s="97">
        <v>24903.49</v>
      </c>
      <c r="H21" s="105">
        <v>1472406012.47</v>
      </c>
      <c r="I21" s="93" t="s">
        <v>22</v>
      </c>
      <c r="J21" s="105">
        <v>14386682.619999999</v>
      </c>
      <c r="K21" s="93" t="s">
        <v>22</v>
      </c>
      <c r="L21" s="105">
        <v>3087356737.3099999</v>
      </c>
      <c r="M21" s="112"/>
    </row>
    <row r="22" spans="1:13" s="95" customFormat="1" x14ac:dyDescent="0.3">
      <c r="A22" s="95" t="s">
        <v>14</v>
      </c>
      <c r="B22" s="96" t="s">
        <v>15</v>
      </c>
      <c r="C22" s="99" t="s">
        <v>22</v>
      </c>
      <c r="D22" s="109" t="s">
        <v>22</v>
      </c>
      <c r="E22" s="99" t="s">
        <v>22</v>
      </c>
      <c r="F22" s="106">
        <v>1600539138.73</v>
      </c>
      <c r="G22" s="98">
        <v>24903.49</v>
      </c>
      <c r="H22" s="106">
        <v>1472406012.47</v>
      </c>
      <c r="I22" s="99" t="s">
        <v>22</v>
      </c>
      <c r="J22" s="106">
        <v>14386682.619999999</v>
      </c>
      <c r="K22" s="99" t="s">
        <v>22</v>
      </c>
      <c r="L22" s="106">
        <v>3087356737.3099999</v>
      </c>
      <c r="M22" s="109"/>
    </row>
    <row r="23" spans="1:13" x14ac:dyDescent="0.3">
      <c r="A23" s="92" t="s">
        <v>16</v>
      </c>
      <c r="B23" s="91" t="s">
        <v>22</v>
      </c>
      <c r="C23" s="93" t="s">
        <v>22</v>
      </c>
      <c r="D23" s="108" t="s">
        <v>22</v>
      </c>
      <c r="E23" s="93" t="s">
        <v>22</v>
      </c>
      <c r="F23" s="105">
        <v>2391986239.29</v>
      </c>
      <c r="G23" s="97">
        <v>548667358.71000004</v>
      </c>
      <c r="H23" s="105">
        <v>1976606111.9100001</v>
      </c>
      <c r="I23" s="97">
        <v>18869976.27</v>
      </c>
      <c r="J23" s="105">
        <v>119252934.79000001</v>
      </c>
      <c r="K23" s="97">
        <v>510740185.88</v>
      </c>
      <c r="L23" s="105">
        <v>5566122806.8500004</v>
      </c>
      <c r="M23" s="112"/>
    </row>
    <row r="24" spans="1:13" s="95" customFormat="1" x14ac:dyDescent="0.3">
      <c r="A24" s="95" t="s">
        <v>14</v>
      </c>
      <c r="B24" s="96" t="s">
        <v>15</v>
      </c>
      <c r="C24" s="99" t="s">
        <v>22</v>
      </c>
      <c r="D24" s="109" t="s">
        <v>22</v>
      </c>
      <c r="E24" s="99" t="s">
        <v>22</v>
      </c>
      <c r="F24" s="106">
        <v>2391986239.29</v>
      </c>
      <c r="G24" s="98">
        <v>548667358.71000004</v>
      </c>
      <c r="H24" s="106">
        <v>1976606111.9100001</v>
      </c>
      <c r="I24" s="98">
        <v>18869976.27</v>
      </c>
      <c r="J24" s="106">
        <v>119252934.79000001</v>
      </c>
      <c r="K24" s="98">
        <v>510740185.88</v>
      </c>
      <c r="L24" s="106">
        <v>5566122806.8500004</v>
      </c>
      <c r="M24" s="109"/>
    </row>
    <row r="25" spans="1:13" x14ac:dyDescent="0.3">
      <c r="A25" s="92" t="s">
        <v>28</v>
      </c>
      <c r="B25" s="91" t="s">
        <v>22</v>
      </c>
      <c r="C25" s="93" t="s">
        <v>22</v>
      </c>
      <c r="D25" s="108" t="s">
        <v>22</v>
      </c>
      <c r="E25" s="97">
        <v>44365178.460000001</v>
      </c>
      <c r="F25" s="108" t="s">
        <v>22</v>
      </c>
      <c r="G25" s="97">
        <v>108904643.3</v>
      </c>
      <c r="H25" s="105">
        <v>551390293.11000001</v>
      </c>
      <c r="I25" s="97">
        <v>18268041.77</v>
      </c>
      <c r="J25" s="105">
        <v>141989903.84999999</v>
      </c>
      <c r="K25" s="97">
        <v>15658321.52</v>
      </c>
      <c r="L25" s="105">
        <v>880576382.00999999</v>
      </c>
      <c r="M25" s="112"/>
    </row>
    <row r="26" spans="1:13" s="95" customFormat="1" x14ac:dyDescent="0.3">
      <c r="A26" s="95" t="s">
        <v>14</v>
      </c>
      <c r="B26" s="96" t="s">
        <v>17</v>
      </c>
      <c r="C26" s="99" t="s">
        <v>22</v>
      </c>
      <c r="D26" s="109" t="s">
        <v>22</v>
      </c>
      <c r="E26" s="98">
        <v>44365178.460000001</v>
      </c>
      <c r="F26" s="109" t="s">
        <v>22</v>
      </c>
      <c r="G26" s="98">
        <v>108904643.3</v>
      </c>
      <c r="H26" s="106">
        <v>551390293.11000001</v>
      </c>
      <c r="I26" s="98">
        <v>18268041.77</v>
      </c>
      <c r="J26" s="106">
        <v>141989903.84999999</v>
      </c>
      <c r="K26" s="98">
        <v>15658321.52</v>
      </c>
      <c r="L26" s="106">
        <v>880576382.00999999</v>
      </c>
      <c r="M26" s="109"/>
    </row>
    <row r="27" spans="1:13" x14ac:dyDescent="0.3">
      <c r="A27" s="12" t="s">
        <v>54</v>
      </c>
      <c r="B27" s="91" t="s">
        <v>22</v>
      </c>
      <c r="C27" s="93" t="s">
        <v>22</v>
      </c>
      <c r="D27" s="108" t="s">
        <v>22</v>
      </c>
      <c r="E27" s="93" t="s">
        <v>22</v>
      </c>
      <c r="F27" s="108" t="s">
        <v>22</v>
      </c>
      <c r="G27" s="97">
        <v>321323454.23000002</v>
      </c>
      <c r="H27" s="105">
        <v>672706097.88999999</v>
      </c>
      <c r="I27" s="93" t="s">
        <v>22</v>
      </c>
      <c r="J27" s="105">
        <v>220655729.43000001</v>
      </c>
      <c r="K27" s="97">
        <v>321323454.23000002</v>
      </c>
      <c r="L27" s="105">
        <v>1536008735.78</v>
      </c>
      <c r="M27" s="112"/>
    </row>
    <row r="28" spans="1:13" s="95" customFormat="1" x14ac:dyDescent="0.3">
      <c r="A28" s="95" t="s">
        <v>14</v>
      </c>
      <c r="B28" s="96" t="s">
        <v>15</v>
      </c>
      <c r="C28" s="99" t="s">
        <v>22</v>
      </c>
      <c r="D28" s="109" t="s">
        <v>22</v>
      </c>
      <c r="E28" s="99" t="s">
        <v>22</v>
      </c>
      <c r="F28" s="109" t="s">
        <v>22</v>
      </c>
      <c r="G28" s="98">
        <v>321323454.23000002</v>
      </c>
      <c r="H28" s="106">
        <v>672706097.88999999</v>
      </c>
      <c r="I28" s="99" t="s">
        <v>22</v>
      </c>
      <c r="J28" s="106">
        <v>220655729.43000001</v>
      </c>
      <c r="K28" s="98">
        <v>321323454.23000002</v>
      </c>
      <c r="L28" s="106">
        <v>1536008735.78</v>
      </c>
      <c r="M28" s="109"/>
    </row>
    <row r="29" spans="1:13" x14ac:dyDescent="0.3">
      <c r="A29" s="92" t="s">
        <v>35</v>
      </c>
      <c r="B29" s="91" t="s">
        <v>22</v>
      </c>
      <c r="C29" s="93" t="s">
        <v>22</v>
      </c>
      <c r="D29" s="108" t="s">
        <v>22</v>
      </c>
      <c r="E29" s="93" t="s">
        <v>22</v>
      </c>
      <c r="F29" s="108" t="s">
        <v>22</v>
      </c>
      <c r="G29" s="97">
        <v>206061375.97999999</v>
      </c>
      <c r="H29" s="105">
        <v>343359849.24000001</v>
      </c>
      <c r="I29" s="93" t="s">
        <v>22</v>
      </c>
      <c r="J29" s="105">
        <v>79253454.719999999</v>
      </c>
      <c r="K29" s="93" t="s">
        <v>22</v>
      </c>
      <c r="L29" s="105">
        <v>628674679.94000006</v>
      </c>
      <c r="M29" s="112"/>
    </row>
    <row r="30" spans="1:13" s="95" customFormat="1" x14ac:dyDescent="0.3">
      <c r="A30" s="95" t="s">
        <v>14</v>
      </c>
      <c r="B30" s="96" t="s">
        <v>17</v>
      </c>
      <c r="C30" s="99" t="s">
        <v>22</v>
      </c>
      <c r="D30" s="109" t="s">
        <v>22</v>
      </c>
      <c r="E30" s="99" t="s">
        <v>22</v>
      </c>
      <c r="F30" s="109" t="s">
        <v>22</v>
      </c>
      <c r="G30" s="98">
        <v>206061375.97999999</v>
      </c>
      <c r="H30" s="106">
        <v>343359849.24000001</v>
      </c>
      <c r="I30" s="99" t="s">
        <v>22</v>
      </c>
      <c r="J30" s="106">
        <v>79253454.719999999</v>
      </c>
      <c r="K30" s="99" t="s">
        <v>22</v>
      </c>
      <c r="L30" s="106">
        <v>628674679.94000006</v>
      </c>
      <c r="M30" s="109"/>
    </row>
    <row r="31" spans="1:13" x14ac:dyDescent="0.3">
      <c r="A31" s="3" t="s">
        <v>55</v>
      </c>
      <c r="B31" s="89" t="s">
        <v>22</v>
      </c>
      <c r="C31" s="101" t="s">
        <v>22</v>
      </c>
      <c r="D31" s="110" t="s">
        <v>22</v>
      </c>
      <c r="E31" s="103" t="s">
        <v>22</v>
      </c>
      <c r="F31" s="107">
        <v>791314372.62</v>
      </c>
      <c r="G31" s="102">
        <v>255968603.22</v>
      </c>
      <c r="H31" s="110" t="s">
        <v>22</v>
      </c>
      <c r="I31" s="102">
        <v>111985692.05</v>
      </c>
      <c r="J31" s="110" t="s">
        <v>22</v>
      </c>
      <c r="K31" s="102">
        <v>111985692.05</v>
      </c>
      <c r="L31" s="107">
        <v>1271254359.9400001</v>
      </c>
      <c r="M31" s="111">
        <f>+(L31/$L$69)</f>
        <v>3.4906463285704634E-3</v>
      </c>
    </row>
    <row r="32" spans="1:13" x14ac:dyDescent="0.3">
      <c r="A32" s="5" t="s">
        <v>56</v>
      </c>
      <c r="B32" s="91" t="s">
        <v>22</v>
      </c>
      <c r="C32" s="93" t="s">
        <v>22</v>
      </c>
      <c r="D32" s="108" t="s">
        <v>22</v>
      </c>
      <c r="E32" s="93" t="s">
        <v>22</v>
      </c>
      <c r="F32" s="105">
        <v>791314372.62</v>
      </c>
      <c r="G32" s="97">
        <v>255968603.22</v>
      </c>
      <c r="H32" s="108" t="s">
        <v>22</v>
      </c>
      <c r="I32" s="97">
        <v>111985692.05</v>
      </c>
      <c r="J32" s="108" t="s">
        <v>22</v>
      </c>
      <c r="K32" s="97">
        <v>111985692.05</v>
      </c>
      <c r="L32" s="105">
        <v>1271254359.9400001</v>
      </c>
      <c r="M32" s="112"/>
    </row>
    <row r="33" spans="1:13" s="95" customFormat="1" x14ac:dyDescent="0.3">
      <c r="A33" s="95" t="s">
        <v>23</v>
      </c>
      <c r="B33" s="96" t="s">
        <v>17</v>
      </c>
      <c r="C33" s="99" t="s">
        <v>22</v>
      </c>
      <c r="D33" s="109" t="s">
        <v>22</v>
      </c>
      <c r="E33" s="99" t="s">
        <v>22</v>
      </c>
      <c r="F33" s="106">
        <v>791314372.62</v>
      </c>
      <c r="G33" s="98">
        <v>255968603.22</v>
      </c>
      <c r="H33" s="109" t="s">
        <v>22</v>
      </c>
      <c r="I33" s="98">
        <v>111985692.05</v>
      </c>
      <c r="J33" s="109" t="s">
        <v>22</v>
      </c>
      <c r="K33" s="98">
        <v>111985692.05</v>
      </c>
      <c r="L33" s="106">
        <v>1271254359.9400001</v>
      </c>
      <c r="M33" s="109"/>
    </row>
    <row r="34" spans="1:13" x14ac:dyDescent="0.3">
      <c r="A34" s="90" t="s">
        <v>18</v>
      </c>
      <c r="B34" s="89" t="s">
        <v>22</v>
      </c>
      <c r="C34" s="100">
        <v>1037663446.97</v>
      </c>
      <c r="D34" s="107">
        <v>19304770378.330002</v>
      </c>
      <c r="E34" s="102">
        <v>61257366.770000003</v>
      </c>
      <c r="F34" s="107">
        <v>19642124944.060001</v>
      </c>
      <c r="G34" s="102">
        <v>22846533066.029999</v>
      </c>
      <c r="H34" s="107">
        <v>12334431074.700001</v>
      </c>
      <c r="I34" s="102">
        <v>2794065937.9000001</v>
      </c>
      <c r="J34" s="110" t="s">
        <v>22</v>
      </c>
      <c r="K34" s="102">
        <v>3951847996.27</v>
      </c>
      <c r="L34" s="107">
        <v>81972694211.029999</v>
      </c>
      <c r="M34" s="111">
        <f>+(L34/$L$69)</f>
        <v>0.22508295200990783</v>
      </c>
    </row>
    <row r="35" spans="1:13" x14ac:dyDescent="0.3">
      <c r="A35" s="92" t="s">
        <v>37</v>
      </c>
      <c r="B35" s="91" t="s">
        <v>22</v>
      </c>
      <c r="C35" s="93" t="s">
        <v>22</v>
      </c>
      <c r="D35" s="105">
        <v>9476697729.1800003</v>
      </c>
      <c r="E35" s="93" t="s">
        <v>22</v>
      </c>
      <c r="F35" s="105">
        <v>6511352746.5299997</v>
      </c>
      <c r="G35" s="97">
        <v>5841679588.0200005</v>
      </c>
      <c r="H35" s="105">
        <v>5932018475.4399996</v>
      </c>
      <c r="I35" s="97">
        <v>31884331.989999998</v>
      </c>
      <c r="J35" s="108" t="s">
        <v>22</v>
      </c>
      <c r="K35" s="97">
        <v>1145996446.48</v>
      </c>
      <c r="L35" s="105">
        <v>28939629317.639999</v>
      </c>
      <c r="M35" s="112"/>
    </row>
    <row r="36" spans="1:13" s="95" customFormat="1" x14ac:dyDescent="0.3">
      <c r="A36" s="95" t="s">
        <v>20</v>
      </c>
      <c r="B36" s="96" t="s">
        <v>19</v>
      </c>
      <c r="C36" s="99" t="s">
        <v>22</v>
      </c>
      <c r="D36" s="106">
        <v>9476697729.1800003</v>
      </c>
      <c r="E36" s="99" t="s">
        <v>22</v>
      </c>
      <c r="F36" s="106">
        <v>6511352746.5299997</v>
      </c>
      <c r="G36" s="98">
        <v>5841679588.0200005</v>
      </c>
      <c r="H36" s="106">
        <v>5932018475.4399996</v>
      </c>
      <c r="I36" s="98">
        <v>31884331.989999998</v>
      </c>
      <c r="J36" s="109" t="s">
        <v>22</v>
      </c>
      <c r="K36" s="98">
        <v>1145996446.48</v>
      </c>
      <c r="L36" s="106">
        <v>28939629317.639999</v>
      </c>
      <c r="M36" s="109"/>
    </row>
    <row r="37" spans="1:13" x14ac:dyDescent="0.3">
      <c r="A37" s="92" t="s">
        <v>39</v>
      </c>
      <c r="B37" s="91" t="s">
        <v>22</v>
      </c>
      <c r="C37" s="93" t="s">
        <v>22</v>
      </c>
      <c r="D37" s="105">
        <v>3358070973.9899998</v>
      </c>
      <c r="E37" s="93" t="s">
        <v>22</v>
      </c>
      <c r="F37" s="105">
        <v>1781633253.8399999</v>
      </c>
      <c r="G37" s="97">
        <v>1469460965.23</v>
      </c>
      <c r="H37" s="105">
        <v>1409800850.04</v>
      </c>
      <c r="I37" s="93" t="s">
        <v>22</v>
      </c>
      <c r="J37" s="108" t="s">
        <v>22</v>
      </c>
      <c r="K37" s="97">
        <v>321576837.63</v>
      </c>
      <c r="L37" s="105">
        <v>8340542880.7299995</v>
      </c>
      <c r="M37" s="112"/>
    </row>
    <row r="38" spans="1:13" s="95" customFormat="1" x14ac:dyDescent="0.3">
      <c r="A38" s="95" t="s">
        <v>20</v>
      </c>
      <c r="B38" s="96" t="s">
        <v>19</v>
      </c>
      <c r="C38" s="99" t="s">
        <v>22</v>
      </c>
      <c r="D38" s="106">
        <v>3358070973.9899998</v>
      </c>
      <c r="E38" s="99" t="s">
        <v>22</v>
      </c>
      <c r="F38" s="106">
        <v>1781633253.8399999</v>
      </c>
      <c r="G38" s="98">
        <v>1469460965.23</v>
      </c>
      <c r="H38" s="106">
        <v>1409800850.04</v>
      </c>
      <c r="I38" s="99" t="s">
        <v>22</v>
      </c>
      <c r="J38" s="109" t="s">
        <v>22</v>
      </c>
      <c r="K38" s="98">
        <v>321576837.63</v>
      </c>
      <c r="L38" s="106">
        <v>8340542880.7299995</v>
      </c>
      <c r="M38" s="109"/>
    </row>
    <row r="39" spans="1:13" x14ac:dyDescent="0.3">
      <c r="A39" s="92" t="s">
        <v>75</v>
      </c>
      <c r="B39" s="91" t="s">
        <v>22</v>
      </c>
      <c r="C39" s="93" t="s">
        <v>22</v>
      </c>
      <c r="D39" s="105">
        <v>1296994023.24</v>
      </c>
      <c r="E39" s="93" t="s">
        <v>22</v>
      </c>
      <c r="F39" s="108" t="s">
        <v>22</v>
      </c>
      <c r="G39" s="97">
        <v>1791753839</v>
      </c>
      <c r="H39" s="105">
        <v>2201789291.29</v>
      </c>
      <c r="I39" s="93" t="s">
        <v>22</v>
      </c>
      <c r="J39" s="108" t="s">
        <v>22</v>
      </c>
      <c r="K39" s="97">
        <v>297928888.27999997</v>
      </c>
      <c r="L39" s="105">
        <v>5588466041.8100004</v>
      </c>
      <c r="M39" s="112"/>
    </row>
    <row r="40" spans="1:13" s="95" customFormat="1" x14ac:dyDescent="0.3">
      <c r="A40" s="95" t="s">
        <v>20</v>
      </c>
      <c r="B40" s="96" t="s">
        <v>19</v>
      </c>
      <c r="C40" s="99" t="s">
        <v>22</v>
      </c>
      <c r="D40" s="106">
        <v>1296994023.24</v>
      </c>
      <c r="E40" s="99" t="s">
        <v>22</v>
      </c>
      <c r="F40" s="109" t="s">
        <v>22</v>
      </c>
      <c r="G40" s="98">
        <v>1791753839</v>
      </c>
      <c r="H40" s="106">
        <v>2201789291.29</v>
      </c>
      <c r="I40" s="99" t="s">
        <v>22</v>
      </c>
      <c r="J40" s="109" t="s">
        <v>22</v>
      </c>
      <c r="K40" s="98">
        <v>297928888.27999997</v>
      </c>
      <c r="L40" s="106">
        <v>5588466041.8100004</v>
      </c>
      <c r="M40" s="109"/>
    </row>
    <row r="41" spans="1:13" x14ac:dyDescent="0.3">
      <c r="A41" s="92" t="s">
        <v>74</v>
      </c>
      <c r="B41" s="91" t="s">
        <v>22</v>
      </c>
      <c r="C41" s="93" t="s">
        <v>22</v>
      </c>
      <c r="D41" s="108" t="s">
        <v>22</v>
      </c>
      <c r="E41" s="97">
        <v>61257366.770000003</v>
      </c>
      <c r="F41" s="105">
        <v>4606949189.3699999</v>
      </c>
      <c r="G41" s="97">
        <v>2406722901.5799999</v>
      </c>
      <c r="H41" s="108" t="s">
        <v>22</v>
      </c>
      <c r="I41" s="93" t="s">
        <v>22</v>
      </c>
      <c r="J41" s="108" t="s">
        <v>22</v>
      </c>
      <c r="K41" s="97">
        <v>605657518.19000006</v>
      </c>
      <c r="L41" s="105">
        <v>7680586975.9099998</v>
      </c>
      <c r="M41" s="112"/>
    </row>
    <row r="42" spans="1:13" s="95" customFormat="1" x14ac:dyDescent="0.3">
      <c r="A42" s="95" t="s">
        <v>20</v>
      </c>
      <c r="B42" s="96" t="s">
        <v>19</v>
      </c>
      <c r="C42" s="99" t="s">
        <v>22</v>
      </c>
      <c r="D42" s="109" t="s">
        <v>22</v>
      </c>
      <c r="E42" s="98">
        <v>61257366.770000003</v>
      </c>
      <c r="F42" s="106">
        <v>4606949189.3699999</v>
      </c>
      <c r="G42" s="98">
        <v>2406722901.5799999</v>
      </c>
      <c r="H42" s="109" t="s">
        <v>22</v>
      </c>
      <c r="I42" s="99" t="s">
        <v>22</v>
      </c>
      <c r="J42" s="109" t="s">
        <v>22</v>
      </c>
      <c r="K42" s="98">
        <v>605657518.19000006</v>
      </c>
      <c r="L42" s="106">
        <v>7680586975.9099998</v>
      </c>
      <c r="M42" s="109"/>
    </row>
    <row r="43" spans="1:13" x14ac:dyDescent="0.3">
      <c r="A43" s="92" t="s">
        <v>33</v>
      </c>
      <c r="B43" s="91" t="s">
        <v>22</v>
      </c>
      <c r="C43" s="93" t="s">
        <v>22</v>
      </c>
      <c r="D43" s="108" t="s">
        <v>22</v>
      </c>
      <c r="E43" s="93" t="s">
        <v>22</v>
      </c>
      <c r="F43" s="108" t="s">
        <v>22</v>
      </c>
      <c r="G43" s="97">
        <v>5837628043.9300003</v>
      </c>
      <c r="H43" s="108" t="s">
        <v>22</v>
      </c>
      <c r="I43" s="97">
        <v>887864634.53999996</v>
      </c>
      <c r="J43" s="108" t="s">
        <v>22</v>
      </c>
      <c r="K43" s="97">
        <v>342040853.63</v>
      </c>
      <c r="L43" s="105">
        <v>7067533532.1000004</v>
      </c>
      <c r="M43" s="112"/>
    </row>
    <row r="44" spans="1:13" s="95" customFormat="1" x14ac:dyDescent="0.3">
      <c r="A44" s="95" t="s">
        <v>20</v>
      </c>
      <c r="B44" s="96" t="s">
        <v>19</v>
      </c>
      <c r="C44" s="99" t="s">
        <v>22</v>
      </c>
      <c r="D44" s="109" t="s">
        <v>22</v>
      </c>
      <c r="E44" s="99" t="s">
        <v>22</v>
      </c>
      <c r="F44" s="109" t="s">
        <v>22</v>
      </c>
      <c r="G44" s="98">
        <v>5837628043.9300003</v>
      </c>
      <c r="H44" s="109" t="s">
        <v>22</v>
      </c>
      <c r="I44" s="98">
        <v>887864634.53999996</v>
      </c>
      <c r="J44" s="109" t="s">
        <v>22</v>
      </c>
      <c r="K44" s="98">
        <v>342040853.63</v>
      </c>
      <c r="L44" s="106">
        <v>7067533532.1000004</v>
      </c>
      <c r="M44" s="109"/>
    </row>
    <row r="45" spans="1:13" x14ac:dyDescent="0.3">
      <c r="A45" s="92" t="s">
        <v>41</v>
      </c>
      <c r="B45" s="91" t="s">
        <v>22</v>
      </c>
      <c r="C45" s="93" t="s">
        <v>22</v>
      </c>
      <c r="D45" s="105">
        <v>616671543.86000001</v>
      </c>
      <c r="E45" s="93" t="s">
        <v>22</v>
      </c>
      <c r="F45" s="108" t="s">
        <v>22</v>
      </c>
      <c r="G45" s="97">
        <v>378713305.25999999</v>
      </c>
      <c r="H45" s="108" t="s">
        <v>22</v>
      </c>
      <c r="I45" s="93" t="s">
        <v>22</v>
      </c>
      <c r="J45" s="108" t="s">
        <v>22</v>
      </c>
      <c r="K45" s="93" t="s">
        <v>22</v>
      </c>
      <c r="L45" s="105">
        <v>995384849.12</v>
      </c>
      <c r="M45" s="112"/>
    </row>
    <row r="46" spans="1:13" s="95" customFormat="1" x14ac:dyDescent="0.3">
      <c r="A46" s="95" t="s">
        <v>20</v>
      </c>
      <c r="B46" s="96" t="s">
        <v>19</v>
      </c>
      <c r="C46" s="99" t="s">
        <v>22</v>
      </c>
      <c r="D46" s="106">
        <v>616671543.86000001</v>
      </c>
      <c r="E46" s="99" t="s">
        <v>22</v>
      </c>
      <c r="F46" s="109" t="s">
        <v>22</v>
      </c>
      <c r="G46" s="98">
        <v>378713305.25999999</v>
      </c>
      <c r="H46" s="109" t="s">
        <v>22</v>
      </c>
      <c r="I46" s="99" t="s">
        <v>22</v>
      </c>
      <c r="J46" s="109" t="s">
        <v>22</v>
      </c>
      <c r="K46" s="99" t="s">
        <v>22</v>
      </c>
      <c r="L46" s="106">
        <v>995384849.12</v>
      </c>
      <c r="M46" s="109"/>
    </row>
    <row r="47" spans="1:13" x14ac:dyDescent="0.3">
      <c r="A47" s="92" t="s">
        <v>29</v>
      </c>
      <c r="B47" s="91" t="s">
        <v>22</v>
      </c>
      <c r="C47" s="97">
        <v>337746488.95999998</v>
      </c>
      <c r="D47" s="105">
        <v>65607251.090000004</v>
      </c>
      <c r="E47" s="93" t="s">
        <v>22</v>
      </c>
      <c r="F47" s="108" t="s">
        <v>22</v>
      </c>
      <c r="G47" s="97">
        <v>626181961.49000001</v>
      </c>
      <c r="H47" s="108" t="s">
        <v>22</v>
      </c>
      <c r="I47" s="93" t="s">
        <v>22</v>
      </c>
      <c r="J47" s="108" t="s">
        <v>22</v>
      </c>
      <c r="K47" s="93" t="s">
        <v>22</v>
      </c>
      <c r="L47" s="105">
        <v>1029535701.54</v>
      </c>
      <c r="M47" s="112"/>
    </row>
    <row r="48" spans="1:13" s="95" customFormat="1" x14ac:dyDescent="0.3">
      <c r="A48" s="95" t="s">
        <v>20</v>
      </c>
      <c r="B48" s="96" t="s">
        <v>19</v>
      </c>
      <c r="C48" s="98">
        <v>337746488.95999998</v>
      </c>
      <c r="D48" s="106">
        <v>65607251.090000004</v>
      </c>
      <c r="E48" s="99" t="s">
        <v>22</v>
      </c>
      <c r="F48" s="109" t="s">
        <v>22</v>
      </c>
      <c r="G48" s="98">
        <v>626181961.49000001</v>
      </c>
      <c r="H48" s="109" t="s">
        <v>22</v>
      </c>
      <c r="I48" s="99" t="s">
        <v>22</v>
      </c>
      <c r="J48" s="109" t="s">
        <v>22</v>
      </c>
      <c r="K48" s="99" t="s">
        <v>22</v>
      </c>
      <c r="L48" s="106">
        <v>1029535701.54</v>
      </c>
      <c r="M48" s="109"/>
    </row>
    <row r="49" spans="1:13" x14ac:dyDescent="0.3">
      <c r="A49" s="92" t="s">
        <v>32</v>
      </c>
      <c r="B49" s="91" t="s">
        <v>22</v>
      </c>
      <c r="C49" s="93" t="s">
        <v>22</v>
      </c>
      <c r="D49" s="105">
        <v>1977011549.03</v>
      </c>
      <c r="E49" s="93" t="s">
        <v>22</v>
      </c>
      <c r="F49" s="105">
        <v>1706026317.97</v>
      </c>
      <c r="G49" s="97">
        <v>671560199.80999994</v>
      </c>
      <c r="H49" s="105">
        <v>1176748707.52</v>
      </c>
      <c r="I49" s="93" t="s">
        <v>22</v>
      </c>
      <c r="J49" s="108" t="s">
        <v>22</v>
      </c>
      <c r="K49" s="97">
        <v>518973210.19</v>
      </c>
      <c r="L49" s="105">
        <v>6050319984.5200005</v>
      </c>
      <c r="M49" s="112"/>
    </row>
    <row r="50" spans="1:13" s="95" customFormat="1" x14ac:dyDescent="0.3">
      <c r="A50" s="95" t="s">
        <v>20</v>
      </c>
      <c r="B50" s="96" t="s">
        <v>19</v>
      </c>
      <c r="C50" s="99" t="s">
        <v>22</v>
      </c>
      <c r="D50" s="106">
        <v>1977011549.03</v>
      </c>
      <c r="E50" s="99" t="s">
        <v>22</v>
      </c>
      <c r="F50" s="106">
        <v>1706026317.97</v>
      </c>
      <c r="G50" s="98">
        <v>671560199.80999994</v>
      </c>
      <c r="H50" s="106">
        <v>1176748707.52</v>
      </c>
      <c r="I50" s="99" t="s">
        <v>22</v>
      </c>
      <c r="J50" s="109" t="s">
        <v>22</v>
      </c>
      <c r="K50" s="98">
        <v>518973210.19</v>
      </c>
      <c r="L50" s="106">
        <v>6050319984.5200005</v>
      </c>
      <c r="M50" s="109"/>
    </row>
    <row r="51" spans="1:13" x14ac:dyDescent="0.3">
      <c r="A51" s="92" t="s">
        <v>24</v>
      </c>
      <c r="B51" s="91" t="s">
        <v>22</v>
      </c>
      <c r="C51" s="97">
        <v>87019967.810000002</v>
      </c>
      <c r="D51" s="108" t="s">
        <v>22</v>
      </c>
      <c r="E51" s="93" t="s">
        <v>22</v>
      </c>
      <c r="F51" s="108" t="s">
        <v>22</v>
      </c>
      <c r="G51" s="97">
        <v>130536543.79000001</v>
      </c>
      <c r="H51" s="108" t="s">
        <v>22</v>
      </c>
      <c r="I51" s="93" t="s">
        <v>22</v>
      </c>
      <c r="J51" s="108" t="s">
        <v>22</v>
      </c>
      <c r="K51" s="93" t="s">
        <v>22</v>
      </c>
      <c r="L51" s="105">
        <v>217556511.59999999</v>
      </c>
      <c r="M51" s="112"/>
    </row>
    <row r="52" spans="1:13" s="95" customFormat="1" x14ac:dyDescent="0.3">
      <c r="A52" s="95" t="s">
        <v>20</v>
      </c>
      <c r="B52" s="96" t="s">
        <v>19</v>
      </c>
      <c r="C52" s="98">
        <v>87019967.810000002</v>
      </c>
      <c r="D52" s="109" t="s">
        <v>22</v>
      </c>
      <c r="E52" s="99" t="s">
        <v>22</v>
      </c>
      <c r="F52" s="109" t="s">
        <v>22</v>
      </c>
      <c r="G52" s="98">
        <v>130536543.79000001</v>
      </c>
      <c r="H52" s="109" t="s">
        <v>22</v>
      </c>
      <c r="I52" s="99" t="s">
        <v>22</v>
      </c>
      <c r="J52" s="109" t="s">
        <v>22</v>
      </c>
      <c r="K52" s="99" t="s">
        <v>22</v>
      </c>
      <c r="L52" s="106">
        <v>217556511.59999999</v>
      </c>
      <c r="M52" s="109"/>
    </row>
    <row r="53" spans="1:13" x14ac:dyDescent="0.3">
      <c r="A53" s="62" t="s">
        <v>59</v>
      </c>
      <c r="B53" s="91" t="s">
        <v>22</v>
      </c>
      <c r="C53" s="97">
        <v>252611738.00999999</v>
      </c>
      <c r="D53" s="108" t="s">
        <v>22</v>
      </c>
      <c r="E53" s="93" t="s">
        <v>22</v>
      </c>
      <c r="F53" s="108" t="s">
        <v>22</v>
      </c>
      <c r="G53" s="97">
        <v>489715221.97000003</v>
      </c>
      <c r="H53" s="108" t="s">
        <v>22</v>
      </c>
      <c r="I53" s="93" t="s">
        <v>22</v>
      </c>
      <c r="J53" s="108" t="s">
        <v>22</v>
      </c>
      <c r="K53" s="97">
        <v>217627097.62</v>
      </c>
      <c r="L53" s="105">
        <v>959954057.60000002</v>
      </c>
      <c r="M53" s="112"/>
    </row>
    <row r="54" spans="1:13" s="95" customFormat="1" x14ac:dyDescent="0.3">
      <c r="A54" s="95" t="s">
        <v>20</v>
      </c>
      <c r="B54" s="96" t="s">
        <v>19</v>
      </c>
      <c r="C54" s="98">
        <v>252611738.00999999</v>
      </c>
      <c r="D54" s="109" t="s">
        <v>22</v>
      </c>
      <c r="E54" s="99" t="s">
        <v>22</v>
      </c>
      <c r="F54" s="109" t="s">
        <v>22</v>
      </c>
      <c r="G54" s="98">
        <v>489715221.97000003</v>
      </c>
      <c r="H54" s="109" t="s">
        <v>22</v>
      </c>
      <c r="I54" s="99" t="s">
        <v>22</v>
      </c>
      <c r="J54" s="109" t="s">
        <v>22</v>
      </c>
      <c r="K54" s="98">
        <v>217627097.62</v>
      </c>
      <c r="L54" s="106">
        <v>959954057.60000002</v>
      </c>
      <c r="M54" s="109"/>
    </row>
    <row r="55" spans="1:13" x14ac:dyDescent="0.3">
      <c r="A55" s="62" t="s">
        <v>60</v>
      </c>
      <c r="B55" s="91" t="s">
        <v>22</v>
      </c>
      <c r="C55" s="97">
        <v>291823633.55000001</v>
      </c>
      <c r="D55" s="105">
        <v>183484640.90000001</v>
      </c>
      <c r="E55" s="93" t="s">
        <v>22</v>
      </c>
      <c r="F55" s="108" t="s">
        <v>22</v>
      </c>
      <c r="G55" s="97">
        <v>2156890953.48</v>
      </c>
      <c r="H55" s="108" t="s">
        <v>22</v>
      </c>
      <c r="I55" s="97">
        <v>1535652871.0899999</v>
      </c>
      <c r="J55" s="108" t="s">
        <v>22</v>
      </c>
      <c r="K55" s="97">
        <v>201542338.47</v>
      </c>
      <c r="L55" s="105">
        <v>4369394437.4899998</v>
      </c>
      <c r="M55" s="112"/>
    </row>
    <row r="56" spans="1:13" s="95" customFormat="1" x14ac:dyDescent="0.3">
      <c r="A56" s="95" t="s">
        <v>20</v>
      </c>
      <c r="B56" s="96" t="s">
        <v>19</v>
      </c>
      <c r="C56" s="98">
        <v>291823633.55000001</v>
      </c>
      <c r="D56" s="106">
        <v>183484640.90000001</v>
      </c>
      <c r="E56" s="99" t="s">
        <v>22</v>
      </c>
      <c r="F56" s="109" t="s">
        <v>22</v>
      </c>
      <c r="G56" s="98">
        <v>2156890953.48</v>
      </c>
      <c r="H56" s="109" t="s">
        <v>22</v>
      </c>
      <c r="I56" s="98">
        <v>1535652871.0899999</v>
      </c>
      <c r="J56" s="109" t="s">
        <v>22</v>
      </c>
      <c r="K56" s="98">
        <v>201542338.47</v>
      </c>
      <c r="L56" s="106">
        <v>4369394437.4899998</v>
      </c>
      <c r="M56" s="109"/>
    </row>
    <row r="57" spans="1:13" x14ac:dyDescent="0.3">
      <c r="A57" s="92" t="s">
        <v>40</v>
      </c>
      <c r="B57" s="91" t="s">
        <v>22</v>
      </c>
      <c r="C57" s="93" t="s">
        <v>22</v>
      </c>
      <c r="D57" s="105">
        <v>324605308.97000003</v>
      </c>
      <c r="E57" s="93" t="s">
        <v>22</v>
      </c>
      <c r="F57" s="108" t="s">
        <v>22</v>
      </c>
      <c r="G57" s="93" t="s">
        <v>22</v>
      </c>
      <c r="H57" s="108" t="s">
        <v>22</v>
      </c>
      <c r="I57" s="93" t="s">
        <v>22</v>
      </c>
      <c r="J57" s="108" t="s">
        <v>22</v>
      </c>
      <c r="K57" s="93" t="s">
        <v>22</v>
      </c>
      <c r="L57" s="105">
        <v>324605308.97000003</v>
      </c>
      <c r="M57" s="112"/>
    </row>
    <row r="58" spans="1:13" s="95" customFormat="1" x14ac:dyDescent="0.3">
      <c r="A58" s="95" t="s">
        <v>20</v>
      </c>
      <c r="B58" s="96" t="s">
        <v>19</v>
      </c>
      <c r="C58" s="99" t="s">
        <v>22</v>
      </c>
      <c r="D58" s="106">
        <v>324605308.97000003</v>
      </c>
      <c r="E58" s="99" t="s">
        <v>22</v>
      </c>
      <c r="F58" s="109" t="s">
        <v>22</v>
      </c>
      <c r="G58" s="99" t="s">
        <v>22</v>
      </c>
      <c r="H58" s="109" t="s">
        <v>22</v>
      </c>
      <c r="I58" s="99" t="s">
        <v>22</v>
      </c>
      <c r="J58" s="109" t="s">
        <v>22</v>
      </c>
      <c r="K58" s="99" t="s">
        <v>22</v>
      </c>
      <c r="L58" s="106">
        <v>324605308.97000003</v>
      </c>
      <c r="M58" s="109"/>
    </row>
    <row r="59" spans="1:13" x14ac:dyDescent="0.3">
      <c r="A59" s="62" t="s">
        <v>61</v>
      </c>
      <c r="B59" s="91" t="s">
        <v>22</v>
      </c>
      <c r="C59" s="93" t="s">
        <v>22</v>
      </c>
      <c r="D59" s="105">
        <v>975566388.90999997</v>
      </c>
      <c r="E59" s="93" t="s">
        <v>22</v>
      </c>
      <c r="F59" s="105">
        <v>2811784839.1900001</v>
      </c>
      <c r="G59" s="97">
        <v>148263590.41</v>
      </c>
      <c r="H59" s="108" t="s">
        <v>22</v>
      </c>
      <c r="I59" s="93" t="s">
        <v>22</v>
      </c>
      <c r="J59" s="108" t="s">
        <v>22</v>
      </c>
      <c r="K59" s="93" t="s">
        <v>22</v>
      </c>
      <c r="L59" s="105">
        <v>3935614818.5100002</v>
      </c>
      <c r="M59" s="112"/>
    </row>
    <row r="60" spans="1:13" s="95" customFormat="1" x14ac:dyDescent="0.3">
      <c r="A60" s="95" t="s">
        <v>20</v>
      </c>
      <c r="B60" s="96" t="s">
        <v>19</v>
      </c>
      <c r="C60" s="99" t="s">
        <v>22</v>
      </c>
      <c r="D60" s="106">
        <v>975566388.90999997</v>
      </c>
      <c r="E60" s="99" t="s">
        <v>22</v>
      </c>
      <c r="F60" s="106">
        <v>2811784839.1900001</v>
      </c>
      <c r="G60" s="98">
        <v>148263590.41</v>
      </c>
      <c r="H60" s="109" t="s">
        <v>22</v>
      </c>
      <c r="I60" s="99" t="s">
        <v>22</v>
      </c>
      <c r="J60" s="109" t="s">
        <v>22</v>
      </c>
      <c r="K60" s="99" t="s">
        <v>22</v>
      </c>
      <c r="L60" s="106">
        <v>3935614818.5100002</v>
      </c>
      <c r="M60" s="109"/>
    </row>
    <row r="61" spans="1:13" x14ac:dyDescent="0.3">
      <c r="A61" s="62" t="s">
        <v>62</v>
      </c>
      <c r="B61" s="91" t="s">
        <v>22</v>
      </c>
      <c r="C61" s="93" t="s">
        <v>22</v>
      </c>
      <c r="D61" s="108" t="s">
        <v>22</v>
      </c>
      <c r="E61" s="93" t="s">
        <v>22</v>
      </c>
      <c r="F61" s="105">
        <v>2224378597.1599998</v>
      </c>
      <c r="G61" s="93" t="s">
        <v>22</v>
      </c>
      <c r="H61" s="108" t="s">
        <v>22</v>
      </c>
      <c r="I61" s="93" t="s">
        <v>22</v>
      </c>
      <c r="J61" s="108" t="s">
        <v>22</v>
      </c>
      <c r="K61" s="93" t="s">
        <v>22</v>
      </c>
      <c r="L61" s="105">
        <v>2224378597.1599998</v>
      </c>
      <c r="M61" s="112"/>
    </row>
    <row r="62" spans="1:13" s="95" customFormat="1" x14ac:dyDescent="0.3">
      <c r="A62" s="95" t="s">
        <v>20</v>
      </c>
      <c r="B62" s="96" t="s">
        <v>19</v>
      </c>
      <c r="C62" s="99" t="s">
        <v>22</v>
      </c>
      <c r="D62" s="109" t="s">
        <v>22</v>
      </c>
      <c r="E62" s="99" t="s">
        <v>22</v>
      </c>
      <c r="F62" s="106">
        <v>2224378597.1599998</v>
      </c>
      <c r="G62" s="99" t="s">
        <v>22</v>
      </c>
      <c r="H62" s="109" t="s">
        <v>22</v>
      </c>
      <c r="I62" s="99" t="s">
        <v>22</v>
      </c>
      <c r="J62" s="109" t="s">
        <v>22</v>
      </c>
      <c r="K62" s="99" t="s">
        <v>22</v>
      </c>
      <c r="L62" s="106">
        <v>2224378597.1599998</v>
      </c>
      <c r="M62" s="109"/>
    </row>
    <row r="63" spans="1:13" x14ac:dyDescent="0.3">
      <c r="A63" s="92" t="s">
        <v>36</v>
      </c>
      <c r="B63" s="91" t="s">
        <v>22</v>
      </c>
      <c r="C63" s="93" t="s">
        <v>22</v>
      </c>
      <c r="D63" s="105">
        <v>689352586.97000003</v>
      </c>
      <c r="E63" s="93" t="s">
        <v>22</v>
      </c>
      <c r="F63" s="108" t="s">
        <v>22</v>
      </c>
      <c r="G63" s="93" t="s">
        <v>22</v>
      </c>
      <c r="H63" s="105">
        <v>533346785.19</v>
      </c>
      <c r="I63" s="93" t="s">
        <v>22</v>
      </c>
      <c r="J63" s="108" t="s">
        <v>22</v>
      </c>
      <c r="K63" s="93" t="s">
        <v>22</v>
      </c>
      <c r="L63" s="105">
        <v>1222699372.1600001</v>
      </c>
      <c r="M63" s="112"/>
    </row>
    <row r="64" spans="1:13" s="95" customFormat="1" x14ac:dyDescent="0.3">
      <c r="A64" s="95" t="s">
        <v>20</v>
      </c>
      <c r="B64" s="96" t="s">
        <v>19</v>
      </c>
      <c r="C64" s="99" t="s">
        <v>22</v>
      </c>
      <c r="D64" s="106">
        <v>689352586.97000003</v>
      </c>
      <c r="E64" s="99" t="s">
        <v>22</v>
      </c>
      <c r="F64" s="109" t="s">
        <v>22</v>
      </c>
      <c r="G64" s="99" t="s">
        <v>22</v>
      </c>
      <c r="H64" s="106">
        <v>533346785.19</v>
      </c>
      <c r="I64" s="99" t="s">
        <v>22</v>
      </c>
      <c r="J64" s="109" t="s">
        <v>22</v>
      </c>
      <c r="K64" s="99" t="s">
        <v>22</v>
      </c>
      <c r="L64" s="106">
        <v>1222699372.1600001</v>
      </c>
      <c r="M64" s="109"/>
    </row>
    <row r="65" spans="1:13" x14ac:dyDescent="0.3">
      <c r="A65" s="92" t="s">
        <v>30</v>
      </c>
      <c r="B65" s="91" t="s">
        <v>22</v>
      </c>
      <c r="C65" s="97">
        <v>68461618.640000001</v>
      </c>
      <c r="D65" s="108" t="s">
        <v>22</v>
      </c>
      <c r="E65" s="93" t="s">
        <v>22</v>
      </c>
      <c r="F65" s="108" t="s">
        <v>22</v>
      </c>
      <c r="G65" s="93" t="s">
        <v>22</v>
      </c>
      <c r="H65" s="108" t="s">
        <v>22</v>
      </c>
      <c r="I65" s="93" t="s">
        <v>22</v>
      </c>
      <c r="J65" s="108" t="s">
        <v>22</v>
      </c>
      <c r="K65" s="93" t="s">
        <v>22</v>
      </c>
      <c r="L65" s="105">
        <v>68461618.640000001</v>
      </c>
      <c r="M65" s="112"/>
    </row>
    <row r="66" spans="1:13" s="95" customFormat="1" x14ac:dyDescent="0.3">
      <c r="A66" s="95" t="s">
        <v>20</v>
      </c>
      <c r="B66" s="96" t="s">
        <v>19</v>
      </c>
      <c r="C66" s="98">
        <v>68461618.640000001</v>
      </c>
      <c r="D66" s="109" t="s">
        <v>22</v>
      </c>
      <c r="E66" s="99" t="s">
        <v>22</v>
      </c>
      <c r="F66" s="109" t="s">
        <v>22</v>
      </c>
      <c r="G66" s="99" t="s">
        <v>22</v>
      </c>
      <c r="H66" s="109" t="s">
        <v>22</v>
      </c>
      <c r="I66" s="99" t="s">
        <v>22</v>
      </c>
      <c r="J66" s="109" t="s">
        <v>22</v>
      </c>
      <c r="K66" s="99" t="s">
        <v>22</v>
      </c>
      <c r="L66" s="106">
        <v>68461618.640000001</v>
      </c>
      <c r="M66" s="109"/>
    </row>
    <row r="67" spans="1:13" x14ac:dyDescent="0.3">
      <c r="A67" s="62" t="s">
        <v>63</v>
      </c>
      <c r="B67" s="91" t="s">
        <v>22</v>
      </c>
      <c r="C67" s="93" t="s">
        <v>22</v>
      </c>
      <c r="D67" s="105">
        <v>340708382.19</v>
      </c>
      <c r="E67" s="93" t="s">
        <v>22</v>
      </c>
      <c r="F67" s="108" t="s">
        <v>22</v>
      </c>
      <c r="G67" s="97">
        <v>897425952.05999994</v>
      </c>
      <c r="H67" s="105">
        <v>1080726965.22</v>
      </c>
      <c r="I67" s="97">
        <v>338664100.27999997</v>
      </c>
      <c r="J67" s="108" t="s">
        <v>22</v>
      </c>
      <c r="K67" s="97">
        <v>300504805.77999997</v>
      </c>
      <c r="L67" s="105">
        <v>2958030205.5300002</v>
      </c>
      <c r="M67" s="112"/>
    </row>
    <row r="68" spans="1:13" s="95" customFormat="1" x14ac:dyDescent="0.3">
      <c r="A68" s="95" t="s">
        <v>20</v>
      </c>
      <c r="B68" s="96" t="s">
        <v>19</v>
      </c>
      <c r="C68" s="99" t="s">
        <v>22</v>
      </c>
      <c r="D68" s="106">
        <v>340708382.19</v>
      </c>
      <c r="E68" s="99" t="s">
        <v>22</v>
      </c>
      <c r="F68" s="109" t="s">
        <v>22</v>
      </c>
      <c r="G68" s="98">
        <v>897425952.05999994</v>
      </c>
      <c r="H68" s="106">
        <v>1080726965.22</v>
      </c>
      <c r="I68" s="98">
        <v>338664100.27999997</v>
      </c>
      <c r="J68" s="109" t="s">
        <v>22</v>
      </c>
      <c r="K68" s="98">
        <v>300504805.77999997</v>
      </c>
      <c r="L68" s="106">
        <v>2958030205.5300002</v>
      </c>
      <c r="M68" s="109"/>
    </row>
    <row r="69" spans="1:13" x14ac:dyDescent="0.3">
      <c r="A69" s="90" t="s">
        <v>25</v>
      </c>
      <c r="B69" s="89" t="s">
        <v>22</v>
      </c>
      <c r="C69" s="100">
        <v>5867477345.4300003</v>
      </c>
      <c r="D69" s="107">
        <v>77931363192.539993</v>
      </c>
      <c r="E69" s="102">
        <v>3007013064.5900002</v>
      </c>
      <c r="F69" s="107">
        <v>106689017444.16</v>
      </c>
      <c r="G69" s="102">
        <v>58343223286.019997</v>
      </c>
      <c r="H69" s="107">
        <v>74863290482.679993</v>
      </c>
      <c r="I69" s="102">
        <v>6267765055.5</v>
      </c>
      <c r="J69" s="107">
        <v>6607983859.54</v>
      </c>
      <c r="K69" s="102">
        <v>24611684121.110001</v>
      </c>
      <c r="L69" s="107">
        <v>364188817851.57001</v>
      </c>
      <c r="M69" s="188">
        <f>L69/L70</f>
        <v>0.27910361472990375</v>
      </c>
    </row>
    <row r="70" spans="1:13" x14ac:dyDescent="0.3">
      <c r="A70" s="90" t="s">
        <v>21</v>
      </c>
      <c r="B70" s="89" t="s">
        <v>22</v>
      </c>
      <c r="C70" s="100">
        <v>22705469060.700001</v>
      </c>
      <c r="D70" s="107">
        <v>269820543444.14001</v>
      </c>
      <c r="E70" s="102">
        <v>11837359186.1</v>
      </c>
      <c r="F70" s="107">
        <v>393698786100.16998</v>
      </c>
      <c r="G70" s="102">
        <v>205326902716.17999</v>
      </c>
      <c r="H70" s="107">
        <v>253696578073.54999</v>
      </c>
      <c r="I70" s="102">
        <v>22281617741.75</v>
      </c>
      <c r="J70" s="107">
        <v>28572010266.459999</v>
      </c>
      <c r="K70" s="102">
        <v>86491678000.710007</v>
      </c>
      <c r="L70" s="107">
        <v>1304851670244.4199</v>
      </c>
      <c r="M70" s="189"/>
    </row>
    <row r="71" spans="1:13" x14ac:dyDescent="0.3">
      <c r="A71" s="63" t="s">
        <v>64</v>
      </c>
      <c r="B71" s="89" t="s">
        <v>22</v>
      </c>
      <c r="C71" s="113">
        <f>C69/C70</f>
        <v>0.25841691839724135</v>
      </c>
      <c r="D71" s="113">
        <f t="shared" ref="D71:K71" si="0">D69/D70</f>
        <v>0.288826648252133</v>
      </c>
      <c r="E71" s="113">
        <f t="shared" si="0"/>
        <v>0.25402735671998367</v>
      </c>
      <c r="F71" s="113">
        <f t="shared" si="0"/>
        <v>0.27099148184067501</v>
      </c>
      <c r="G71" s="113">
        <f t="shared" si="0"/>
        <v>0.28414797337427761</v>
      </c>
      <c r="H71" s="113">
        <f t="shared" si="0"/>
        <v>0.29508987094408556</v>
      </c>
      <c r="I71" s="113">
        <f t="shared" si="0"/>
        <v>0.28129757579297421</v>
      </c>
      <c r="J71" s="113">
        <f t="shared" si="0"/>
        <v>0.23127472648632477</v>
      </c>
      <c r="K71" s="113">
        <f t="shared" si="0"/>
        <v>0.28455551666956863</v>
      </c>
      <c r="L71" s="173" t="s">
        <v>65</v>
      </c>
      <c r="M71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1:M71"/>
    <mergeCell ref="M69:M70"/>
    <mergeCell ref="I6:I7"/>
    <mergeCell ref="A6:A7"/>
    <mergeCell ref="B6:B7"/>
    <mergeCell ref="C6:C7"/>
    <mergeCell ref="D6:D7"/>
    <mergeCell ref="E6:E7"/>
    <mergeCell ref="J6:J7"/>
    <mergeCell ref="K6:K7"/>
    <mergeCell ref="L6:M6"/>
    <mergeCell ref="A2:L2"/>
    <mergeCell ref="A3:L3"/>
    <mergeCell ref="A4:L4"/>
    <mergeCell ref="F6:F7"/>
    <mergeCell ref="G6:G7"/>
    <mergeCell ref="H6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3ACA4-A194-4587-A2D2-7F30E74E2603}">
  <dimension ref="A1:O77"/>
  <sheetViews>
    <sheetView showGridLines="0" topLeftCell="C1" workbookViewId="0">
      <selection activeCell="A77" sqref="A77"/>
    </sheetView>
  </sheetViews>
  <sheetFormatPr baseColWidth="10" defaultColWidth="9.109375" defaultRowHeight="14.4" x14ac:dyDescent="0.3"/>
  <cols>
    <col min="1" max="1" width="99" style="115" bestFit="1" customWidth="1"/>
    <col min="2" max="2" width="16.5546875" style="115" customWidth="1"/>
    <col min="3" max="3" width="21.109375" style="115" customWidth="1"/>
    <col min="4" max="4" width="22.33203125" style="115" customWidth="1"/>
    <col min="5" max="5" width="21.109375" style="115" customWidth="1"/>
    <col min="6" max="8" width="22.33203125" style="115" customWidth="1"/>
    <col min="9" max="11" width="21.109375" style="115" customWidth="1"/>
    <col min="12" max="12" width="24.6640625" style="115" bestFit="1" customWidth="1"/>
    <col min="13" max="13" width="16.44140625" style="115" bestFit="1" customWidth="1"/>
    <col min="14" max="14" width="9.109375" style="115"/>
    <col min="15" max="15" width="16.44140625" style="115" bestFit="1" customWidth="1"/>
    <col min="16" max="16384" width="9.109375" style="115"/>
  </cols>
  <sheetData>
    <row r="1" spans="1:15" x14ac:dyDescent="0.3">
      <c r="A1" s="120"/>
    </row>
    <row r="2" spans="1:15" x14ac:dyDescent="0.3">
      <c r="A2" s="190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5" x14ac:dyDescent="0.3">
      <c r="A3" s="190" t="s">
        <v>81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15" x14ac:dyDescent="0.3">
      <c r="A4" s="190" t="s">
        <v>31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5" spans="1:15" x14ac:dyDescent="0.3">
      <c r="A5" s="119"/>
    </row>
    <row r="6" spans="1:15" ht="15" customHeight="1" x14ac:dyDescent="0.3">
      <c r="A6" s="171" t="s">
        <v>43</v>
      </c>
      <c r="B6" s="172" t="s">
        <v>44</v>
      </c>
      <c r="C6" s="169" t="s">
        <v>45</v>
      </c>
      <c r="D6" s="167" t="s">
        <v>46</v>
      </c>
      <c r="E6" s="169" t="s">
        <v>47</v>
      </c>
      <c r="F6" s="167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77" t="s">
        <v>51</v>
      </c>
      <c r="M6" s="170"/>
    </row>
    <row r="7" spans="1:15" x14ac:dyDescent="0.3">
      <c r="A7" s="171"/>
      <c r="B7" s="172"/>
      <c r="C7" s="170"/>
      <c r="D7" s="168"/>
      <c r="E7" s="170"/>
      <c r="F7" s="168"/>
      <c r="G7" s="170"/>
      <c r="H7" s="168"/>
      <c r="I7" s="170"/>
      <c r="J7" s="168"/>
      <c r="K7" s="170"/>
      <c r="L7" s="84" t="s">
        <v>52</v>
      </c>
      <c r="M7" s="8" t="s">
        <v>53</v>
      </c>
    </row>
    <row r="8" spans="1:15" x14ac:dyDescent="0.3">
      <c r="A8" s="117" t="s">
        <v>4</v>
      </c>
      <c r="B8" s="121" t="s">
        <v>22</v>
      </c>
      <c r="C8" s="136">
        <v>5078568233.0500002</v>
      </c>
      <c r="D8" s="140">
        <v>58638404478.730003</v>
      </c>
      <c r="E8" s="144">
        <v>2848323656.6999998</v>
      </c>
      <c r="F8" s="146">
        <v>79127328829.119995</v>
      </c>
      <c r="G8" s="150">
        <v>33335395866.029999</v>
      </c>
      <c r="H8" s="146">
        <v>52658288182.300003</v>
      </c>
      <c r="I8" s="150">
        <v>3129712757.5700002</v>
      </c>
      <c r="J8" s="146">
        <v>6036056492.6099997</v>
      </c>
      <c r="K8" s="150">
        <v>19399506433.369999</v>
      </c>
      <c r="L8" s="146">
        <v>260251584929.48001</v>
      </c>
      <c r="M8" s="123">
        <f>+(L8/$L$75)</f>
        <v>0.71427230370020156</v>
      </c>
    </row>
    <row r="9" spans="1:15" x14ac:dyDescent="0.3">
      <c r="A9" s="118" t="s">
        <v>5</v>
      </c>
      <c r="B9" s="122" t="s">
        <v>22</v>
      </c>
      <c r="C9" s="137">
        <v>5078568233.0500002</v>
      </c>
      <c r="D9" s="141">
        <v>58638404478.730003</v>
      </c>
      <c r="E9" s="141">
        <v>2848323656.6999998</v>
      </c>
      <c r="F9" s="147">
        <v>79127328829.119995</v>
      </c>
      <c r="G9" s="141">
        <v>33335395866.029999</v>
      </c>
      <c r="H9" s="147">
        <v>52658288182.300003</v>
      </c>
      <c r="I9" s="141">
        <v>3129712757.5700002</v>
      </c>
      <c r="J9" s="147">
        <v>6036056492.6099997</v>
      </c>
      <c r="K9" s="141">
        <v>19399506433.369999</v>
      </c>
      <c r="L9" s="147">
        <v>260251584929.48001</v>
      </c>
      <c r="M9" s="126"/>
    </row>
    <row r="10" spans="1:15" s="130" customFormat="1" x14ac:dyDescent="0.3">
      <c r="A10" s="130" t="s">
        <v>6</v>
      </c>
      <c r="B10" s="131" t="s">
        <v>7</v>
      </c>
      <c r="C10" s="138">
        <v>5078568233.0500002</v>
      </c>
      <c r="D10" s="142">
        <v>58638404478.730003</v>
      </c>
      <c r="E10" s="142">
        <v>2848323656.6999998</v>
      </c>
      <c r="F10" s="148">
        <v>79127328829.119995</v>
      </c>
      <c r="G10" s="142">
        <v>33335395866.029999</v>
      </c>
      <c r="H10" s="148">
        <v>52658288182.300003</v>
      </c>
      <c r="I10" s="142">
        <v>3129712757.5700002</v>
      </c>
      <c r="J10" s="148">
        <v>6036056492.6099997</v>
      </c>
      <c r="K10" s="142">
        <v>19399506433.369999</v>
      </c>
      <c r="L10" s="148">
        <v>260251584929.48001</v>
      </c>
      <c r="M10" s="135"/>
    </row>
    <row r="11" spans="1:15" x14ac:dyDescent="0.3">
      <c r="A11" s="117" t="s">
        <v>8</v>
      </c>
      <c r="B11" s="121" t="s">
        <v>22</v>
      </c>
      <c r="C11" s="127" t="s">
        <v>22</v>
      </c>
      <c r="D11" s="143">
        <v>3420218.06</v>
      </c>
      <c r="E11" s="145">
        <v>35356758.390000001</v>
      </c>
      <c r="F11" s="149">
        <v>2169800993.1799998</v>
      </c>
      <c r="G11" s="151">
        <v>348703071.20999998</v>
      </c>
      <c r="H11" s="149">
        <v>2744898507.52</v>
      </c>
      <c r="I11" s="151">
        <v>56102573.25</v>
      </c>
      <c r="J11" s="149">
        <v>60510895.130000003</v>
      </c>
      <c r="K11" s="151">
        <v>587075873.86000001</v>
      </c>
      <c r="L11" s="149">
        <v>6005868890.6000004</v>
      </c>
      <c r="M11" s="129">
        <f>+(L11/$L$75)</f>
        <v>1.6483380146840004E-2</v>
      </c>
    </row>
    <row r="12" spans="1:15" x14ac:dyDescent="0.3">
      <c r="A12" s="118" t="s">
        <v>26</v>
      </c>
      <c r="B12" s="122" t="s">
        <v>22</v>
      </c>
      <c r="C12" s="124" t="s">
        <v>22</v>
      </c>
      <c r="D12" s="141">
        <v>3420218.06</v>
      </c>
      <c r="E12" s="119" t="s">
        <v>22</v>
      </c>
      <c r="F12" s="147">
        <v>1311160450.3</v>
      </c>
      <c r="G12" s="141">
        <v>348703071.20999998</v>
      </c>
      <c r="H12" s="147">
        <v>1735720171.26</v>
      </c>
      <c r="I12" s="141">
        <v>56102573.25</v>
      </c>
      <c r="J12" s="147">
        <v>46531425.640000001</v>
      </c>
      <c r="K12" s="141">
        <v>587075873.86000001</v>
      </c>
      <c r="L12" s="147">
        <v>4088713783.5799999</v>
      </c>
      <c r="M12" s="126"/>
      <c r="O12" s="153"/>
    </row>
    <row r="13" spans="1:15" s="130" customFormat="1" x14ac:dyDescent="0.3">
      <c r="A13" s="130" t="s">
        <v>9</v>
      </c>
      <c r="B13" s="131" t="s">
        <v>10</v>
      </c>
      <c r="C13" s="132" t="s">
        <v>22</v>
      </c>
      <c r="D13" s="142">
        <v>3420218.06</v>
      </c>
      <c r="E13" s="133" t="s">
        <v>22</v>
      </c>
      <c r="F13" s="148">
        <v>1311160450.3</v>
      </c>
      <c r="G13" s="142">
        <v>348703071.20999998</v>
      </c>
      <c r="H13" s="148">
        <v>1735720171.26</v>
      </c>
      <c r="I13" s="142">
        <v>56102573.25</v>
      </c>
      <c r="J13" s="148">
        <v>46531425.640000001</v>
      </c>
      <c r="K13" s="142">
        <v>587075873.86000001</v>
      </c>
      <c r="L13" s="148">
        <v>4088713783.5799999</v>
      </c>
      <c r="M13" s="135"/>
    </row>
    <row r="14" spans="1:15" x14ac:dyDescent="0.3">
      <c r="A14" s="118" t="s">
        <v>69</v>
      </c>
      <c r="B14" s="122" t="s">
        <v>22</v>
      </c>
      <c r="C14" s="124" t="s">
        <v>22</v>
      </c>
      <c r="D14" s="119" t="s">
        <v>22</v>
      </c>
      <c r="E14" s="141">
        <v>9281701.7599999998</v>
      </c>
      <c r="F14" s="125" t="s">
        <v>22</v>
      </c>
      <c r="G14" s="119" t="s">
        <v>22</v>
      </c>
      <c r="H14" s="125" t="s">
        <v>22</v>
      </c>
      <c r="I14" s="119" t="s">
        <v>22</v>
      </c>
      <c r="J14" s="125" t="s">
        <v>22</v>
      </c>
      <c r="K14" s="119" t="s">
        <v>22</v>
      </c>
      <c r="L14" s="147">
        <v>9281701.7599999998</v>
      </c>
      <c r="M14" s="126"/>
    </row>
    <row r="15" spans="1:15" s="130" customFormat="1" x14ac:dyDescent="0.3">
      <c r="A15" s="130" t="s">
        <v>9</v>
      </c>
      <c r="B15" s="131" t="s">
        <v>11</v>
      </c>
      <c r="C15" s="132" t="s">
        <v>22</v>
      </c>
      <c r="D15" s="133" t="s">
        <v>22</v>
      </c>
      <c r="E15" s="142">
        <v>9281701.7599999998</v>
      </c>
      <c r="F15" s="134" t="s">
        <v>22</v>
      </c>
      <c r="G15" s="133" t="s">
        <v>22</v>
      </c>
      <c r="H15" s="134" t="s">
        <v>22</v>
      </c>
      <c r="I15" s="133" t="s">
        <v>22</v>
      </c>
      <c r="J15" s="134" t="s">
        <v>22</v>
      </c>
      <c r="K15" s="133" t="s">
        <v>22</v>
      </c>
      <c r="L15" s="148">
        <v>9281701.7599999998</v>
      </c>
      <c r="M15" s="135"/>
    </row>
    <row r="16" spans="1:15" x14ac:dyDescent="0.3">
      <c r="A16" s="118" t="s">
        <v>80</v>
      </c>
      <c r="B16" s="122" t="s">
        <v>22</v>
      </c>
      <c r="C16" s="124" t="s">
        <v>22</v>
      </c>
      <c r="D16" s="119" t="s">
        <v>22</v>
      </c>
      <c r="E16" s="119" t="s">
        <v>22</v>
      </c>
      <c r="F16" s="125" t="s">
        <v>22</v>
      </c>
      <c r="G16" s="119" t="s">
        <v>22</v>
      </c>
      <c r="H16" s="147">
        <v>363775045.74000001</v>
      </c>
      <c r="I16" s="119" t="s">
        <v>22</v>
      </c>
      <c r="J16" s="147">
        <v>3429308.11</v>
      </c>
      <c r="K16" s="119" t="s">
        <v>22</v>
      </c>
      <c r="L16" s="147">
        <v>367204353.85000002</v>
      </c>
      <c r="M16" s="126"/>
    </row>
    <row r="17" spans="1:13" s="130" customFormat="1" x14ac:dyDescent="0.3">
      <c r="A17" s="130" t="s">
        <v>9</v>
      </c>
      <c r="B17" s="131" t="s">
        <v>10</v>
      </c>
      <c r="C17" s="132" t="s">
        <v>22</v>
      </c>
      <c r="D17" s="133" t="s">
        <v>22</v>
      </c>
      <c r="E17" s="133" t="s">
        <v>22</v>
      </c>
      <c r="F17" s="134" t="s">
        <v>22</v>
      </c>
      <c r="G17" s="133" t="s">
        <v>22</v>
      </c>
      <c r="H17" s="148">
        <v>363775045.74000001</v>
      </c>
      <c r="I17" s="133" t="s">
        <v>22</v>
      </c>
      <c r="J17" s="148">
        <v>3429308.11</v>
      </c>
      <c r="K17" s="133" t="s">
        <v>22</v>
      </c>
      <c r="L17" s="148">
        <v>367204353.85000002</v>
      </c>
      <c r="M17" s="135"/>
    </row>
    <row r="18" spans="1:13" x14ac:dyDescent="0.3">
      <c r="A18" s="118" t="s">
        <v>79</v>
      </c>
      <c r="B18" s="122" t="s">
        <v>22</v>
      </c>
      <c r="C18" s="124" t="s">
        <v>22</v>
      </c>
      <c r="D18" s="119" t="s">
        <v>22</v>
      </c>
      <c r="E18" s="141">
        <v>26075056.629999999</v>
      </c>
      <c r="F18" s="125" t="s">
        <v>22</v>
      </c>
      <c r="G18" s="119" t="s">
        <v>22</v>
      </c>
      <c r="H18" s="125" t="s">
        <v>22</v>
      </c>
      <c r="I18" s="119" t="s">
        <v>22</v>
      </c>
      <c r="J18" s="125" t="s">
        <v>22</v>
      </c>
      <c r="K18" s="119" t="s">
        <v>22</v>
      </c>
      <c r="L18" s="147">
        <v>26075056.629999999</v>
      </c>
      <c r="M18" s="126"/>
    </row>
    <row r="19" spans="1:13" s="130" customFormat="1" x14ac:dyDescent="0.3">
      <c r="A19" s="130" t="s">
        <v>9</v>
      </c>
      <c r="B19" s="131" t="s">
        <v>11</v>
      </c>
      <c r="C19" s="132" t="s">
        <v>22</v>
      </c>
      <c r="D19" s="133" t="s">
        <v>22</v>
      </c>
      <c r="E19" s="142">
        <v>26075056.629999999</v>
      </c>
      <c r="F19" s="134" t="s">
        <v>22</v>
      </c>
      <c r="G19" s="133" t="s">
        <v>22</v>
      </c>
      <c r="H19" s="134" t="s">
        <v>22</v>
      </c>
      <c r="I19" s="133" t="s">
        <v>22</v>
      </c>
      <c r="J19" s="134" t="s">
        <v>22</v>
      </c>
      <c r="K19" s="133" t="s">
        <v>22</v>
      </c>
      <c r="L19" s="148">
        <v>26075056.629999999</v>
      </c>
      <c r="M19" s="135"/>
    </row>
    <row r="20" spans="1:13" x14ac:dyDescent="0.3">
      <c r="A20" s="118" t="s">
        <v>66</v>
      </c>
      <c r="B20" s="122" t="s">
        <v>22</v>
      </c>
      <c r="C20" s="124" t="s">
        <v>22</v>
      </c>
      <c r="D20" s="119" t="s">
        <v>22</v>
      </c>
      <c r="E20" s="119" t="s">
        <v>22</v>
      </c>
      <c r="F20" s="125" t="s">
        <v>22</v>
      </c>
      <c r="G20" s="119" t="s">
        <v>22</v>
      </c>
      <c r="H20" s="147">
        <v>645403290.51999998</v>
      </c>
      <c r="I20" s="119" t="s">
        <v>22</v>
      </c>
      <c r="J20" s="125" t="s">
        <v>22</v>
      </c>
      <c r="K20" s="119" t="s">
        <v>22</v>
      </c>
      <c r="L20" s="147">
        <v>645403290.51999998</v>
      </c>
      <c r="M20" s="126"/>
    </row>
    <row r="21" spans="1:13" s="130" customFormat="1" x14ac:dyDescent="0.3">
      <c r="A21" s="130" t="s">
        <v>9</v>
      </c>
      <c r="B21" s="131" t="s">
        <v>10</v>
      </c>
      <c r="C21" s="132" t="s">
        <v>22</v>
      </c>
      <c r="D21" s="133" t="s">
        <v>22</v>
      </c>
      <c r="E21" s="133" t="s">
        <v>22</v>
      </c>
      <c r="F21" s="134" t="s">
        <v>22</v>
      </c>
      <c r="G21" s="133" t="s">
        <v>22</v>
      </c>
      <c r="H21" s="148">
        <v>645403290.51999998</v>
      </c>
      <c r="I21" s="133" t="s">
        <v>22</v>
      </c>
      <c r="J21" s="134" t="s">
        <v>22</v>
      </c>
      <c r="K21" s="133" t="s">
        <v>22</v>
      </c>
      <c r="L21" s="148">
        <v>645403290.51999998</v>
      </c>
      <c r="M21" s="135"/>
    </row>
    <row r="22" spans="1:13" x14ac:dyDescent="0.3">
      <c r="A22" s="118" t="s">
        <v>38</v>
      </c>
      <c r="B22" s="122" t="s">
        <v>22</v>
      </c>
      <c r="C22" s="124" t="s">
        <v>22</v>
      </c>
      <c r="D22" s="119" t="s">
        <v>22</v>
      </c>
      <c r="E22" s="119" t="s">
        <v>22</v>
      </c>
      <c r="F22" s="147">
        <v>858640542.88</v>
      </c>
      <c r="G22" s="119" t="s">
        <v>22</v>
      </c>
      <c r="H22" s="125" t="s">
        <v>22</v>
      </c>
      <c r="I22" s="119" t="s">
        <v>22</v>
      </c>
      <c r="J22" s="125" t="s">
        <v>22</v>
      </c>
      <c r="K22" s="119" t="s">
        <v>22</v>
      </c>
      <c r="L22" s="147">
        <v>858640542.88</v>
      </c>
      <c r="M22" s="126"/>
    </row>
    <row r="23" spans="1:13" s="130" customFormat="1" x14ac:dyDescent="0.3">
      <c r="A23" s="130" t="s">
        <v>9</v>
      </c>
      <c r="B23" s="131" t="s">
        <v>10</v>
      </c>
      <c r="C23" s="132" t="s">
        <v>22</v>
      </c>
      <c r="D23" s="133" t="s">
        <v>22</v>
      </c>
      <c r="E23" s="133" t="s">
        <v>22</v>
      </c>
      <c r="F23" s="148">
        <v>858640542.88</v>
      </c>
      <c r="G23" s="133" t="s">
        <v>22</v>
      </c>
      <c r="H23" s="134" t="s">
        <v>22</v>
      </c>
      <c r="I23" s="133" t="s">
        <v>22</v>
      </c>
      <c r="J23" s="134" t="s">
        <v>22</v>
      </c>
      <c r="K23" s="133" t="s">
        <v>22</v>
      </c>
      <c r="L23" s="148">
        <v>858640542.88</v>
      </c>
      <c r="M23" s="135"/>
    </row>
    <row r="24" spans="1:13" x14ac:dyDescent="0.3">
      <c r="A24" s="118" t="s">
        <v>27</v>
      </c>
      <c r="B24" s="122" t="s">
        <v>22</v>
      </c>
      <c r="C24" s="124" t="s">
        <v>22</v>
      </c>
      <c r="D24" s="119" t="s">
        <v>22</v>
      </c>
      <c r="E24" s="119" t="s">
        <v>22</v>
      </c>
      <c r="F24" s="125" t="s">
        <v>22</v>
      </c>
      <c r="G24" s="119" t="s">
        <v>22</v>
      </c>
      <c r="H24" s="125" t="s">
        <v>22</v>
      </c>
      <c r="I24" s="119" t="s">
        <v>22</v>
      </c>
      <c r="J24" s="147">
        <v>10550161.380000001</v>
      </c>
      <c r="K24" s="119" t="s">
        <v>22</v>
      </c>
      <c r="L24" s="147">
        <v>10550161.380000001</v>
      </c>
      <c r="M24" s="126"/>
    </row>
    <row r="25" spans="1:13" s="130" customFormat="1" x14ac:dyDescent="0.3">
      <c r="A25" s="130" t="s">
        <v>9</v>
      </c>
      <c r="B25" s="131" t="s">
        <v>10</v>
      </c>
      <c r="C25" s="132" t="s">
        <v>22</v>
      </c>
      <c r="D25" s="133" t="s">
        <v>22</v>
      </c>
      <c r="E25" s="133" t="s">
        <v>22</v>
      </c>
      <c r="F25" s="134" t="s">
        <v>22</v>
      </c>
      <c r="G25" s="133" t="s">
        <v>22</v>
      </c>
      <c r="H25" s="134" t="s">
        <v>22</v>
      </c>
      <c r="I25" s="133" t="s">
        <v>22</v>
      </c>
      <c r="J25" s="148">
        <v>10550161.380000001</v>
      </c>
      <c r="K25" s="133" t="s">
        <v>22</v>
      </c>
      <c r="L25" s="148">
        <v>10550161.380000001</v>
      </c>
      <c r="M25" s="135"/>
    </row>
    <row r="26" spans="1:13" x14ac:dyDescent="0.3">
      <c r="A26" s="117" t="s">
        <v>12</v>
      </c>
      <c r="B26" s="121" t="s">
        <v>22</v>
      </c>
      <c r="C26" s="127" t="s">
        <v>22</v>
      </c>
      <c r="D26" s="116" t="s">
        <v>22</v>
      </c>
      <c r="E26" s="145">
        <v>43494503.689999998</v>
      </c>
      <c r="F26" s="149">
        <v>4010428913.5700002</v>
      </c>
      <c r="G26" s="151">
        <v>1205380302.3399999</v>
      </c>
      <c r="H26" s="149">
        <v>4957827333.5</v>
      </c>
      <c r="I26" s="151">
        <v>36611607.229999997</v>
      </c>
      <c r="J26" s="149">
        <v>569116401.82000005</v>
      </c>
      <c r="K26" s="151">
        <v>868270507.11000001</v>
      </c>
      <c r="L26" s="149">
        <v>11691129569.26</v>
      </c>
      <c r="M26" s="129">
        <f>+(L26/$L$75)</f>
        <v>3.2086836483841773E-2</v>
      </c>
    </row>
    <row r="27" spans="1:13" x14ac:dyDescent="0.3">
      <c r="A27" s="118" t="s">
        <v>13</v>
      </c>
      <c r="B27" s="122" t="s">
        <v>22</v>
      </c>
      <c r="C27" s="124" t="s">
        <v>22</v>
      </c>
      <c r="D27" s="119" t="s">
        <v>22</v>
      </c>
      <c r="E27" s="119" t="s">
        <v>22</v>
      </c>
      <c r="F27" s="147">
        <v>1585436953.3800001</v>
      </c>
      <c r="G27" s="141">
        <v>24637.86</v>
      </c>
      <c r="H27" s="147">
        <v>1459043821.5899999</v>
      </c>
      <c r="I27" s="119" t="s">
        <v>22</v>
      </c>
      <c r="J27" s="147">
        <v>14309098.65</v>
      </c>
      <c r="K27" s="119" t="s">
        <v>22</v>
      </c>
      <c r="L27" s="147">
        <v>3058814511.48</v>
      </c>
      <c r="M27" s="126"/>
    </row>
    <row r="28" spans="1:13" s="130" customFormat="1" x14ac:dyDescent="0.3">
      <c r="A28" s="130" t="s">
        <v>14</v>
      </c>
      <c r="B28" s="131" t="s">
        <v>15</v>
      </c>
      <c r="C28" s="132" t="s">
        <v>22</v>
      </c>
      <c r="D28" s="133" t="s">
        <v>22</v>
      </c>
      <c r="E28" s="133" t="s">
        <v>22</v>
      </c>
      <c r="F28" s="148">
        <v>1585436953.3800001</v>
      </c>
      <c r="G28" s="142">
        <v>24637.86</v>
      </c>
      <c r="H28" s="148">
        <v>1459043821.5899999</v>
      </c>
      <c r="I28" s="133" t="s">
        <v>22</v>
      </c>
      <c r="J28" s="148">
        <v>14309098.65</v>
      </c>
      <c r="K28" s="133" t="s">
        <v>22</v>
      </c>
      <c r="L28" s="148">
        <v>3058814511.48</v>
      </c>
      <c r="M28" s="135"/>
    </row>
    <row r="29" spans="1:13" x14ac:dyDescent="0.3">
      <c r="A29" s="118" t="s">
        <v>16</v>
      </c>
      <c r="B29" s="122" t="s">
        <v>22</v>
      </c>
      <c r="C29" s="124" t="s">
        <v>22</v>
      </c>
      <c r="D29" s="119" t="s">
        <v>22</v>
      </c>
      <c r="E29" s="119" t="s">
        <v>22</v>
      </c>
      <c r="F29" s="147">
        <v>2424991960.1900001</v>
      </c>
      <c r="G29" s="141">
        <v>583457362.41999996</v>
      </c>
      <c r="H29" s="147">
        <v>1961358976.77</v>
      </c>
      <c r="I29" s="141">
        <v>18702079.129999999</v>
      </c>
      <c r="J29" s="147">
        <v>118587277.95999999</v>
      </c>
      <c r="K29" s="141">
        <v>544396393.04999995</v>
      </c>
      <c r="L29" s="147">
        <v>5651494049.5200005</v>
      </c>
      <c r="M29" s="126"/>
    </row>
    <row r="30" spans="1:13" s="130" customFormat="1" x14ac:dyDescent="0.3">
      <c r="A30" s="130" t="s">
        <v>14</v>
      </c>
      <c r="B30" s="131" t="s">
        <v>15</v>
      </c>
      <c r="C30" s="132" t="s">
        <v>22</v>
      </c>
      <c r="D30" s="133" t="s">
        <v>22</v>
      </c>
      <c r="E30" s="133" t="s">
        <v>22</v>
      </c>
      <c r="F30" s="148">
        <v>2424991960.1900001</v>
      </c>
      <c r="G30" s="142">
        <v>583457362.41999996</v>
      </c>
      <c r="H30" s="148">
        <v>1961358976.77</v>
      </c>
      <c r="I30" s="142">
        <v>18702079.129999999</v>
      </c>
      <c r="J30" s="148">
        <v>118587277.95999999</v>
      </c>
      <c r="K30" s="142">
        <v>544396393.04999995</v>
      </c>
      <c r="L30" s="148">
        <v>5651494049.5200005</v>
      </c>
      <c r="M30" s="135"/>
    </row>
    <row r="31" spans="1:13" x14ac:dyDescent="0.3">
      <c r="A31" s="118" t="s">
        <v>28</v>
      </c>
      <c r="B31" s="122" t="s">
        <v>22</v>
      </c>
      <c r="C31" s="124" t="s">
        <v>22</v>
      </c>
      <c r="D31" s="119" t="s">
        <v>22</v>
      </c>
      <c r="E31" s="141">
        <v>43494503.689999998</v>
      </c>
      <c r="F31" s="125" t="s">
        <v>22</v>
      </c>
      <c r="G31" s="141">
        <v>108063853.34999999</v>
      </c>
      <c r="H31" s="147">
        <v>546590838.94000006</v>
      </c>
      <c r="I31" s="141">
        <v>17909528.100000001</v>
      </c>
      <c r="J31" s="147">
        <v>141016796.74000001</v>
      </c>
      <c r="K31" s="141">
        <v>15351024.08</v>
      </c>
      <c r="L31" s="147">
        <v>872426544.89999998</v>
      </c>
      <c r="M31" s="126"/>
    </row>
    <row r="32" spans="1:13" s="130" customFormat="1" x14ac:dyDescent="0.3">
      <c r="A32" s="130" t="s">
        <v>14</v>
      </c>
      <c r="B32" s="131" t="s">
        <v>17</v>
      </c>
      <c r="C32" s="132" t="s">
        <v>22</v>
      </c>
      <c r="D32" s="133" t="s">
        <v>22</v>
      </c>
      <c r="E32" s="142">
        <v>43494503.689999998</v>
      </c>
      <c r="F32" s="134" t="s">
        <v>22</v>
      </c>
      <c r="G32" s="142">
        <v>108063853.34999999</v>
      </c>
      <c r="H32" s="148">
        <v>546590838.94000006</v>
      </c>
      <c r="I32" s="142">
        <v>17909528.100000001</v>
      </c>
      <c r="J32" s="148">
        <v>141016796.74000001</v>
      </c>
      <c r="K32" s="142">
        <v>15351024.08</v>
      </c>
      <c r="L32" s="148">
        <v>872426544.89999998</v>
      </c>
      <c r="M32" s="135"/>
    </row>
    <row r="33" spans="1:13" x14ac:dyDescent="0.3">
      <c r="A33" s="12" t="s">
        <v>54</v>
      </c>
      <c r="B33" s="122" t="s">
        <v>22</v>
      </c>
      <c r="C33" s="124" t="s">
        <v>22</v>
      </c>
      <c r="D33" s="119" t="s">
        <v>22</v>
      </c>
      <c r="E33" s="119" t="s">
        <v>22</v>
      </c>
      <c r="F33" s="125" t="s">
        <v>22</v>
      </c>
      <c r="G33" s="141">
        <v>308523089.98000002</v>
      </c>
      <c r="H33" s="147">
        <v>648723596.5</v>
      </c>
      <c r="I33" s="119" t="s">
        <v>22</v>
      </c>
      <c r="J33" s="147">
        <v>216262651.55000001</v>
      </c>
      <c r="K33" s="141">
        <v>308523089.98000002</v>
      </c>
      <c r="L33" s="147">
        <v>1482032428.01</v>
      </c>
      <c r="M33" s="126"/>
    </row>
    <row r="34" spans="1:13" s="130" customFormat="1" x14ac:dyDescent="0.3">
      <c r="A34" s="130" t="s">
        <v>14</v>
      </c>
      <c r="B34" s="131" t="s">
        <v>15</v>
      </c>
      <c r="C34" s="132" t="s">
        <v>22</v>
      </c>
      <c r="D34" s="133" t="s">
        <v>22</v>
      </c>
      <c r="E34" s="133" t="s">
        <v>22</v>
      </c>
      <c r="F34" s="134" t="s">
        <v>22</v>
      </c>
      <c r="G34" s="142">
        <v>308523089.98000002</v>
      </c>
      <c r="H34" s="148">
        <v>648723596.5</v>
      </c>
      <c r="I34" s="133" t="s">
        <v>22</v>
      </c>
      <c r="J34" s="148">
        <v>216262651.55000001</v>
      </c>
      <c r="K34" s="142">
        <v>308523089.98000002</v>
      </c>
      <c r="L34" s="148">
        <v>1482032428.01</v>
      </c>
      <c r="M34" s="135"/>
    </row>
    <row r="35" spans="1:13" x14ac:dyDescent="0.3">
      <c r="A35" s="118" t="s">
        <v>35</v>
      </c>
      <c r="B35" s="122" t="s">
        <v>22</v>
      </c>
      <c r="C35" s="124" t="s">
        <v>22</v>
      </c>
      <c r="D35" s="119" t="s">
        <v>22</v>
      </c>
      <c r="E35" s="119" t="s">
        <v>22</v>
      </c>
      <c r="F35" s="125" t="s">
        <v>22</v>
      </c>
      <c r="G35" s="141">
        <v>205311358.72999999</v>
      </c>
      <c r="H35" s="147">
        <v>342110099.69999999</v>
      </c>
      <c r="I35" s="119" t="s">
        <v>22</v>
      </c>
      <c r="J35" s="147">
        <v>78940576.920000002</v>
      </c>
      <c r="K35" s="119" t="s">
        <v>22</v>
      </c>
      <c r="L35" s="147">
        <v>626362035.35000002</v>
      </c>
      <c r="M35" s="126"/>
    </row>
    <row r="36" spans="1:13" s="130" customFormat="1" x14ac:dyDescent="0.3">
      <c r="A36" s="130" t="s">
        <v>14</v>
      </c>
      <c r="B36" s="131" t="s">
        <v>17</v>
      </c>
      <c r="C36" s="132" t="s">
        <v>22</v>
      </c>
      <c r="D36" s="133" t="s">
        <v>22</v>
      </c>
      <c r="E36" s="133" t="s">
        <v>22</v>
      </c>
      <c r="F36" s="134" t="s">
        <v>22</v>
      </c>
      <c r="G36" s="142">
        <v>205311358.72999999</v>
      </c>
      <c r="H36" s="148">
        <v>342110099.69999999</v>
      </c>
      <c r="I36" s="133" t="s">
        <v>22</v>
      </c>
      <c r="J36" s="148">
        <v>78940576.920000002</v>
      </c>
      <c r="K36" s="133" t="s">
        <v>22</v>
      </c>
      <c r="L36" s="148">
        <v>626362035.35000002</v>
      </c>
      <c r="M36" s="135"/>
    </row>
    <row r="37" spans="1:13" x14ac:dyDescent="0.3">
      <c r="A37" s="117" t="s">
        <v>78</v>
      </c>
      <c r="B37" s="121" t="s">
        <v>22</v>
      </c>
      <c r="C37" s="127" t="s">
        <v>22</v>
      </c>
      <c r="D37" s="116" t="s">
        <v>22</v>
      </c>
      <c r="E37" s="121" t="s">
        <v>22</v>
      </c>
      <c r="F37" s="149">
        <v>788596582.87</v>
      </c>
      <c r="G37" s="151">
        <v>254408605.33000001</v>
      </c>
      <c r="H37" s="128" t="s">
        <v>22</v>
      </c>
      <c r="I37" s="151">
        <v>111303196.45999999</v>
      </c>
      <c r="J37" s="128" t="s">
        <v>22</v>
      </c>
      <c r="K37" s="151">
        <v>111303196.45999999</v>
      </c>
      <c r="L37" s="149">
        <v>1265611581.1199999</v>
      </c>
      <c r="M37" s="129">
        <f>+(L37/$L$75)</f>
        <v>3.4735285085052991E-3</v>
      </c>
    </row>
    <row r="38" spans="1:13" x14ac:dyDescent="0.3">
      <c r="A38" s="5" t="s">
        <v>56</v>
      </c>
      <c r="B38" s="122" t="s">
        <v>22</v>
      </c>
      <c r="C38" s="124" t="s">
        <v>22</v>
      </c>
      <c r="D38" s="119" t="s">
        <v>22</v>
      </c>
      <c r="E38" s="119" t="s">
        <v>22</v>
      </c>
      <c r="F38" s="147">
        <v>788596582.87</v>
      </c>
      <c r="G38" s="141">
        <v>254408605.33000001</v>
      </c>
      <c r="H38" s="125" t="s">
        <v>22</v>
      </c>
      <c r="I38" s="141">
        <v>111303196.45999999</v>
      </c>
      <c r="J38" s="125" t="s">
        <v>22</v>
      </c>
      <c r="K38" s="141">
        <v>111303196.45999999</v>
      </c>
      <c r="L38" s="147">
        <v>1265611581.1199999</v>
      </c>
      <c r="M38" s="126"/>
    </row>
    <row r="39" spans="1:13" s="130" customFormat="1" x14ac:dyDescent="0.3">
      <c r="A39" s="130" t="s">
        <v>23</v>
      </c>
      <c r="B39" s="131" t="s">
        <v>17</v>
      </c>
      <c r="C39" s="132" t="s">
        <v>22</v>
      </c>
      <c r="D39" s="133" t="s">
        <v>22</v>
      </c>
      <c r="E39" s="133" t="s">
        <v>22</v>
      </c>
      <c r="F39" s="148">
        <v>788596582.87</v>
      </c>
      <c r="G39" s="142">
        <v>254408605.33000001</v>
      </c>
      <c r="H39" s="134" t="s">
        <v>22</v>
      </c>
      <c r="I39" s="142">
        <v>111303196.45999999</v>
      </c>
      <c r="J39" s="134" t="s">
        <v>22</v>
      </c>
      <c r="K39" s="142">
        <v>111303196.45999999</v>
      </c>
      <c r="L39" s="148">
        <v>1265611581.1199999</v>
      </c>
      <c r="M39" s="135"/>
    </row>
    <row r="40" spans="1:13" x14ac:dyDescent="0.3">
      <c r="A40" s="117" t="s">
        <v>18</v>
      </c>
      <c r="B40" s="121" t="s">
        <v>22</v>
      </c>
      <c r="C40" s="139">
        <v>1030712096.36</v>
      </c>
      <c r="D40" s="143">
        <v>19454147680.82</v>
      </c>
      <c r="E40" s="145">
        <v>61587361.600000001</v>
      </c>
      <c r="F40" s="149">
        <v>20171546591.689999</v>
      </c>
      <c r="G40" s="151">
        <v>23033169964.799999</v>
      </c>
      <c r="H40" s="149">
        <v>14372021706.43</v>
      </c>
      <c r="I40" s="151">
        <v>3090507759.9099998</v>
      </c>
      <c r="J40" s="128" t="s">
        <v>22</v>
      </c>
      <c r="K40" s="151">
        <v>3931171544.8600001</v>
      </c>
      <c r="L40" s="149">
        <v>85144864706.470001</v>
      </c>
      <c r="M40" s="129">
        <f>+(L40/$L$75)</f>
        <v>0.23368395116061139</v>
      </c>
    </row>
    <row r="41" spans="1:13" x14ac:dyDescent="0.3">
      <c r="A41" s="118" t="s">
        <v>37</v>
      </c>
      <c r="B41" s="122" t="s">
        <v>22</v>
      </c>
      <c r="C41" s="124" t="s">
        <v>22</v>
      </c>
      <c r="D41" s="141">
        <v>9402016521.5900002</v>
      </c>
      <c r="E41" s="119" t="s">
        <v>22</v>
      </c>
      <c r="F41" s="147">
        <v>6460039968.6099997</v>
      </c>
      <c r="G41" s="141">
        <v>6099605495.3699999</v>
      </c>
      <c r="H41" s="147">
        <v>8023443387.9399996</v>
      </c>
      <c r="I41" s="141">
        <v>31633067.199999999</v>
      </c>
      <c r="J41" s="125" t="s">
        <v>22</v>
      </c>
      <c r="K41" s="141">
        <v>1136965410.46</v>
      </c>
      <c r="L41" s="147">
        <v>31153703851.169998</v>
      </c>
      <c r="M41" s="126"/>
    </row>
    <row r="42" spans="1:13" s="130" customFormat="1" x14ac:dyDescent="0.3">
      <c r="A42" s="130" t="s">
        <v>20</v>
      </c>
      <c r="B42" s="131" t="s">
        <v>19</v>
      </c>
      <c r="C42" s="132" t="s">
        <v>22</v>
      </c>
      <c r="D42" s="142">
        <v>9402016521.5900002</v>
      </c>
      <c r="E42" s="133" t="s">
        <v>22</v>
      </c>
      <c r="F42" s="148">
        <v>6460039968.6099997</v>
      </c>
      <c r="G42" s="142">
        <v>6099605495.3699999</v>
      </c>
      <c r="H42" s="148">
        <v>8023443387.9399996</v>
      </c>
      <c r="I42" s="142">
        <v>31633067.199999999</v>
      </c>
      <c r="J42" s="134" t="s">
        <v>22</v>
      </c>
      <c r="K42" s="142">
        <v>1136965410.46</v>
      </c>
      <c r="L42" s="148">
        <v>31153703851.169998</v>
      </c>
      <c r="M42" s="135"/>
    </row>
    <row r="43" spans="1:13" x14ac:dyDescent="0.3">
      <c r="A43" s="118" t="s">
        <v>39</v>
      </c>
      <c r="B43" s="122" t="s">
        <v>22</v>
      </c>
      <c r="C43" s="124" t="s">
        <v>22</v>
      </c>
      <c r="D43" s="141">
        <v>3627281484.1999998</v>
      </c>
      <c r="E43" s="119" t="s">
        <v>22</v>
      </c>
      <c r="F43" s="147">
        <v>1762782849.23</v>
      </c>
      <c r="G43" s="141">
        <v>1453913470.4100001</v>
      </c>
      <c r="H43" s="147">
        <v>1394884583.51</v>
      </c>
      <c r="I43" s="119" t="s">
        <v>22</v>
      </c>
      <c r="J43" s="125" t="s">
        <v>22</v>
      </c>
      <c r="K43" s="141">
        <v>318174423.87</v>
      </c>
      <c r="L43" s="147">
        <v>8557036811.2200003</v>
      </c>
      <c r="M43" s="126"/>
    </row>
    <row r="44" spans="1:13" s="130" customFormat="1" x14ac:dyDescent="0.3">
      <c r="A44" s="130" t="s">
        <v>20</v>
      </c>
      <c r="B44" s="131" t="s">
        <v>19</v>
      </c>
      <c r="C44" s="132" t="s">
        <v>22</v>
      </c>
      <c r="D44" s="142">
        <v>3627281484.1999998</v>
      </c>
      <c r="E44" s="133" t="s">
        <v>22</v>
      </c>
      <c r="F44" s="148">
        <v>1762782849.23</v>
      </c>
      <c r="G44" s="142">
        <v>1453913470.4100001</v>
      </c>
      <c r="H44" s="148">
        <v>1394884583.51</v>
      </c>
      <c r="I44" s="133" t="s">
        <v>22</v>
      </c>
      <c r="J44" s="134" t="s">
        <v>22</v>
      </c>
      <c r="K44" s="142">
        <v>318174423.87</v>
      </c>
      <c r="L44" s="148">
        <v>8557036811.2200003</v>
      </c>
      <c r="M44" s="135"/>
    </row>
    <row r="45" spans="1:13" x14ac:dyDescent="0.3">
      <c r="A45" s="118" t="s">
        <v>75</v>
      </c>
      <c r="B45" s="122" t="s">
        <v>22</v>
      </c>
      <c r="C45" s="124" t="s">
        <v>22</v>
      </c>
      <c r="D45" s="141">
        <v>1287480785.1099999</v>
      </c>
      <c r="E45" s="119" t="s">
        <v>22</v>
      </c>
      <c r="F45" s="125" t="s">
        <v>22</v>
      </c>
      <c r="G45" s="141">
        <v>1778611618.9100001</v>
      </c>
      <c r="H45" s="147">
        <v>2185639528.5</v>
      </c>
      <c r="I45" s="119" t="s">
        <v>22</v>
      </c>
      <c r="J45" s="125" t="s">
        <v>22</v>
      </c>
      <c r="K45" s="141">
        <v>295743628.82999998</v>
      </c>
      <c r="L45" s="147">
        <v>5547475561.3500004</v>
      </c>
      <c r="M45" s="126"/>
    </row>
    <row r="46" spans="1:13" s="130" customFormat="1" x14ac:dyDescent="0.3">
      <c r="A46" s="130" t="s">
        <v>20</v>
      </c>
      <c r="B46" s="131" t="s">
        <v>19</v>
      </c>
      <c r="C46" s="132" t="s">
        <v>22</v>
      </c>
      <c r="D46" s="142">
        <v>1287480785.1099999</v>
      </c>
      <c r="E46" s="133" t="s">
        <v>22</v>
      </c>
      <c r="F46" s="134" t="s">
        <v>22</v>
      </c>
      <c r="G46" s="142">
        <v>1778611618.9100001</v>
      </c>
      <c r="H46" s="148">
        <v>2185639528.5</v>
      </c>
      <c r="I46" s="133" t="s">
        <v>22</v>
      </c>
      <c r="J46" s="134" t="s">
        <v>22</v>
      </c>
      <c r="K46" s="142">
        <v>295743628.82999998</v>
      </c>
      <c r="L46" s="148">
        <v>5547475561.3500004</v>
      </c>
      <c r="M46" s="135"/>
    </row>
    <row r="47" spans="1:13" x14ac:dyDescent="0.3">
      <c r="A47" s="118" t="s">
        <v>74</v>
      </c>
      <c r="B47" s="122" t="s">
        <v>22</v>
      </c>
      <c r="C47" s="124" t="s">
        <v>22</v>
      </c>
      <c r="D47" s="119" t="s">
        <v>22</v>
      </c>
      <c r="E47" s="141">
        <v>61587361.600000001</v>
      </c>
      <c r="F47" s="147">
        <v>5241283136.9300003</v>
      </c>
      <c r="G47" s="141">
        <v>2419687972.8400002</v>
      </c>
      <c r="H47" s="125" t="s">
        <v>22</v>
      </c>
      <c r="I47" s="119" t="s">
        <v>22</v>
      </c>
      <c r="J47" s="125" t="s">
        <v>22</v>
      </c>
      <c r="K47" s="141">
        <v>608920209.08000004</v>
      </c>
      <c r="L47" s="147">
        <v>8331478680.4499998</v>
      </c>
      <c r="M47" s="126"/>
    </row>
    <row r="48" spans="1:13" s="130" customFormat="1" x14ac:dyDescent="0.3">
      <c r="A48" s="130" t="s">
        <v>20</v>
      </c>
      <c r="B48" s="131" t="s">
        <v>19</v>
      </c>
      <c r="C48" s="132" t="s">
        <v>22</v>
      </c>
      <c r="D48" s="133" t="s">
        <v>22</v>
      </c>
      <c r="E48" s="142">
        <v>61587361.600000001</v>
      </c>
      <c r="F48" s="148">
        <v>5241283136.9300003</v>
      </c>
      <c r="G48" s="142">
        <v>2419687972.8400002</v>
      </c>
      <c r="H48" s="134" t="s">
        <v>22</v>
      </c>
      <c r="I48" s="133" t="s">
        <v>22</v>
      </c>
      <c r="J48" s="134" t="s">
        <v>22</v>
      </c>
      <c r="K48" s="142">
        <v>608920209.08000004</v>
      </c>
      <c r="L48" s="148">
        <v>8331478680.4499998</v>
      </c>
      <c r="M48" s="135"/>
    </row>
    <row r="49" spans="1:13" x14ac:dyDescent="0.3">
      <c r="A49" s="118" t="s">
        <v>33</v>
      </c>
      <c r="B49" s="122" t="s">
        <v>22</v>
      </c>
      <c r="C49" s="124" t="s">
        <v>22</v>
      </c>
      <c r="D49" s="119" t="s">
        <v>22</v>
      </c>
      <c r="E49" s="119" t="s">
        <v>22</v>
      </c>
      <c r="F49" s="125" t="s">
        <v>22</v>
      </c>
      <c r="G49" s="141">
        <v>5820750268.79</v>
      </c>
      <c r="H49" s="125" t="s">
        <v>22</v>
      </c>
      <c r="I49" s="141">
        <v>885297636.5</v>
      </c>
      <c r="J49" s="125" t="s">
        <v>22</v>
      </c>
      <c r="K49" s="141">
        <v>341051943.66000003</v>
      </c>
      <c r="L49" s="147">
        <v>7047099848.9499998</v>
      </c>
      <c r="M49" s="126"/>
    </row>
    <row r="50" spans="1:13" s="130" customFormat="1" x14ac:dyDescent="0.3">
      <c r="A50" s="130" t="s">
        <v>20</v>
      </c>
      <c r="B50" s="131" t="s">
        <v>19</v>
      </c>
      <c r="C50" s="132" t="s">
        <v>22</v>
      </c>
      <c r="D50" s="133" t="s">
        <v>22</v>
      </c>
      <c r="E50" s="133" t="s">
        <v>22</v>
      </c>
      <c r="F50" s="134" t="s">
        <v>22</v>
      </c>
      <c r="G50" s="142">
        <v>5820750268.79</v>
      </c>
      <c r="H50" s="134" t="s">
        <v>22</v>
      </c>
      <c r="I50" s="142">
        <v>885297636.5</v>
      </c>
      <c r="J50" s="134" t="s">
        <v>22</v>
      </c>
      <c r="K50" s="142">
        <v>341051943.66000003</v>
      </c>
      <c r="L50" s="148">
        <v>7047099848.9499998</v>
      </c>
      <c r="M50" s="135"/>
    </row>
    <row r="51" spans="1:13" x14ac:dyDescent="0.3">
      <c r="A51" s="118" t="s">
        <v>41</v>
      </c>
      <c r="B51" s="122" t="s">
        <v>22</v>
      </c>
      <c r="C51" s="124" t="s">
        <v>22</v>
      </c>
      <c r="D51" s="141">
        <v>611375044.63</v>
      </c>
      <c r="E51" s="119" t="s">
        <v>22</v>
      </c>
      <c r="F51" s="125" t="s">
        <v>22</v>
      </c>
      <c r="G51" s="141">
        <v>375460593.58999997</v>
      </c>
      <c r="H51" s="125" t="s">
        <v>22</v>
      </c>
      <c r="I51" s="141">
        <v>312883827.99000001</v>
      </c>
      <c r="J51" s="125" t="s">
        <v>22</v>
      </c>
      <c r="K51" s="119" t="s">
        <v>22</v>
      </c>
      <c r="L51" s="147">
        <v>1299719466.21</v>
      </c>
      <c r="M51" s="126"/>
    </row>
    <row r="52" spans="1:13" s="130" customFormat="1" x14ac:dyDescent="0.3">
      <c r="A52" s="130" t="s">
        <v>20</v>
      </c>
      <c r="B52" s="131" t="s">
        <v>19</v>
      </c>
      <c r="C52" s="132" t="s">
        <v>22</v>
      </c>
      <c r="D52" s="142">
        <v>611375044.63</v>
      </c>
      <c r="E52" s="133" t="s">
        <v>22</v>
      </c>
      <c r="F52" s="134" t="s">
        <v>22</v>
      </c>
      <c r="G52" s="142">
        <v>375460593.58999997</v>
      </c>
      <c r="H52" s="134" t="s">
        <v>22</v>
      </c>
      <c r="I52" s="142">
        <v>312883827.99000001</v>
      </c>
      <c r="J52" s="134" t="s">
        <v>22</v>
      </c>
      <c r="K52" s="133" t="s">
        <v>22</v>
      </c>
      <c r="L52" s="148">
        <v>1299719466.21</v>
      </c>
      <c r="M52" s="135"/>
    </row>
    <row r="53" spans="1:13" x14ac:dyDescent="0.3">
      <c r="A53" s="118" t="s">
        <v>29</v>
      </c>
      <c r="B53" s="122" t="s">
        <v>22</v>
      </c>
      <c r="C53" s="137">
        <v>335338104</v>
      </c>
      <c r="D53" s="141">
        <v>65139422.340000004</v>
      </c>
      <c r="E53" s="119" t="s">
        <v>22</v>
      </c>
      <c r="F53" s="125" t="s">
        <v>22</v>
      </c>
      <c r="G53" s="141">
        <v>621716816.01999998</v>
      </c>
      <c r="H53" s="125" t="s">
        <v>22</v>
      </c>
      <c r="I53" s="119" t="s">
        <v>22</v>
      </c>
      <c r="J53" s="125" t="s">
        <v>22</v>
      </c>
      <c r="K53" s="119" t="s">
        <v>22</v>
      </c>
      <c r="L53" s="147">
        <v>1022194342.36</v>
      </c>
      <c r="M53" s="126"/>
    </row>
    <row r="54" spans="1:13" s="130" customFormat="1" x14ac:dyDescent="0.3">
      <c r="A54" s="130" t="s">
        <v>20</v>
      </c>
      <c r="B54" s="131" t="s">
        <v>19</v>
      </c>
      <c r="C54" s="138">
        <v>335338104</v>
      </c>
      <c r="D54" s="142">
        <v>65139422.340000004</v>
      </c>
      <c r="E54" s="133" t="s">
        <v>22</v>
      </c>
      <c r="F54" s="134" t="s">
        <v>22</v>
      </c>
      <c r="G54" s="142">
        <v>621716816.01999998</v>
      </c>
      <c r="H54" s="134" t="s">
        <v>22</v>
      </c>
      <c r="I54" s="133" t="s">
        <v>22</v>
      </c>
      <c r="J54" s="134" t="s">
        <v>22</v>
      </c>
      <c r="K54" s="133" t="s">
        <v>22</v>
      </c>
      <c r="L54" s="148">
        <v>1022194342.36</v>
      </c>
      <c r="M54" s="135"/>
    </row>
    <row r="55" spans="1:13" x14ac:dyDescent="0.3">
      <c r="A55" s="118" t="s">
        <v>32</v>
      </c>
      <c r="B55" s="122" t="s">
        <v>22</v>
      </c>
      <c r="C55" s="124" t="s">
        <v>22</v>
      </c>
      <c r="D55" s="141">
        <v>1965250650.4300001</v>
      </c>
      <c r="E55" s="119" t="s">
        <v>22</v>
      </c>
      <c r="F55" s="147">
        <v>1695877463.47</v>
      </c>
      <c r="G55" s="141">
        <v>667565204.72000003</v>
      </c>
      <c r="H55" s="147">
        <v>1169748433.6700001</v>
      </c>
      <c r="I55" s="119" t="s">
        <v>22</v>
      </c>
      <c r="J55" s="125" t="s">
        <v>22</v>
      </c>
      <c r="K55" s="141">
        <v>515885928.63</v>
      </c>
      <c r="L55" s="147">
        <v>6014327680.9200001</v>
      </c>
      <c r="M55" s="126"/>
    </row>
    <row r="56" spans="1:13" s="130" customFormat="1" x14ac:dyDescent="0.3">
      <c r="A56" s="130" t="s">
        <v>20</v>
      </c>
      <c r="B56" s="131" t="s">
        <v>19</v>
      </c>
      <c r="C56" s="132" t="s">
        <v>22</v>
      </c>
      <c r="D56" s="142">
        <v>1965250650.4300001</v>
      </c>
      <c r="E56" s="133" t="s">
        <v>22</v>
      </c>
      <c r="F56" s="148">
        <v>1695877463.47</v>
      </c>
      <c r="G56" s="142">
        <v>667565204.72000003</v>
      </c>
      <c r="H56" s="148">
        <v>1169748433.6700001</v>
      </c>
      <c r="I56" s="133" t="s">
        <v>22</v>
      </c>
      <c r="J56" s="134" t="s">
        <v>22</v>
      </c>
      <c r="K56" s="142">
        <v>515885928.63</v>
      </c>
      <c r="L56" s="148">
        <v>6014327680.9200001</v>
      </c>
      <c r="M56" s="135"/>
    </row>
    <row r="57" spans="1:13" x14ac:dyDescent="0.3">
      <c r="A57" s="118" t="s">
        <v>24</v>
      </c>
      <c r="B57" s="122" t="s">
        <v>22</v>
      </c>
      <c r="C57" s="137">
        <v>86496959.510000005</v>
      </c>
      <c r="D57" s="119" t="s">
        <v>22</v>
      </c>
      <c r="E57" s="119" t="s">
        <v>22</v>
      </c>
      <c r="F57" s="125" t="s">
        <v>22</v>
      </c>
      <c r="G57" s="141">
        <v>129751991.72</v>
      </c>
      <c r="H57" s="125" t="s">
        <v>22</v>
      </c>
      <c r="I57" s="119" t="s">
        <v>22</v>
      </c>
      <c r="J57" s="125" t="s">
        <v>22</v>
      </c>
      <c r="K57" s="119" t="s">
        <v>22</v>
      </c>
      <c r="L57" s="147">
        <v>216248951.22999999</v>
      </c>
      <c r="M57" s="126"/>
    </row>
    <row r="58" spans="1:13" s="130" customFormat="1" x14ac:dyDescent="0.3">
      <c r="A58" s="130" t="s">
        <v>20</v>
      </c>
      <c r="B58" s="131" t="s">
        <v>19</v>
      </c>
      <c r="C58" s="138">
        <v>86496959.510000005</v>
      </c>
      <c r="D58" s="133" t="s">
        <v>22</v>
      </c>
      <c r="E58" s="133" t="s">
        <v>22</v>
      </c>
      <c r="F58" s="134" t="s">
        <v>22</v>
      </c>
      <c r="G58" s="142">
        <v>129751991.72</v>
      </c>
      <c r="H58" s="134" t="s">
        <v>22</v>
      </c>
      <c r="I58" s="133" t="s">
        <v>22</v>
      </c>
      <c r="J58" s="134" t="s">
        <v>22</v>
      </c>
      <c r="K58" s="133" t="s">
        <v>22</v>
      </c>
      <c r="L58" s="148">
        <v>216248951.22999999</v>
      </c>
      <c r="M58" s="135"/>
    </row>
    <row r="59" spans="1:13" x14ac:dyDescent="0.3">
      <c r="A59" s="62" t="s">
        <v>59</v>
      </c>
      <c r="B59" s="122" t="s">
        <v>22</v>
      </c>
      <c r="C59" s="137">
        <v>251229597.63</v>
      </c>
      <c r="D59" s="119" t="s">
        <v>22</v>
      </c>
      <c r="E59" s="119" t="s">
        <v>22</v>
      </c>
      <c r="F59" s="125" t="s">
        <v>22</v>
      </c>
      <c r="G59" s="141">
        <v>487035793.08999997</v>
      </c>
      <c r="H59" s="125" t="s">
        <v>22</v>
      </c>
      <c r="I59" s="119" t="s">
        <v>22</v>
      </c>
      <c r="J59" s="125" t="s">
        <v>22</v>
      </c>
      <c r="K59" s="141">
        <v>216436372.28999999</v>
      </c>
      <c r="L59" s="147">
        <v>954701763.00999999</v>
      </c>
      <c r="M59" s="126"/>
    </row>
    <row r="60" spans="1:13" s="130" customFormat="1" x14ac:dyDescent="0.3">
      <c r="A60" s="130" t="s">
        <v>20</v>
      </c>
      <c r="B60" s="131" t="s">
        <v>19</v>
      </c>
      <c r="C60" s="138">
        <v>251229597.63</v>
      </c>
      <c r="D60" s="133" t="s">
        <v>22</v>
      </c>
      <c r="E60" s="133" t="s">
        <v>22</v>
      </c>
      <c r="F60" s="134" t="s">
        <v>22</v>
      </c>
      <c r="G60" s="142">
        <v>487035793.08999997</v>
      </c>
      <c r="H60" s="134" t="s">
        <v>22</v>
      </c>
      <c r="I60" s="133" t="s">
        <v>22</v>
      </c>
      <c r="J60" s="134" t="s">
        <v>22</v>
      </c>
      <c r="K60" s="142">
        <v>216436372.28999999</v>
      </c>
      <c r="L60" s="148">
        <v>954701763.00999999</v>
      </c>
      <c r="M60" s="135"/>
    </row>
    <row r="61" spans="1:13" x14ac:dyDescent="0.3">
      <c r="A61" s="62" t="s">
        <v>60</v>
      </c>
      <c r="B61" s="122" t="s">
        <v>22</v>
      </c>
      <c r="C61" s="137">
        <v>289804091</v>
      </c>
      <c r="D61" s="141">
        <v>182214849.84</v>
      </c>
      <c r="E61" s="119" t="s">
        <v>22</v>
      </c>
      <c r="F61" s="125" t="s">
        <v>22</v>
      </c>
      <c r="G61" s="141">
        <v>2141964358.8900001</v>
      </c>
      <c r="H61" s="125" t="s">
        <v>22</v>
      </c>
      <c r="I61" s="141">
        <v>1525025505.8900001</v>
      </c>
      <c r="J61" s="125" t="s">
        <v>22</v>
      </c>
      <c r="K61" s="141">
        <v>200147580.53</v>
      </c>
      <c r="L61" s="147">
        <v>4339156386.1499996</v>
      </c>
      <c r="M61" s="126"/>
    </row>
    <row r="62" spans="1:13" s="130" customFormat="1" x14ac:dyDescent="0.3">
      <c r="A62" s="130" t="s">
        <v>20</v>
      </c>
      <c r="B62" s="131" t="s">
        <v>19</v>
      </c>
      <c r="C62" s="138">
        <v>289804091</v>
      </c>
      <c r="D62" s="142">
        <v>182214849.84</v>
      </c>
      <c r="E62" s="133" t="s">
        <v>22</v>
      </c>
      <c r="F62" s="134" t="s">
        <v>22</v>
      </c>
      <c r="G62" s="142">
        <v>2141964358.8900001</v>
      </c>
      <c r="H62" s="134" t="s">
        <v>22</v>
      </c>
      <c r="I62" s="142">
        <v>1525025505.8900001</v>
      </c>
      <c r="J62" s="134" t="s">
        <v>22</v>
      </c>
      <c r="K62" s="142">
        <v>200147580.53</v>
      </c>
      <c r="L62" s="148">
        <v>4339156386.1499996</v>
      </c>
      <c r="M62" s="135"/>
    </row>
    <row r="63" spans="1:13" x14ac:dyDescent="0.3">
      <c r="A63" s="118" t="s">
        <v>40</v>
      </c>
      <c r="B63" s="122" t="s">
        <v>22</v>
      </c>
      <c r="C63" s="124" t="s">
        <v>22</v>
      </c>
      <c r="D63" s="141">
        <v>323028732.01999998</v>
      </c>
      <c r="E63" s="119" t="s">
        <v>22</v>
      </c>
      <c r="F63" s="125" t="s">
        <v>22</v>
      </c>
      <c r="G63" s="119" t="s">
        <v>22</v>
      </c>
      <c r="H63" s="125" t="s">
        <v>22</v>
      </c>
      <c r="I63" s="119" t="s">
        <v>22</v>
      </c>
      <c r="J63" s="125" t="s">
        <v>22</v>
      </c>
      <c r="K63" s="119" t="s">
        <v>22</v>
      </c>
      <c r="L63" s="147">
        <v>323028732.01999998</v>
      </c>
      <c r="M63" s="126"/>
    </row>
    <row r="64" spans="1:13" s="130" customFormat="1" x14ac:dyDescent="0.3">
      <c r="A64" s="130" t="s">
        <v>20</v>
      </c>
      <c r="B64" s="131" t="s">
        <v>19</v>
      </c>
      <c r="C64" s="132" t="s">
        <v>22</v>
      </c>
      <c r="D64" s="142">
        <v>323028732.01999998</v>
      </c>
      <c r="E64" s="133" t="s">
        <v>22</v>
      </c>
      <c r="F64" s="134" t="s">
        <v>22</v>
      </c>
      <c r="G64" s="133" t="s">
        <v>22</v>
      </c>
      <c r="H64" s="134" t="s">
        <v>22</v>
      </c>
      <c r="I64" s="133" t="s">
        <v>22</v>
      </c>
      <c r="J64" s="134" t="s">
        <v>22</v>
      </c>
      <c r="K64" s="133" t="s">
        <v>22</v>
      </c>
      <c r="L64" s="148">
        <v>323028732.01999998</v>
      </c>
      <c r="M64" s="135"/>
    </row>
    <row r="65" spans="1:13" x14ac:dyDescent="0.3">
      <c r="A65" s="62" t="s">
        <v>61</v>
      </c>
      <c r="B65" s="122" t="s">
        <v>22</v>
      </c>
      <c r="C65" s="124" t="s">
        <v>22</v>
      </c>
      <c r="D65" s="141">
        <v>971335085.70000005</v>
      </c>
      <c r="E65" s="119" t="s">
        <v>22</v>
      </c>
      <c r="F65" s="147">
        <v>2799589345.0700002</v>
      </c>
      <c r="G65" s="141">
        <v>147620529.91</v>
      </c>
      <c r="H65" s="125" t="s">
        <v>22</v>
      </c>
      <c r="I65" s="119" t="s">
        <v>22</v>
      </c>
      <c r="J65" s="125" t="s">
        <v>22</v>
      </c>
      <c r="K65" s="119" t="s">
        <v>22</v>
      </c>
      <c r="L65" s="147">
        <v>3918544960.6799998</v>
      </c>
      <c r="M65" s="126"/>
    </row>
    <row r="66" spans="1:13" s="130" customFormat="1" x14ac:dyDescent="0.3">
      <c r="A66" s="130" t="s">
        <v>20</v>
      </c>
      <c r="B66" s="131" t="s">
        <v>19</v>
      </c>
      <c r="C66" s="132" t="s">
        <v>22</v>
      </c>
      <c r="D66" s="142">
        <v>971335085.70000005</v>
      </c>
      <c r="E66" s="133" t="s">
        <v>22</v>
      </c>
      <c r="F66" s="148">
        <v>2799589345.0700002</v>
      </c>
      <c r="G66" s="142">
        <v>147620529.91</v>
      </c>
      <c r="H66" s="134" t="s">
        <v>22</v>
      </c>
      <c r="I66" s="133" t="s">
        <v>22</v>
      </c>
      <c r="J66" s="134" t="s">
        <v>22</v>
      </c>
      <c r="K66" s="133" t="s">
        <v>22</v>
      </c>
      <c r="L66" s="148">
        <v>3918544960.6799998</v>
      </c>
      <c r="M66" s="135"/>
    </row>
    <row r="67" spans="1:13" x14ac:dyDescent="0.3">
      <c r="A67" s="62" t="s">
        <v>62</v>
      </c>
      <c r="B67" s="122" t="s">
        <v>22</v>
      </c>
      <c r="C67" s="124" t="s">
        <v>22</v>
      </c>
      <c r="D67" s="119" t="s">
        <v>22</v>
      </c>
      <c r="E67" s="119" t="s">
        <v>22</v>
      </c>
      <c r="F67" s="147">
        <v>2211973828.3800001</v>
      </c>
      <c r="G67" s="119" t="s">
        <v>22</v>
      </c>
      <c r="H67" s="125" t="s">
        <v>22</v>
      </c>
      <c r="I67" s="119" t="s">
        <v>22</v>
      </c>
      <c r="J67" s="125" t="s">
        <v>22</v>
      </c>
      <c r="K67" s="119" t="s">
        <v>22</v>
      </c>
      <c r="L67" s="147">
        <v>2211973828.3800001</v>
      </c>
      <c r="M67" s="126"/>
    </row>
    <row r="68" spans="1:13" s="130" customFormat="1" x14ac:dyDescent="0.3">
      <c r="A68" s="130" t="s">
        <v>20</v>
      </c>
      <c r="B68" s="131" t="s">
        <v>19</v>
      </c>
      <c r="C68" s="132" t="s">
        <v>22</v>
      </c>
      <c r="D68" s="133" t="s">
        <v>22</v>
      </c>
      <c r="E68" s="133" t="s">
        <v>22</v>
      </c>
      <c r="F68" s="148">
        <v>2211973828.3800001</v>
      </c>
      <c r="G68" s="133" t="s">
        <v>22</v>
      </c>
      <c r="H68" s="134" t="s">
        <v>22</v>
      </c>
      <c r="I68" s="133" t="s">
        <v>22</v>
      </c>
      <c r="J68" s="134" t="s">
        <v>22</v>
      </c>
      <c r="K68" s="133" t="s">
        <v>22</v>
      </c>
      <c r="L68" s="148">
        <v>2211973828.3800001</v>
      </c>
      <c r="M68" s="135"/>
    </row>
    <row r="69" spans="1:13" x14ac:dyDescent="0.3">
      <c r="A69" s="118" t="s">
        <v>36</v>
      </c>
      <c r="B69" s="122" t="s">
        <v>22</v>
      </c>
      <c r="C69" s="124" t="s">
        <v>22</v>
      </c>
      <c r="D69" s="141">
        <v>681331187.79999995</v>
      </c>
      <c r="E69" s="119" t="s">
        <v>22</v>
      </c>
      <c r="F69" s="125" t="s">
        <v>22</v>
      </c>
      <c r="G69" s="119" t="s">
        <v>22</v>
      </c>
      <c r="H69" s="147">
        <v>527140690.45999998</v>
      </c>
      <c r="I69" s="119" t="s">
        <v>22</v>
      </c>
      <c r="J69" s="125" t="s">
        <v>22</v>
      </c>
      <c r="K69" s="119" t="s">
        <v>22</v>
      </c>
      <c r="L69" s="147">
        <v>1208471878.26</v>
      </c>
      <c r="M69" s="126"/>
    </row>
    <row r="70" spans="1:13" s="130" customFormat="1" x14ac:dyDescent="0.3">
      <c r="A70" s="130" t="s">
        <v>20</v>
      </c>
      <c r="B70" s="131" t="s">
        <v>19</v>
      </c>
      <c r="C70" s="132" t="s">
        <v>22</v>
      </c>
      <c r="D70" s="142">
        <v>681331187.79999995</v>
      </c>
      <c r="E70" s="133" t="s">
        <v>22</v>
      </c>
      <c r="F70" s="134" t="s">
        <v>22</v>
      </c>
      <c r="G70" s="133" t="s">
        <v>22</v>
      </c>
      <c r="H70" s="148">
        <v>527140690.45999998</v>
      </c>
      <c r="I70" s="133" t="s">
        <v>22</v>
      </c>
      <c r="J70" s="134" t="s">
        <v>22</v>
      </c>
      <c r="K70" s="133" t="s">
        <v>22</v>
      </c>
      <c r="L70" s="148">
        <v>1208471878.26</v>
      </c>
      <c r="M70" s="135"/>
    </row>
    <row r="71" spans="1:13" x14ac:dyDescent="0.3">
      <c r="A71" s="118" t="s">
        <v>30</v>
      </c>
      <c r="B71" s="122" t="s">
        <v>22</v>
      </c>
      <c r="C71" s="137">
        <v>67843344.219999999</v>
      </c>
      <c r="D71" s="119" t="s">
        <v>22</v>
      </c>
      <c r="E71" s="119" t="s">
        <v>22</v>
      </c>
      <c r="F71" s="125" t="s">
        <v>22</v>
      </c>
      <c r="G71" s="119" t="s">
        <v>22</v>
      </c>
      <c r="H71" s="125" t="s">
        <v>22</v>
      </c>
      <c r="I71" s="119" t="s">
        <v>22</v>
      </c>
      <c r="J71" s="125" t="s">
        <v>22</v>
      </c>
      <c r="K71" s="119" t="s">
        <v>22</v>
      </c>
      <c r="L71" s="147">
        <v>67843344.219999999</v>
      </c>
      <c r="M71" s="126"/>
    </row>
    <row r="72" spans="1:13" s="130" customFormat="1" x14ac:dyDescent="0.3">
      <c r="A72" s="130" t="s">
        <v>20</v>
      </c>
      <c r="B72" s="131" t="s">
        <v>19</v>
      </c>
      <c r="C72" s="138">
        <v>67843344.219999999</v>
      </c>
      <c r="D72" s="133" t="s">
        <v>22</v>
      </c>
      <c r="E72" s="133" t="s">
        <v>22</v>
      </c>
      <c r="F72" s="134" t="s">
        <v>22</v>
      </c>
      <c r="G72" s="133" t="s">
        <v>22</v>
      </c>
      <c r="H72" s="134" t="s">
        <v>22</v>
      </c>
      <c r="I72" s="133" t="s">
        <v>22</v>
      </c>
      <c r="J72" s="134" t="s">
        <v>22</v>
      </c>
      <c r="K72" s="133" t="s">
        <v>22</v>
      </c>
      <c r="L72" s="148">
        <v>67843344.219999999</v>
      </c>
      <c r="M72" s="135"/>
    </row>
    <row r="73" spans="1:13" x14ac:dyDescent="0.3">
      <c r="A73" s="118" t="s">
        <v>77</v>
      </c>
      <c r="B73" s="122" t="s">
        <v>22</v>
      </c>
      <c r="C73" s="124" t="s">
        <v>22</v>
      </c>
      <c r="D73" s="141">
        <v>337693917.16000003</v>
      </c>
      <c r="E73" s="119" t="s">
        <v>22</v>
      </c>
      <c r="F73" s="125" t="s">
        <v>22</v>
      </c>
      <c r="G73" s="141">
        <v>889485850.53999996</v>
      </c>
      <c r="H73" s="147">
        <v>1071165082.35</v>
      </c>
      <c r="I73" s="141">
        <v>335667722.32999998</v>
      </c>
      <c r="J73" s="125" t="s">
        <v>22</v>
      </c>
      <c r="K73" s="141">
        <v>297846047.50999999</v>
      </c>
      <c r="L73" s="147">
        <v>2931858619.8899999</v>
      </c>
      <c r="M73" s="126"/>
    </row>
    <row r="74" spans="1:13" s="130" customFormat="1" x14ac:dyDescent="0.3">
      <c r="A74" s="130" t="s">
        <v>20</v>
      </c>
      <c r="B74" s="131" t="s">
        <v>19</v>
      </c>
      <c r="C74" s="132" t="s">
        <v>22</v>
      </c>
      <c r="D74" s="142">
        <v>337693917.16000003</v>
      </c>
      <c r="E74" s="133" t="s">
        <v>22</v>
      </c>
      <c r="F74" s="134" t="s">
        <v>22</v>
      </c>
      <c r="G74" s="142">
        <v>889485850.53999996</v>
      </c>
      <c r="H74" s="148">
        <v>1071165082.35</v>
      </c>
      <c r="I74" s="142">
        <v>335667722.32999998</v>
      </c>
      <c r="J74" s="134" t="s">
        <v>22</v>
      </c>
      <c r="K74" s="142">
        <v>297846047.50999999</v>
      </c>
      <c r="L74" s="148">
        <v>2931858619.8899999</v>
      </c>
      <c r="M74" s="135"/>
    </row>
    <row r="75" spans="1:13" x14ac:dyDescent="0.3">
      <c r="A75" s="117" t="s">
        <v>25</v>
      </c>
      <c r="B75" s="121" t="s">
        <v>22</v>
      </c>
      <c r="C75" s="139">
        <v>6109280329.4099998</v>
      </c>
      <c r="D75" s="143">
        <v>78095972377.610001</v>
      </c>
      <c r="E75" s="145">
        <v>2988762280.3800001</v>
      </c>
      <c r="F75" s="149">
        <v>106267701910.42999</v>
      </c>
      <c r="G75" s="151">
        <v>58177057809.709999</v>
      </c>
      <c r="H75" s="149">
        <v>74733035729.75</v>
      </c>
      <c r="I75" s="151">
        <v>6424237894.4200001</v>
      </c>
      <c r="J75" s="149">
        <v>6665683789.5600004</v>
      </c>
      <c r="K75" s="151">
        <v>24897327555.66</v>
      </c>
      <c r="L75" s="149">
        <v>364359059676.92999</v>
      </c>
      <c r="M75" s="192">
        <f>L75/L76</f>
        <v>0.27727345397621433</v>
      </c>
    </row>
    <row r="76" spans="1:13" x14ac:dyDescent="0.3">
      <c r="A76" s="117" t="s">
        <v>21</v>
      </c>
      <c r="B76" s="121" t="s">
        <v>22</v>
      </c>
      <c r="C76" s="139">
        <v>23118208613.790001</v>
      </c>
      <c r="D76" s="143">
        <v>272120363355.20999</v>
      </c>
      <c r="E76" s="145">
        <v>11940028386.379999</v>
      </c>
      <c r="F76" s="149">
        <v>397171744896.02002</v>
      </c>
      <c r="G76" s="151">
        <v>205930226211.22</v>
      </c>
      <c r="H76" s="149">
        <v>255408912181.35001</v>
      </c>
      <c r="I76" s="151">
        <v>22262697201.66</v>
      </c>
      <c r="J76" s="149">
        <v>28530367029.830002</v>
      </c>
      <c r="K76" s="151">
        <v>87117401433.630005</v>
      </c>
      <c r="L76" s="149">
        <v>1314078410507.29</v>
      </c>
      <c r="M76" s="193"/>
    </row>
    <row r="77" spans="1:13" x14ac:dyDescent="0.3">
      <c r="A77" s="63" t="s">
        <v>64</v>
      </c>
      <c r="B77" s="121" t="s">
        <v>22</v>
      </c>
      <c r="C77" s="152">
        <f>C75/C76</f>
        <v>0.26426270441066169</v>
      </c>
      <c r="D77" s="152">
        <f t="shared" ref="D77:K77" si="0">D75/D76</f>
        <v>0.28699054864801898</v>
      </c>
      <c r="E77" s="152">
        <f t="shared" si="0"/>
        <v>0.25031450375689929</v>
      </c>
      <c r="F77" s="152">
        <f t="shared" si="0"/>
        <v>0.26756108226744829</v>
      </c>
      <c r="G77" s="152">
        <f t="shared" si="0"/>
        <v>0.2825085898271123</v>
      </c>
      <c r="H77" s="152">
        <f t="shared" si="0"/>
        <v>0.29260151923237004</v>
      </c>
      <c r="I77" s="152">
        <f t="shared" si="0"/>
        <v>0.28856512022006847</v>
      </c>
      <c r="J77" s="152">
        <f t="shared" si="0"/>
        <v>0.23363470167035275</v>
      </c>
      <c r="K77" s="152">
        <f t="shared" si="0"/>
        <v>0.28579052113518233</v>
      </c>
      <c r="L77" s="173" t="s">
        <v>65</v>
      </c>
      <c r="M77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7:M77"/>
    <mergeCell ref="M75:M76"/>
    <mergeCell ref="I6:I7"/>
    <mergeCell ref="A6:A7"/>
    <mergeCell ref="B6:B7"/>
    <mergeCell ref="C6:C7"/>
    <mergeCell ref="D6:D7"/>
    <mergeCell ref="E6:E7"/>
    <mergeCell ref="J6:J7"/>
    <mergeCell ref="K6:K7"/>
    <mergeCell ref="L6:M6"/>
    <mergeCell ref="A2:L2"/>
    <mergeCell ref="A3:L3"/>
    <mergeCell ref="A4:L4"/>
    <mergeCell ref="F6:F7"/>
    <mergeCell ref="G6:G7"/>
    <mergeCell ref="H6:H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80CAA-AF1E-4693-ABDE-2F599BFA84B5}">
  <dimension ref="A1:O75"/>
  <sheetViews>
    <sheetView showGridLines="0" topLeftCell="E46" workbookViewId="0">
      <selection activeCell="L75" sqref="L75:M75"/>
    </sheetView>
  </sheetViews>
  <sheetFormatPr baseColWidth="10" defaultColWidth="8.88671875" defaultRowHeight="14.4" x14ac:dyDescent="0.3"/>
  <cols>
    <col min="1" max="1" width="99" style="115" bestFit="1" customWidth="1"/>
    <col min="2" max="2" width="17.33203125" style="115" customWidth="1"/>
    <col min="3" max="3" width="21.109375" style="115" bestFit="1" customWidth="1"/>
    <col min="4" max="4" width="22.21875" style="115" bestFit="1" customWidth="1"/>
    <col min="5" max="5" width="21.109375" style="115" bestFit="1" customWidth="1"/>
    <col min="6" max="8" width="22.21875" style="115" bestFit="1" customWidth="1"/>
    <col min="9" max="11" width="21.109375" style="115" bestFit="1" customWidth="1"/>
    <col min="12" max="12" width="24.6640625" style="115" bestFit="1" customWidth="1"/>
    <col min="13" max="13" width="16.44140625" style="115" bestFit="1" customWidth="1"/>
    <col min="14" max="14" width="8.88671875" style="115"/>
    <col min="15" max="15" width="16" style="115" bestFit="1" customWidth="1"/>
    <col min="16" max="16384" width="8.88671875" style="115"/>
  </cols>
  <sheetData>
    <row r="1" spans="1:15" x14ac:dyDescent="0.3">
      <c r="A1" s="120"/>
    </row>
    <row r="2" spans="1:15" x14ac:dyDescent="0.3">
      <c r="A2" s="190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5" x14ac:dyDescent="0.3">
      <c r="A3" s="190" t="s">
        <v>82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15" x14ac:dyDescent="0.3">
      <c r="A4" s="190" t="s">
        <v>31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5" spans="1:15" x14ac:dyDescent="0.3">
      <c r="A5" s="119"/>
    </row>
    <row r="6" spans="1:15" ht="14.4" customHeight="1" x14ac:dyDescent="0.3">
      <c r="A6" s="171" t="s">
        <v>43</v>
      </c>
      <c r="B6" s="172" t="s">
        <v>44</v>
      </c>
      <c r="C6" s="172" t="s">
        <v>45</v>
      </c>
      <c r="D6" s="169" t="s">
        <v>46</v>
      </c>
      <c r="E6" s="172" t="s">
        <v>47</v>
      </c>
      <c r="F6" s="169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69" t="s">
        <v>51</v>
      </c>
      <c r="M6" s="170"/>
    </row>
    <row r="7" spans="1:15" x14ac:dyDescent="0.3">
      <c r="A7" s="171"/>
      <c r="B7" s="172"/>
      <c r="C7" s="194"/>
      <c r="D7" s="170"/>
      <c r="E7" s="194"/>
      <c r="F7" s="170"/>
      <c r="G7" s="170"/>
      <c r="H7" s="168"/>
      <c r="I7" s="170"/>
      <c r="J7" s="168"/>
      <c r="K7" s="170"/>
      <c r="L7" s="157" t="s">
        <v>52</v>
      </c>
      <c r="M7" s="8" t="s">
        <v>53</v>
      </c>
    </row>
    <row r="8" spans="1:15" x14ac:dyDescent="0.3">
      <c r="A8" s="117" t="s">
        <v>4</v>
      </c>
      <c r="B8" s="116" t="s">
        <v>22</v>
      </c>
      <c r="C8" s="145">
        <v>4958994300.29</v>
      </c>
      <c r="D8" s="149">
        <v>57187862765.739998</v>
      </c>
      <c r="E8" s="159">
        <v>2779704887.1500001</v>
      </c>
      <c r="F8" s="149">
        <v>77176306405.820007</v>
      </c>
      <c r="G8" s="146">
        <v>32548866434.900002</v>
      </c>
      <c r="H8" s="151">
        <v>52110889551.440002</v>
      </c>
      <c r="I8" s="146">
        <v>3011581430.1500001</v>
      </c>
      <c r="J8" s="151">
        <v>5972771321.04</v>
      </c>
      <c r="K8" s="146">
        <v>18763077452.779999</v>
      </c>
      <c r="L8" s="146">
        <v>254510054549.31</v>
      </c>
      <c r="M8" s="163">
        <f>+(L8/$L$73)</f>
        <v>0.70955977570373996</v>
      </c>
    </row>
    <row r="9" spans="1:15" x14ac:dyDescent="0.3">
      <c r="A9" s="118" t="s">
        <v>5</v>
      </c>
      <c r="B9" s="154" t="s">
        <v>22</v>
      </c>
      <c r="C9" s="141">
        <v>4958994300.29</v>
      </c>
      <c r="D9" s="147">
        <v>57187862765.739998</v>
      </c>
      <c r="E9" s="137">
        <v>2779704887.1500001</v>
      </c>
      <c r="F9" s="147">
        <v>77176306405.820007</v>
      </c>
      <c r="G9" s="147">
        <v>32548866434.900002</v>
      </c>
      <c r="H9" s="141">
        <v>52110889551.440002</v>
      </c>
      <c r="I9" s="147">
        <v>3011581430.1500001</v>
      </c>
      <c r="J9" s="141">
        <v>5972771321.04</v>
      </c>
      <c r="K9" s="147">
        <v>18763077452.779999</v>
      </c>
      <c r="L9" s="147">
        <v>254510054549.31</v>
      </c>
      <c r="M9" s="161"/>
    </row>
    <row r="10" spans="1:15" s="130" customFormat="1" ht="14.4" customHeight="1" x14ac:dyDescent="0.3">
      <c r="A10" s="130" t="s">
        <v>6</v>
      </c>
      <c r="B10" s="155" t="s">
        <v>7</v>
      </c>
      <c r="C10" s="142">
        <v>4958994300.29</v>
      </c>
      <c r="D10" s="148">
        <v>57187862765.739998</v>
      </c>
      <c r="E10" s="138">
        <v>2779704887.1500001</v>
      </c>
      <c r="F10" s="148">
        <v>77176306405.820007</v>
      </c>
      <c r="G10" s="148">
        <v>32548866434.900002</v>
      </c>
      <c r="H10" s="142">
        <v>52110889551.440002</v>
      </c>
      <c r="I10" s="148">
        <v>3011581430.1500001</v>
      </c>
      <c r="J10" s="142">
        <v>5972771321.04</v>
      </c>
      <c r="K10" s="148">
        <v>18763077452.779999</v>
      </c>
      <c r="L10" s="148">
        <v>254510054549.31</v>
      </c>
      <c r="M10" s="134"/>
    </row>
    <row r="11" spans="1:15" x14ac:dyDescent="0.3">
      <c r="A11" s="117" t="s">
        <v>8</v>
      </c>
      <c r="B11" s="116" t="s">
        <v>22</v>
      </c>
      <c r="C11" s="145">
        <v>16802480.52</v>
      </c>
      <c r="D11" s="149">
        <v>214063208.55000001</v>
      </c>
      <c r="E11" s="160">
        <v>30232785</v>
      </c>
      <c r="F11" s="149">
        <v>2731690688.6399999</v>
      </c>
      <c r="G11" s="149">
        <v>585615371.59000003</v>
      </c>
      <c r="H11" s="151">
        <v>2239258018.1399999</v>
      </c>
      <c r="I11" s="149">
        <v>174334583.43000001</v>
      </c>
      <c r="J11" s="151">
        <v>60193245.090000004</v>
      </c>
      <c r="K11" s="149">
        <v>1001218385.8099999</v>
      </c>
      <c r="L11" s="149">
        <v>7053408766.7700005</v>
      </c>
      <c r="M11" s="164">
        <f>+(L11/$L$73)</f>
        <v>1.9664508545089551E-2</v>
      </c>
      <c r="O11" s="153"/>
    </row>
    <row r="12" spans="1:15" x14ac:dyDescent="0.3">
      <c r="A12" s="118" t="s">
        <v>26</v>
      </c>
      <c r="B12" s="154" t="s">
        <v>22</v>
      </c>
      <c r="C12" s="119" t="s">
        <v>22</v>
      </c>
      <c r="D12" s="147">
        <v>214063208.55000001</v>
      </c>
      <c r="E12" s="124" t="s">
        <v>22</v>
      </c>
      <c r="F12" s="147">
        <v>527405265.12</v>
      </c>
      <c r="G12" s="147">
        <v>585615371.59000003</v>
      </c>
      <c r="H12" s="141">
        <v>1879366275.3699999</v>
      </c>
      <c r="I12" s="147">
        <v>174334583.43000001</v>
      </c>
      <c r="J12" s="141">
        <v>60193245.090000004</v>
      </c>
      <c r="K12" s="147">
        <v>1001218385.8099999</v>
      </c>
      <c r="L12" s="147">
        <v>4442196334.96</v>
      </c>
      <c r="M12" s="161"/>
    </row>
    <row r="13" spans="1:15" s="130" customFormat="1" x14ac:dyDescent="0.3">
      <c r="A13" s="130" t="s">
        <v>9</v>
      </c>
      <c r="B13" s="155" t="s">
        <v>10</v>
      </c>
      <c r="C13" s="133" t="s">
        <v>22</v>
      </c>
      <c r="D13" s="148">
        <v>214063208.55000001</v>
      </c>
      <c r="E13" s="132" t="s">
        <v>22</v>
      </c>
      <c r="F13" s="148">
        <v>527405265.12</v>
      </c>
      <c r="G13" s="148">
        <v>585615371.59000003</v>
      </c>
      <c r="H13" s="142">
        <v>1879366275.3699999</v>
      </c>
      <c r="I13" s="148">
        <v>174334583.43000001</v>
      </c>
      <c r="J13" s="142">
        <v>60193245.090000004</v>
      </c>
      <c r="K13" s="148">
        <v>1001218385.8099999</v>
      </c>
      <c r="L13" s="148">
        <v>4442196334.96</v>
      </c>
      <c r="M13" s="134"/>
    </row>
    <row r="14" spans="1:15" x14ac:dyDescent="0.3">
      <c r="A14" s="118" t="s">
        <v>34</v>
      </c>
      <c r="B14" s="154" t="s">
        <v>22</v>
      </c>
      <c r="C14" s="141">
        <v>16802480.52</v>
      </c>
      <c r="D14" s="125" t="s">
        <v>22</v>
      </c>
      <c r="E14" s="124" t="s">
        <v>22</v>
      </c>
      <c r="F14" s="125" t="s">
        <v>22</v>
      </c>
      <c r="G14" s="125" t="s">
        <v>22</v>
      </c>
      <c r="H14" s="119" t="s">
        <v>22</v>
      </c>
      <c r="I14" s="125" t="s">
        <v>22</v>
      </c>
      <c r="J14" s="119" t="s">
        <v>22</v>
      </c>
      <c r="K14" s="125" t="s">
        <v>22</v>
      </c>
      <c r="L14" s="147">
        <v>16802480.52</v>
      </c>
      <c r="M14" s="161"/>
    </row>
    <row r="15" spans="1:15" s="130" customFormat="1" x14ac:dyDescent="0.3">
      <c r="A15" s="130" t="s">
        <v>9</v>
      </c>
      <c r="B15" s="155" t="s">
        <v>11</v>
      </c>
      <c r="C15" s="142">
        <v>16802480.52</v>
      </c>
      <c r="D15" s="134" t="s">
        <v>22</v>
      </c>
      <c r="E15" s="132" t="s">
        <v>22</v>
      </c>
      <c r="F15" s="134" t="s">
        <v>22</v>
      </c>
      <c r="G15" s="134" t="s">
        <v>22</v>
      </c>
      <c r="H15" s="133" t="s">
        <v>22</v>
      </c>
      <c r="I15" s="134" t="s">
        <v>22</v>
      </c>
      <c r="J15" s="133" t="s">
        <v>22</v>
      </c>
      <c r="K15" s="134" t="s">
        <v>22</v>
      </c>
      <c r="L15" s="148">
        <v>16802480.52</v>
      </c>
      <c r="M15" s="134"/>
    </row>
    <row r="16" spans="1:15" x14ac:dyDescent="0.3">
      <c r="A16" s="118" t="s">
        <v>69</v>
      </c>
      <c r="B16" s="154" t="s">
        <v>22</v>
      </c>
      <c r="C16" s="119" t="s">
        <v>22</v>
      </c>
      <c r="D16" s="125" t="s">
        <v>22</v>
      </c>
      <c r="E16" s="137">
        <v>4568918.49</v>
      </c>
      <c r="F16" s="125" t="s">
        <v>22</v>
      </c>
      <c r="G16" s="125" t="s">
        <v>22</v>
      </c>
      <c r="H16" s="119" t="s">
        <v>22</v>
      </c>
      <c r="I16" s="125" t="s">
        <v>22</v>
      </c>
      <c r="J16" s="119" t="s">
        <v>22</v>
      </c>
      <c r="K16" s="125" t="s">
        <v>22</v>
      </c>
      <c r="L16" s="147">
        <v>4568918.49</v>
      </c>
      <c r="M16" s="161"/>
    </row>
    <row r="17" spans="1:13" s="130" customFormat="1" x14ac:dyDescent="0.3">
      <c r="A17" s="130" t="s">
        <v>9</v>
      </c>
      <c r="B17" s="155" t="s">
        <v>11</v>
      </c>
      <c r="C17" s="133" t="s">
        <v>22</v>
      </c>
      <c r="D17" s="134" t="s">
        <v>22</v>
      </c>
      <c r="E17" s="138">
        <v>4568918.49</v>
      </c>
      <c r="F17" s="134" t="s">
        <v>22</v>
      </c>
      <c r="G17" s="134" t="s">
        <v>22</v>
      </c>
      <c r="H17" s="133" t="s">
        <v>22</v>
      </c>
      <c r="I17" s="134" t="s">
        <v>22</v>
      </c>
      <c r="J17" s="133" t="s">
        <v>22</v>
      </c>
      <c r="K17" s="134" t="s">
        <v>22</v>
      </c>
      <c r="L17" s="148">
        <v>4568918.49</v>
      </c>
      <c r="M17" s="134"/>
    </row>
    <row r="18" spans="1:13" x14ac:dyDescent="0.3">
      <c r="A18" s="118" t="s">
        <v>80</v>
      </c>
      <c r="B18" s="154" t="s">
        <v>22</v>
      </c>
      <c r="C18" s="119" t="s">
        <v>22</v>
      </c>
      <c r="D18" s="125" t="s">
        <v>22</v>
      </c>
      <c r="E18" s="124" t="s">
        <v>22</v>
      </c>
      <c r="F18" s="125" t="s">
        <v>22</v>
      </c>
      <c r="G18" s="125" t="s">
        <v>22</v>
      </c>
      <c r="H18" s="141">
        <v>359891742.76999998</v>
      </c>
      <c r="I18" s="125" t="s">
        <v>22</v>
      </c>
      <c r="J18" s="119" t="s">
        <v>22</v>
      </c>
      <c r="K18" s="125" t="s">
        <v>22</v>
      </c>
      <c r="L18" s="147">
        <v>359891742.76999998</v>
      </c>
      <c r="M18" s="161"/>
    </row>
    <row r="19" spans="1:13" s="130" customFormat="1" x14ac:dyDescent="0.3">
      <c r="A19" s="130" t="s">
        <v>9</v>
      </c>
      <c r="B19" s="155" t="s">
        <v>10</v>
      </c>
      <c r="C19" s="133" t="s">
        <v>22</v>
      </c>
      <c r="D19" s="134" t="s">
        <v>22</v>
      </c>
      <c r="E19" s="132" t="s">
        <v>22</v>
      </c>
      <c r="F19" s="134" t="s">
        <v>22</v>
      </c>
      <c r="G19" s="134" t="s">
        <v>22</v>
      </c>
      <c r="H19" s="142">
        <v>359891742.76999998</v>
      </c>
      <c r="I19" s="134" t="s">
        <v>22</v>
      </c>
      <c r="J19" s="133" t="s">
        <v>22</v>
      </c>
      <c r="K19" s="134" t="s">
        <v>22</v>
      </c>
      <c r="L19" s="148">
        <v>359891742.76999998</v>
      </c>
      <c r="M19" s="134"/>
    </row>
    <row r="20" spans="1:13" x14ac:dyDescent="0.3">
      <c r="A20" s="118" t="s">
        <v>79</v>
      </c>
      <c r="B20" s="154" t="s">
        <v>22</v>
      </c>
      <c r="C20" s="119" t="s">
        <v>22</v>
      </c>
      <c r="D20" s="125" t="s">
        <v>22</v>
      </c>
      <c r="E20" s="137">
        <v>25663866.510000002</v>
      </c>
      <c r="F20" s="125" t="s">
        <v>22</v>
      </c>
      <c r="G20" s="125" t="s">
        <v>22</v>
      </c>
      <c r="H20" s="119" t="s">
        <v>22</v>
      </c>
      <c r="I20" s="125" t="s">
        <v>22</v>
      </c>
      <c r="J20" s="119" t="s">
        <v>22</v>
      </c>
      <c r="K20" s="125" t="s">
        <v>22</v>
      </c>
      <c r="L20" s="147">
        <v>25663866.510000002</v>
      </c>
      <c r="M20" s="161"/>
    </row>
    <row r="21" spans="1:13" s="130" customFormat="1" x14ac:dyDescent="0.3">
      <c r="A21" s="130" t="s">
        <v>9</v>
      </c>
      <c r="B21" s="155" t="s">
        <v>11</v>
      </c>
      <c r="C21" s="133" t="s">
        <v>22</v>
      </c>
      <c r="D21" s="134" t="s">
        <v>22</v>
      </c>
      <c r="E21" s="138">
        <v>25663866.510000002</v>
      </c>
      <c r="F21" s="134" t="s">
        <v>22</v>
      </c>
      <c r="G21" s="134" t="s">
        <v>22</v>
      </c>
      <c r="H21" s="133" t="s">
        <v>22</v>
      </c>
      <c r="I21" s="134" t="s">
        <v>22</v>
      </c>
      <c r="J21" s="133" t="s">
        <v>22</v>
      </c>
      <c r="K21" s="134" t="s">
        <v>22</v>
      </c>
      <c r="L21" s="148">
        <v>25663866.510000002</v>
      </c>
      <c r="M21" s="134"/>
    </row>
    <row r="22" spans="1:13" x14ac:dyDescent="0.3">
      <c r="A22" s="118" t="s">
        <v>38</v>
      </c>
      <c r="B22" s="154" t="s">
        <v>22</v>
      </c>
      <c r="C22" s="119" t="s">
        <v>22</v>
      </c>
      <c r="D22" s="125" t="s">
        <v>22</v>
      </c>
      <c r="E22" s="124" t="s">
        <v>22</v>
      </c>
      <c r="F22" s="147">
        <v>2204285423.52</v>
      </c>
      <c r="G22" s="125" t="s">
        <v>22</v>
      </c>
      <c r="H22" s="119" t="s">
        <v>22</v>
      </c>
      <c r="I22" s="125" t="s">
        <v>22</v>
      </c>
      <c r="J22" s="119" t="s">
        <v>22</v>
      </c>
      <c r="K22" s="125" t="s">
        <v>22</v>
      </c>
      <c r="L22" s="147">
        <v>2204285423.52</v>
      </c>
      <c r="M22" s="161"/>
    </row>
    <row r="23" spans="1:13" s="130" customFormat="1" x14ac:dyDescent="0.3">
      <c r="A23" s="130" t="s">
        <v>9</v>
      </c>
      <c r="B23" s="155" t="s">
        <v>10</v>
      </c>
      <c r="C23" s="133" t="s">
        <v>22</v>
      </c>
      <c r="D23" s="134" t="s">
        <v>22</v>
      </c>
      <c r="E23" s="132" t="s">
        <v>22</v>
      </c>
      <c r="F23" s="148">
        <v>2204285423.52</v>
      </c>
      <c r="G23" s="134" t="s">
        <v>22</v>
      </c>
      <c r="H23" s="133" t="s">
        <v>22</v>
      </c>
      <c r="I23" s="134" t="s">
        <v>22</v>
      </c>
      <c r="J23" s="133" t="s">
        <v>22</v>
      </c>
      <c r="K23" s="134" t="s">
        <v>22</v>
      </c>
      <c r="L23" s="148">
        <v>2204285423.52</v>
      </c>
      <c r="M23" s="134"/>
    </row>
    <row r="24" spans="1:13" x14ac:dyDescent="0.3">
      <c r="A24" s="117" t="s">
        <v>12</v>
      </c>
      <c r="B24" s="116" t="s">
        <v>22</v>
      </c>
      <c r="C24" s="121" t="s">
        <v>22</v>
      </c>
      <c r="D24" s="128" t="s">
        <v>22</v>
      </c>
      <c r="E24" s="160">
        <v>42977392.740000002</v>
      </c>
      <c r="F24" s="149">
        <v>3951237011.27</v>
      </c>
      <c r="G24" s="149">
        <v>1190176747.55</v>
      </c>
      <c r="H24" s="151">
        <v>4912400137.0900002</v>
      </c>
      <c r="I24" s="149">
        <v>36107303.57</v>
      </c>
      <c r="J24" s="151">
        <v>568391264.54999995</v>
      </c>
      <c r="K24" s="149">
        <v>857185466.97000003</v>
      </c>
      <c r="L24" s="149">
        <v>11558475323.74</v>
      </c>
      <c r="M24" s="164">
        <f>+(L24/$L$73)</f>
        <v>3.2224381754635878E-2</v>
      </c>
    </row>
    <row r="25" spans="1:13" x14ac:dyDescent="0.3">
      <c r="A25" s="118" t="s">
        <v>13</v>
      </c>
      <c r="B25" s="154" t="s">
        <v>22</v>
      </c>
      <c r="C25" s="119" t="s">
        <v>22</v>
      </c>
      <c r="D25" s="125" t="s">
        <v>22</v>
      </c>
      <c r="E25" s="124" t="s">
        <v>22</v>
      </c>
      <c r="F25" s="147">
        <v>1561774835.8499999</v>
      </c>
      <c r="G25" s="147">
        <v>24243.99</v>
      </c>
      <c r="H25" s="141">
        <v>1438001565.98</v>
      </c>
      <c r="I25" s="125" t="s">
        <v>22</v>
      </c>
      <c r="J25" s="141">
        <v>14153719.23</v>
      </c>
      <c r="K25" s="125" t="s">
        <v>22</v>
      </c>
      <c r="L25" s="147">
        <v>3013954365.0500002</v>
      </c>
      <c r="M25" s="161"/>
    </row>
    <row r="26" spans="1:13" s="130" customFormat="1" x14ac:dyDescent="0.3">
      <c r="A26" s="130" t="s">
        <v>14</v>
      </c>
      <c r="B26" s="155" t="s">
        <v>15</v>
      </c>
      <c r="C26" s="133" t="s">
        <v>22</v>
      </c>
      <c r="D26" s="134" t="s">
        <v>22</v>
      </c>
      <c r="E26" s="132" t="s">
        <v>22</v>
      </c>
      <c r="F26" s="148">
        <v>1561774835.8499999</v>
      </c>
      <c r="G26" s="148">
        <v>24243.99</v>
      </c>
      <c r="H26" s="142">
        <v>1438001565.98</v>
      </c>
      <c r="I26" s="134" t="s">
        <v>22</v>
      </c>
      <c r="J26" s="142">
        <v>14153719.23</v>
      </c>
      <c r="K26" s="134" t="s">
        <v>22</v>
      </c>
      <c r="L26" s="148">
        <v>3013954365.0500002</v>
      </c>
      <c r="M26" s="134"/>
    </row>
    <row r="27" spans="1:13" x14ac:dyDescent="0.3">
      <c r="A27" s="118" t="s">
        <v>16</v>
      </c>
      <c r="B27" s="154" t="s">
        <v>22</v>
      </c>
      <c r="C27" s="119" t="s">
        <v>22</v>
      </c>
      <c r="D27" s="125" t="s">
        <v>22</v>
      </c>
      <c r="E27" s="124" t="s">
        <v>22</v>
      </c>
      <c r="F27" s="147">
        <v>2389462175.4200001</v>
      </c>
      <c r="G27" s="147">
        <v>575017074.48000002</v>
      </c>
      <c r="H27" s="141">
        <v>1934811492.1800001</v>
      </c>
      <c r="I27" s="147">
        <v>18410703.829999998</v>
      </c>
      <c r="J27" s="141">
        <v>117237357.83</v>
      </c>
      <c r="K27" s="147">
        <v>536476964.79000002</v>
      </c>
      <c r="L27" s="147">
        <v>5571415768.5299997</v>
      </c>
      <c r="M27" s="161"/>
    </row>
    <row r="28" spans="1:13" s="130" customFormat="1" x14ac:dyDescent="0.3">
      <c r="A28" s="130" t="s">
        <v>14</v>
      </c>
      <c r="B28" s="155" t="s">
        <v>15</v>
      </c>
      <c r="C28" s="133" t="s">
        <v>22</v>
      </c>
      <c r="D28" s="134" t="s">
        <v>22</v>
      </c>
      <c r="E28" s="132" t="s">
        <v>22</v>
      </c>
      <c r="F28" s="148">
        <v>2389462175.4200001</v>
      </c>
      <c r="G28" s="148">
        <v>575017074.48000002</v>
      </c>
      <c r="H28" s="142">
        <v>1934811492.1800001</v>
      </c>
      <c r="I28" s="148">
        <v>18410703.829999998</v>
      </c>
      <c r="J28" s="142">
        <v>117237357.83</v>
      </c>
      <c r="K28" s="148">
        <v>536476964.79000002</v>
      </c>
      <c r="L28" s="148">
        <v>5571415768.5299997</v>
      </c>
      <c r="M28" s="134"/>
    </row>
    <row r="29" spans="1:13" x14ac:dyDescent="0.3">
      <c r="A29" s="118" t="s">
        <v>28</v>
      </c>
      <c r="B29" s="154" t="s">
        <v>22</v>
      </c>
      <c r="C29" s="119" t="s">
        <v>22</v>
      </c>
      <c r="D29" s="125" t="s">
        <v>22</v>
      </c>
      <c r="E29" s="137">
        <v>42977392.740000002</v>
      </c>
      <c r="F29" s="125" t="s">
        <v>22</v>
      </c>
      <c r="G29" s="147">
        <v>106161161.23999999</v>
      </c>
      <c r="H29" s="141">
        <v>558153653.60000002</v>
      </c>
      <c r="I29" s="147">
        <v>17696599.739999998</v>
      </c>
      <c r="J29" s="141">
        <v>144633898.72999999</v>
      </c>
      <c r="K29" s="147">
        <v>15168514.07</v>
      </c>
      <c r="L29" s="147">
        <v>884791220.12</v>
      </c>
      <c r="M29" s="161"/>
    </row>
    <row r="30" spans="1:13" s="130" customFormat="1" x14ac:dyDescent="0.3">
      <c r="A30" s="130" t="s">
        <v>14</v>
      </c>
      <c r="B30" s="155" t="s">
        <v>17</v>
      </c>
      <c r="C30" s="133" t="s">
        <v>22</v>
      </c>
      <c r="D30" s="134" t="s">
        <v>22</v>
      </c>
      <c r="E30" s="138">
        <v>42977392.740000002</v>
      </c>
      <c r="F30" s="134" t="s">
        <v>22</v>
      </c>
      <c r="G30" s="148">
        <v>106161161.23999999</v>
      </c>
      <c r="H30" s="142">
        <v>558153653.60000002</v>
      </c>
      <c r="I30" s="148">
        <v>17696599.739999998</v>
      </c>
      <c r="J30" s="142">
        <v>144633898.72999999</v>
      </c>
      <c r="K30" s="148">
        <v>15168514.07</v>
      </c>
      <c r="L30" s="148">
        <v>884791220.12</v>
      </c>
      <c r="M30" s="134"/>
    </row>
    <row r="31" spans="1:13" x14ac:dyDescent="0.3">
      <c r="A31" s="12" t="s">
        <v>54</v>
      </c>
      <c r="B31" s="154" t="s">
        <v>22</v>
      </c>
      <c r="C31" s="119" t="s">
        <v>22</v>
      </c>
      <c r="D31" s="125" t="s">
        <v>22</v>
      </c>
      <c r="E31" s="124" t="s">
        <v>22</v>
      </c>
      <c r="F31" s="125" t="s">
        <v>22</v>
      </c>
      <c r="G31" s="147">
        <v>305539988.11000001</v>
      </c>
      <c r="H31" s="141">
        <v>642451103.74000001</v>
      </c>
      <c r="I31" s="125" t="s">
        <v>22</v>
      </c>
      <c r="J31" s="141">
        <v>214171612.09</v>
      </c>
      <c r="K31" s="147">
        <v>305539988.11000001</v>
      </c>
      <c r="L31" s="147">
        <v>1467702692.05</v>
      </c>
      <c r="M31" s="161"/>
    </row>
    <row r="32" spans="1:13" s="130" customFormat="1" x14ac:dyDescent="0.3">
      <c r="A32" s="130" t="s">
        <v>14</v>
      </c>
      <c r="B32" s="155" t="s">
        <v>15</v>
      </c>
      <c r="C32" s="133" t="s">
        <v>22</v>
      </c>
      <c r="D32" s="134" t="s">
        <v>22</v>
      </c>
      <c r="E32" s="132" t="s">
        <v>22</v>
      </c>
      <c r="F32" s="134" t="s">
        <v>22</v>
      </c>
      <c r="G32" s="148">
        <v>305539988.11000001</v>
      </c>
      <c r="H32" s="142">
        <v>642451103.74000001</v>
      </c>
      <c r="I32" s="134" t="s">
        <v>22</v>
      </c>
      <c r="J32" s="142">
        <v>214171612.09</v>
      </c>
      <c r="K32" s="148">
        <v>305539988.11000001</v>
      </c>
      <c r="L32" s="148">
        <v>1467702692.05</v>
      </c>
      <c r="M32" s="134"/>
    </row>
    <row r="33" spans="1:13" x14ac:dyDescent="0.3">
      <c r="A33" s="118" t="s">
        <v>35</v>
      </c>
      <c r="B33" s="154" t="s">
        <v>22</v>
      </c>
      <c r="C33" s="119" t="s">
        <v>22</v>
      </c>
      <c r="D33" s="125" t="s">
        <v>22</v>
      </c>
      <c r="E33" s="124" t="s">
        <v>22</v>
      </c>
      <c r="F33" s="125" t="s">
        <v>22</v>
      </c>
      <c r="G33" s="147">
        <v>203434279.72999999</v>
      </c>
      <c r="H33" s="141">
        <v>338982321.58999997</v>
      </c>
      <c r="I33" s="125" t="s">
        <v>22</v>
      </c>
      <c r="J33" s="141">
        <v>78194676.670000002</v>
      </c>
      <c r="K33" s="125" t="s">
        <v>22</v>
      </c>
      <c r="L33" s="147">
        <v>620611277.99000001</v>
      </c>
      <c r="M33" s="161"/>
    </row>
    <row r="34" spans="1:13" s="130" customFormat="1" x14ac:dyDescent="0.3">
      <c r="A34" s="130" t="s">
        <v>14</v>
      </c>
      <c r="B34" s="155" t="s">
        <v>17</v>
      </c>
      <c r="C34" s="133" t="s">
        <v>22</v>
      </c>
      <c r="D34" s="134" t="s">
        <v>22</v>
      </c>
      <c r="E34" s="132" t="s">
        <v>22</v>
      </c>
      <c r="F34" s="134" t="s">
        <v>22</v>
      </c>
      <c r="G34" s="148">
        <v>203434279.72999999</v>
      </c>
      <c r="H34" s="142">
        <v>338982321.58999997</v>
      </c>
      <c r="I34" s="134" t="s">
        <v>22</v>
      </c>
      <c r="J34" s="142">
        <v>78194676.670000002</v>
      </c>
      <c r="K34" s="134" t="s">
        <v>22</v>
      </c>
      <c r="L34" s="148">
        <v>620611277.99000001</v>
      </c>
      <c r="M34" s="134"/>
    </row>
    <row r="35" spans="1:13" x14ac:dyDescent="0.3">
      <c r="A35" s="117" t="s">
        <v>55</v>
      </c>
      <c r="B35" s="116" t="s">
        <v>22</v>
      </c>
      <c r="C35" s="121" t="s">
        <v>22</v>
      </c>
      <c r="D35" s="128" t="s">
        <v>22</v>
      </c>
      <c r="E35" s="158" t="s">
        <v>22</v>
      </c>
      <c r="F35" s="149">
        <v>716408904.13</v>
      </c>
      <c r="G35" s="149">
        <v>230505903.59999999</v>
      </c>
      <c r="H35" s="156" t="s">
        <v>22</v>
      </c>
      <c r="I35" s="149">
        <v>100845579.42</v>
      </c>
      <c r="J35" s="156" t="s">
        <v>22</v>
      </c>
      <c r="K35" s="149">
        <v>100845579.42</v>
      </c>
      <c r="L35" s="149">
        <v>1148605966.5699999</v>
      </c>
      <c r="M35" s="164">
        <f>+(L35/$L$73)</f>
        <v>3.2022490956383166E-3</v>
      </c>
    </row>
    <row r="36" spans="1:13" x14ac:dyDescent="0.3">
      <c r="A36" s="5" t="s">
        <v>56</v>
      </c>
      <c r="B36" s="154" t="s">
        <v>22</v>
      </c>
      <c r="C36" s="119" t="s">
        <v>22</v>
      </c>
      <c r="D36" s="125" t="s">
        <v>22</v>
      </c>
      <c r="E36" s="124" t="s">
        <v>22</v>
      </c>
      <c r="F36" s="147">
        <v>716408904.13</v>
      </c>
      <c r="G36" s="147">
        <v>230505903.59999999</v>
      </c>
      <c r="H36" s="119" t="s">
        <v>22</v>
      </c>
      <c r="I36" s="147">
        <v>100845579.42</v>
      </c>
      <c r="J36" s="119" t="s">
        <v>22</v>
      </c>
      <c r="K36" s="147">
        <v>100845579.42</v>
      </c>
      <c r="L36" s="147">
        <v>1148605966.5699999</v>
      </c>
      <c r="M36" s="161"/>
    </row>
    <row r="37" spans="1:13" s="130" customFormat="1" x14ac:dyDescent="0.3">
      <c r="A37" s="130" t="s">
        <v>23</v>
      </c>
      <c r="B37" s="155" t="s">
        <v>17</v>
      </c>
      <c r="C37" s="133" t="s">
        <v>22</v>
      </c>
      <c r="D37" s="134" t="s">
        <v>22</v>
      </c>
      <c r="E37" s="132" t="s">
        <v>22</v>
      </c>
      <c r="F37" s="148">
        <v>716408904.13</v>
      </c>
      <c r="G37" s="148">
        <v>230505903.59999999</v>
      </c>
      <c r="H37" s="133" t="s">
        <v>22</v>
      </c>
      <c r="I37" s="148">
        <v>100845579.42</v>
      </c>
      <c r="J37" s="133" t="s">
        <v>22</v>
      </c>
      <c r="K37" s="148">
        <v>100845579.42</v>
      </c>
      <c r="L37" s="148">
        <v>1148605966.5699999</v>
      </c>
      <c r="M37" s="134"/>
    </row>
    <row r="38" spans="1:13" x14ac:dyDescent="0.3">
      <c r="A38" s="117" t="s">
        <v>18</v>
      </c>
      <c r="B38" s="116" t="s">
        <v>22</v>
      </c>
      <c r="C38" s="145">
        <v>1014088041.53</v>
      </c>
      <c r="D38" s="149">
        <v>19243382514.389999</v>
      </c>
      <c r="E38" s="160">
        <v>60567279.899999999</v>
      </c>
      <c r="F38" s="149">
        <v>19820211294.880001</v>
      </c>
      <c r="G38" s="149">
        <v>22915787258.84</v>
      </c>
      <c r="H38" s="151">
        <v>14456807092.280001</v>
      </c>
      <c r="I38" s="149">
        <v>3040831111.1500001</v>
      </c>
      <c r="J38" s="156" t="s">
        <v>22</v>
      </c>
      <c r="K38" s="149">
        <v>3865044741</v>
      </c>
      <c r="L38" s="149">
        <v>84416719333.970001</v>
      </c>
      <c r="M38" s="164">
        <f>+(L38/$L$73)</f>
        <v>0.23534908490089634</v>
      </c>
    </row>
    <row r="39" spans="1:13" x14ac:dyDescent="0.3">
      <c r="A39" s="118" t="s">
        <v>37</v>
      </c>
      <c r="B39" s="154" t="s">
        <v>22</v>
      </c>
      <c r="C39" s="119" t="s">
        <v>22</v>
      </c>
      <c r="D39" s="147">
        <v>9246351655.6499996</v>
      </c>
      <c r="E39" s="124" t="s">
        <v>22</v>
      </c>
      <c r="F39" s="147">
        <v>6353084056.1899996</v>
      </c>
      <c r="G39" s="147">
        <v>5998617130.8599997</v>
      </c>
      <c r="H39" s="141">
        <v>7890602923.7299995</v>
      </c>
      <c r="I39" s="147">
        <v>31109333.050000001</v>
      </c>
      <c r="J39" s="119" t="s">
        <v>22</v>
      </c>
      <c r="K39" s="147">
        <v>1118141196.75</v>
      </c>
      <c r="L39" s="147">
        <v>30637906296.23</v>
      </c>
      <c r="M39" s="161"/>
    </row>
    <row r="40" spans="1:13" s="130" customFormat="1" x14ac:dyDescent="0.3">
      <c r="A40" s="130" t="s">
        <v>20</v>
      </c>
      <c r="B40" s="155" t="s">
        <v>19</v>
      </c>
      <c r="C40" s="133" t="s">
        <v>22</v>
      </c>
      <c r="D40" s="148">
        <v>9246351655.6499996</v>
      </c>
      <c r="E40" s="132" t="s">
        <v>22</v>
      </c>
      <c r="F40" s="148">
        <v>6353084056.1899996</v>
      </c>
      <c r="G40" s="148">
        <v>5998617130.8599997</v>
      </c>
      <c r="H40" s="142">
        <v>7890602923.7299995</v>
      </c>
      <c r="I40" s="148">
        <v>31109333.050000001</v>
      </c>
      <c r="J40" s="133" t="s">
        <v>22</v>
      </c>
      <c r="K40" s="148">
        <v>1118141196.75</v>
      </c>
      <c r="L40" s="148">
        <v>30637906296.23</v>
      </c>
      <c r="M40" s="134"/>
    </row>
    <row r="41" spans="1:13" x14ac:dyDescent="0.3">
      <c r="A41" s="118" t="s">
        <v>39</v>
      </c>
      <c r="B41" s="154" t="s">
        <v>22</v>
      </c>
      <c r="C41" s="119" t="s">
        <v>22</v>
      </c>
      <c r="D41" s="147">
        <v>3573274184.3600001</v>
      </c>
      <c r="E41" s="124" t="s">
        <v>22</v>
      </c>
      <c r="F41" s="147">
        <v>1736536432.3699999</v>
      </c>
      <c r="G41" s="147">
        <v>1432265869.8499999</v>
      </c>
      <c r="H41" s="141">
        <v>1374115875.53</v>
      </c>
      <c r="I41" s="125" t="s">
        <v>22</v>
      </c>
      <c r="J41" s="119" t="s">
        <v>22</v>
      </c>
      <c r="K41" s="147">
        <v>313437062.95999998</v>
      </c>
      <c r="L41" s="147">
        <v>8429629425.0699997</v>
      </c>
      <c r="M41" s="161"/>
    </row>
    <row r="42" spans="1:13" s="130" customFormat="1" x14ac:dyDescent="0.3">
      <c r="A42" s="130" t="s">
        <v>20</v>
      </c>
      <c r="B42" s="155" t="s">
        <v>19</v>
      </c>
      <c r="C42" s="133" t="s">
        <v>22</v>
      </c>
      <c r="D42" s="148">
        <v>3573274184.3600001</v>
      </c>
      <c r="E42" s="132" t="s">
        <v>22</v>
      </c>
      <c r="F42" s="148">
        <v>1736536432.3699999</v>
      </c>
      <c r="G42" s="148">
        <v>1432265869.8499999</v>
      </c>
      <c r="H42" s="142">
        <v>1374115875.53</v>
      </c>
      <c r="I42" s="134" t="s">
        <v>22</v>
      </c>
      <c r="J42" s="133" t="s">
        <v>22</v>
      </c>
      <c r="K42" s="148">
        <v>313437062.95999998</v>
      </c>
      <c r="L42" s="148">
        <v>8429629425.0699997</v>
      </c>
      <c r="M42" s="134"/>
    </row>
    <row r="43" spans="1:13" x14ac:dyDescent="0.3">
      <c r="A43" s="118" t="s">
        <v>57</v>
      </c>
      <c r="B43" s="154" t="s">
        <v>22</v>
      </c>
      <c r="C43" s="119" t="s">
        <v>22</v>
      </c>
      <c r="D43" s="147">
        <v>1270887401.01</v>
      </c>
      <c r="E43" s="124" t="s">
        <v>22</v>
      </c>
      <c r="F43" s="125" t="s">
        <v>22</v>
      </c>
      <c r="G43" s="147">
        <v>1755688414.0699999</v>
      </c>
      <c r="H43" s="141">
        <v>2157470443.0799999</v>
      </c>
      <c r="I43" s="125" t="s">
        <v>22</v>
      </c>
      <c r="J43" s="119" t="s">
        <v>22</v>
      </c>
      <c r="K43" s="147">
        <v>291932008.73000002</v>
      </c>
      <c r="L43" s="147">
        <v>5475978266.8900003</v>
      </c>
      <c r="M43" s="161"/>
    </row>
    <row r="44" spans="1:13" s="130" customFormat="1" x14ac:dyDescent="0.3">
      <c r="A44" s="130" t="s">
        <v>20</v>
      </c>
      <c r="B44" s="155" t="s">
        <v>19</v>
      </c>
      <c r="C44" s="133" t="s">
        <v>22</v>
      </c>
      <c r="D44" s="148">
        <v>1270887401.01</v>
      </c>
      <c r="E44" s="132" t="s">
        <v>22</v>
      </c>
      <c r="F44" s="134" t="s">
        <v>22</v>
      </c>
      <c r="G44" s="148">
        <v>1755688414.0699999</v>
      </c>
      <c r="H44" s="142">
        <v>2157470443.0799999</v>
      </c>
      <c r="I44" s="134" t="s">
        <v>22</v>
      </c>
      <c r="J44" s="133" t="s">
        <v>22</v>
      </c>
      <c r="K44" s="148">
        <v>291932008.73000002</v>
      </c>
      <c r="L44" s="148">
        <v>5475978266.8900003</v>
      </c>
      <c r="M44" s="134"/>
    </row>
    <row r="45" spans="1:13" x14ac:dyDescent="0.3">
      <c r="A45" s="118" t="s">
        <v>68</v>
      </c>
      <c r="B45" s="154" t="s">
        <v>22</v>
      </c>
      <c r="C45" s="119" t="s">
        <v>22</v>
      </c>
      <c r="D45" s="125" t="s">
        <v>22</v>
      </c>
      <c r="E45" s="137">
        <v>60567279.899999999</v>
      </c>
      <c r="F45" s="147">
        <v>5154470893.3900003</v>
      </c>
      <c r="G45" s="147">
        <v>2379610278.8699999</v>
      </c>
      <c r="H45" s="119" t="s">
        <v>22</v>
      </c>
      <c r="I45" s="125" t="s">
        <v>22</v>
      </c>
      <c r="J45" s="119" t="s">
        <v>22</v>
      </c>
      <c r="K45" s="147">
        <v>598834562.47000003</v>
      </c>
      <c r="L45" s="147">
        <v>8193483014.6300001</v>
      </c>
      <c r="M45" s="161"/>
    </row>
    <row r="46" spans="1:13" s="130" customFormat="1" x14ac:dyDescent="0.3">
      <c r="A46" s="130" t="s">
        <v>20</v>
      </c>
      <c r="B46" s="155" t="s">
        <v>19</v>
      </c>
      <c r="C46" s="133" t="s">
        <v>22</v>
      </c>
      <c r="D46" s="134" t="s">
        <v>22</v>
      </c>
      <c r="E46" s="138">
        <v>60567279.899999999</v>
      </c>
      <c r="F46" s="148">
        <v>5154470893.3900003</v>
      </c>
      <c r="G46" s="148">
        <v>2379610278.8699999</v>
      </c>
      <c r="H46" s="133" t="s">
        <v>22</v>
      </c>
      <c r="I46" s="134" t="s">
        <v>22</v>
      </c>
      <c r="J46" s="133" t="s">
        <v>22</v>
      </c>
      <c r="K46" s="148">
        <v>598834562.47000003</v>
      </c>
      <c r="L46" s="148">
        <v>8193483014.6300001</v>
      </c>
      <c r="M46" s="134"/>
    </row>
    <row r="47" spans="1:13" x14ac:dyDescent="0.3">
      <c r="A47" s="118" t="s">
        <v>33</v>
      </c>
      <c r="B47" s="154" t="s">
        <v>22</v>
      </c>
      <c r="C47" s="119" t="s">
        <v>22</v>
      </c>
      <c r="D47" s="125" t="s">
        <v>22</v>
      </c>
      <c r="E47" s="124" t="s">
        <v>22</v>
      </c>
      <c r="F47" s="125" t="s">
        <v>22</v>
      </c>
      <c r="G47" s="147">
        <v>5658874990.1700001</v>
      </c>
      <c r="H47" s="119" t="s">
        <v>22</v>
      </c>
      <c r="I47" s="147">
        <v>860677476.75</v>
      </c>
      <c r="J47" s="119" t="s">
        <v>22</v>
      </c>
      <c r="K47" s="147">
        <v>331567276.57999998</v>
      </c>
      <c r="L47" s="147">
        <v>6851119743.5</v>
      </c>
      <c r="M47" s="161"/>
    </row>
    <row r="48" spans="1:13" s="130" customFormat="1" x14ac:dyDescent="0.3">
      <c r="A48" s="130" t="s">
        <v>20</v>
      </c>
      <c r="B48" s="155" t="s">
        <v>19</v>
      </c>
      <c r="C48" s="133" t="s">
        <v>22</v>
      </c>
      <c r="D48" s="134" t="s">
        <v>22</v>
      </c>
      <c r="E48" s="132" t="s">
        <v>22</v>
      </c>
      <c r="F48" s="134" t="s">
        <v>22</v>
      </c>
      <c r="G48" s="148">
        <v>5658874990.1700001</v>
      </c>
      <c r="H48" s="133" t="s">
        <v>22</v>
      </c>
      <c r="I48" s="148">
        <v>860677476.75</v>
      </c>
      <c r="J48" s="133" t="s">
        <v>22</v>
      </c>
      <c r="K48" s="148">
        <v>331567276.57999998</v>
      </c>
      <c r="L48" s="148">
        <v>6851119743.5</v>
      </c>
      <c r="M48" s="134"/>
    </row>
    <row r="49" spans="1:13" x14ac:dyDescent="0.3">
      <c r="A49" s="118" t="s">
        <v>41</v>
      </c>
      <c r="B49" s="154" t="s">
        <v>22</v>
      </c>
      <c r="C49" s="119" t="s">
        <v>22</v>
      </c>
      <c r="D49" s="147">
        <v>602885133.20000005</v>
      </c>
      <c r="E49" s="124" t="s">
        <v>22</v>
      </c>
      <c r="F49" s="125" t="s">
        <v>22</v>
      </c>
      <c r="G49" s="147">
        <v>672614868.88999999</v>
      </c>
      <c r="H49" s="119" t="s">
        <v>22</v>
      </c>
      <c r="I49" s="147">
        <v>308538940.16000003</v>
      </c>
      <c r="J49" s="119" t="s">
        <v>22</v>
      </c>
      <c r="K49" s="125" t="s">
        <v>22</v>
      </c>
      <c r="L49" s="147">
        <v>1584038942.25</v>
      </c>
      <c r="M49" s="161"/>
    </row>
    <row r="50" spans="1:13" s="130" customFormat="1" x14ac:dyDescent="0.3">
      <c r="A50" s="130" t="s">
        <v>20</v>
      </c>
      <c r="B50" s="155" t="s">
        <v>19</v>
      </c>
      <c r="C50" s="133" t="s">
        <v>22</v>
      </c>
      <c r="D50" s="148">
        <v>602885133.20000005</v>
      </c>
      <c r="E50" s="132" t="s">
        <v>22</v>
      </c>
      <c r="F50" s="134" t="s">
        <v>22</v>
      </c>
      <c r="G50" s="148">
        <v>672614868.88999999</v>
      </c>
      <c r="H50" s="133" t="s">
        <v>22</v>
      </c>
      <c r="I50" s="148">
        <v>308538940.16000003</v>
      </c>
      <c r="J50" s="133" t="s">
        <v>22</v>
      </c>
      <c r="K50" s="134" t="s">
        <v>22</v>
      </c>
      <c r="L50" s="148">
        <v>1584038942.25</v>
      </c>
      <c r="M50" s="134"/>
    </row>
    <row r="51" spans="1:13" x14ac:dyDescent="0.3">
      <c r="A51" s="118" t="s">
        <v>29</v>
      </c>
      <c r="B51" s="154" t="s">
        <v>22</v>
      </c>
      <c r="C51" s="141">
        <v>330877087.83999997</v>
      </c>
      <c r="D51" s="147">
        <v>64272870.009999998</v>
      </c>
      <c r="E51" s="124" t="s">
        <v>22</v>
      </c>
      <c r="F51" s="125" t="s">
        <v>22</v>
      </c>
      <c r="G51" s="147">
        <v>613446092.41999996</v>
      </c>
      <c r="H51" s="119" t="s">
        <v>22</v>
      </c>
      <c r="I51" s="125" t="s">
        <v>22</v>
      </c>
      <c r="J51" s="119" t="s">
        <v>22</v>
      </c>
      <c r="K51" s="125" t="s">
        <v>22</v>
      </c>
      <c r="L51" s="147">
        <v>1008596050.27</v>
      </c>
      <c r="M51" s="161"/>
    </row>
    <row r="52" spans="1:13" s="130" customFormat="1" x14ac:dyDescent="0.3">
      <c r="A52" s="130" t="s">
        <v>20</v>
      </c>
      <c r="B52" s="155" t="s">
        <v>19</v>
      </c>
      <c r="C52" s="142">
        <v>330877087.83999997</v>
      </c>
      <c r="D52" s="148">
        <v>64272870.009999998</v>
      </c>
      <c r="E52" s="132" t="s">
        <v>22</v>
      </c>
      <c r="F52" s="134" t="s">
        <v>22</v>
      </c>
      <c r="G52" s="148">
        <v>613446092.41999996</v>
      </c>
      <c r="H52" s="133" t="s">
        <v>22</v>
      </c>
      <c r="I52" s="134" t="s">
        <v>22</v>
      </c>
      <c r="J52" s="133" t="s">
        <v>22</v>
      </c>
      <c r="K52" s="134" t="s">
        <v>22</v>
      </c>
      <c r="L52" s="148">
        <v>1008596050.27</v>
      </c>
      <c r="M52" s="134"/>
    </row>
    <row r="53" spans="1:13" x14ac:dyDescent="0.3">
      <c r="A53" s="118" t="s">
        <v>32</v>
      </c>
      <c r="B53" s="154" t="s">
        <v>22</v>
      </c>
      <c r="C53" s="119" t="s">
        <v>22</v>
      </c>
      <c r="D53" s="147">
        <v>1912724511.3900001</v>
      </c>
      <c r="E53" s="124" t="s">
        <v>22</v>
      </c>
      <c r="F53" s="147">
        <v>1656955119.27</v>
      </c>
      <c r="G53" s="147">
        <v>649722888.90999997</v>
      </c>
      <c r="H53" s="141">
        <v>1138484040.5899999</v>
      </c>
      <c r="I53" s="125" t="s">
        <v>22</v>
      </c>
      <c r="J53" s="119" t="s">
        <v>22</v>
      </c>
      <c r="K53" s="147">
        <v>502097613.13999999</v>
      </c>
      <c r="L53" s="147">
        <v>5859984173.3000002</v>
      </c>
      <c r="M53" s="161"/>
    </row>
    <row r="54" spans="1:13" s="130" customFormat="1" x14ac:dyDescent="0.3">
      <c r="A54" s="130" t="s">
        <v>20</v>
      </c>
      <c r="B54" s="155" t="s">
        <v>19</v>
      </c>
      <c r="C54" s="133" t="s">
        <v>22</v>
      </c>
      <c r="D54" s="148">
        <v>1912724511.3900001</v>
      </c>
      <c r="E54" s="132" t="s">
        <v>22</v>
      </c>
      <c r="F54" s="148">
        <v>1656955119.27</v>
      </c>
      <c r="G54" s="148">
        <v>649722888.90999997</v>
      </c>
      <c r="H54" s="142">
        <v>1138484040.5899999</v>
      </c>
      <c r="I54" s="134" t="s">
        <v>22</v>
      </c>
      <c r="J54" s="133" t="s">
        <v>22</v>
      </c>
      <c r="K54" s="148">
        <v>502097613.13999999</v>
      </c>
      <c r="L54" s="148">
        <v>5859984173.3000002</v>
      </c>
      <c r="M54" s="134"/>
    </row>
    <row r="55" spans="1:13" x14ac:dyDescent="0.3">
      <c r="A55" s="118" t="s">
        <v>24</v>
      </c>
      <c r="B55" s="154" t="s">
        <v>22</v>
      </c>
      <c r="C55" s="141">
        <v>84252373.129999995</v>
      </c>
      <c r="D55" s="125" t="s">
        <v>22</v>
      </c>
      <c r="E55" s="124" t="s">
        <v>22</v>
      </c>
      <c r="F55" s="125" t="s">
        <v>22</v>
      </c>
      <c r="G55" s="147">
        <v>126384942.09999999</v>
      </c>
      <c r="H55" s="119" t="s">
        <v>22</v>
      </c>
      <c r="I55" s="125" t="s">
        <v>22</v>
      </c>
      <c r="J55" s="119" t="s">
        <v>22</v>
      </c>
      <c r="K55" s="125" t="s">
        <v>22</v>
      </c>
      <c r="L55" s="147">
        <v>210637315.22999999</v>
      </c>
      <c r="M55" s="161"/>
    </row>
    <row r="56" spans="1:13" s="130" customFormat="1" x14ac:dyDescent="0.3">
      <c r="A56" s="130" t="s">
        <v>20</v>
      </c>
      <c r="B56" s="155" t="s">
        <v>19</v>
      </c>
      <c r="C56" s="142">
        <v>84252373.129999995</v>
      </c>
      <c r="D56" s="134" t="s">
        <v>22</v>
      </c>
      <c r="E56" s="132" t="s">
        <v>22</v>
      </c>
      <c r="F56" s="134" t="s">
        <v>22</v>
      </c>
      <c r="G56" s="148">
        <v>126384942.09999999</v>
      </c>
      <c r="H56" s="133" t="s">
        <v>22</v>
      </c>
      <c r="I56" s="134" t="s">
        <v>22</v>
      </c>
      <c r="J56" s="133" t="s">
        <v>22</v>
      </c>
      <c r="K56" s="134" t="s">
        <v>22</v>
      </c>
      <c r="L56" s="148">
        <v>210637315.22999999</v>
      </c>
      <c r="M56" s="134"/>
    </row>
    <row r="57" spans="1:13" x14ac:dyDescent="0.3">
      <c r="A57" s="118" t="s">
        <v>59</v>
      </c>
      <c r="B57" s="154" t="s">
        <v>22</v>
      </c>
      <c r="C57" s="141">
        <v>246944884.52000001</v>
      </c>
      <c r="D57" s="125" t="s">
        <v>22</v>
      </c>
      <c r="E57" s="124" t="s">
        <v>22</v>
      </c>
      <c r="F57" s="125" t="s">
        <v>22</v>
      </c>
      <c r="G57" s="147">
        <v>478729412.52999997</v>
      </c>
      <c r="H57" s="119" t="s">
        <v>22</v>
      </c>
      <c r="I57" s="125" t="s">
        <v>22</v>
      </c>
      <c r="J57" s="119" t="s">
        <v>22</v>
      </c>
      <c r="K57" s="147">
        <v>212745056.56999999</v>
      </c>
      <c r="L57" s="147">
        <v>938419353.62</v>
      </c>
      <c r="M57" s="161"/>
    </row>
    <row r="58" spans="1:13" s="130" customFormat="1" x14ac:dyDescent="0.3">
      <c r="A58" s="130" t="s">
        <v>20</v>
      </c>
      <c r="B58" s="155" t="s">
        <v>19</v>
      </c>
      <c r="C58" s="142">
        <v>246944884.52000001</v>
      </c>
      <c r="D58" s="134" t="s">
        <v>22</v>
      </c>
      <c r="E58" s="132" t="s">
        <v>22</v>
      </c>
      <c r="F58" s="134" t="s">
        <v>22</v>
      </c>
      <c r="G58" s="148">
        <v>478729412.52999997</v>
      </c>
      <c r="H58" s="133" t="s">
        <v>22</v>
      </c>
      <c r="I58" s="134" t="s">
        <v>22</v>
      </c>
      <c r="J58" s="133" t="s">
        <v>22</v>
      </c>
      <c r="K58" s="148">
        <v>212745056.56999999</v>
      </c>
      <c r="L58" s="148">
        <v>938419353.62</v>
      </c>
      <c r="M58" s="134"/>
    </row>
    <row r="59" spans="1:13" x14ac:dyDescent="0.3">
      <c r="A59" s="118" t="s">
        <v>60</v>
      </c>
      <c r="B59" s="154" t="s">
        <v>22</v>
      </c>
      <c r="C59" s="141">
        <v>285730020.07999998</v>
      </c>
      <c r="D59" s="147">
        <v>179653270.34</v>
      </c>
      <c r="E59" s="124" t="s">
        <v>22</v>
      </c>
      <c r="F59" s="125" t="s">
        <v>22</v>
      </c>
      <c r="G59" s="147">
        <v>2111852586.9100001</v>
      </c>
      <c r="H59" s="119" t="s">
        <v>22</v>
      </c>
      <c r="I59" s="147">
        <v>1503586670.98</v>
      </c>
      <c r="J59" s="119" t="s">
        <v>22</v>
      </c>
      <c r="K59" s="147">
        <v>197333902.38</v>
      </c>
      <c r="L59" s="147">
        <v>4278156450.6900001</v>
      </c>
      <c r="M59" s="161"/>
    </row>
    <row r="60" spans="1:13" s="130" customFormat="1" x14ac:dyDescent="0.3">
      <c r="A60" s="130" t="s">
        <v>20</v>
      </c>
      <c r="B60" s="155" t="s">
        <v>19</v>
      </c>
      <c r="C60" s="142">
        <v>285730020.07999998</v>
      </c>
      <c r="D60" s="148">
        <v>179653270.34</v>
      </c>
      <c r="E60" s="132" t="s">
        <v>22</v>
      </c>
      <c r="F60" s="134" t="s">
        <v>22</v>
      </c>
      <c r="G60" s="148">
        <v>2111852586.9100001</v>
      </c>
      <c r="H60" s="133" t="s">
        <v>22</v>
      </c>
      <c r="I60" s="148">
        <v>1503586670.98</v>
      </c>
      <c r="J60" s="133" t="s">
        <v>22</v>
      </c>
      <c r="K60" s="148">
        <v>197333902.38</v>
      </c>
      <c r="L60" s="148">
        <v>4278156450.6900001</v>
      </c>
      <c r="M60" s="134"/>
    </row>
    <row r="61" spans="1:13" x14ac:dyDescent="0.3">
      <c r="A61" s="118" t="s">
        <v>40</v>
      </c>
      <c r="B61" s="154" t="s">
        <v>22</v>
      </c>
      <c r="C61" s="119" t="s">
        <v>22</v>
      </c>
      <c r="D61" s="147">
        <v>319549002.55000001</v>
      </c>
      <c r="E61" s="124" t="s">
        <v>22</v>
      </c>
      <c r="F61" s="125" t="s">
        <v>22</v>
      </c>
      <c r="G61" s="125" t="s">
        <v>22</v>
      </c>
      <c r="H61" s="119" t="s">
        <v>22</v>
      </c>
      <c r="I61" s="125" t="s">
        <v>22</v>
      </c>
      <c r="J61" s="119" t="s">
        <v>22</v>
      </c>
      <c r="K61" s="125" t="s">
        <v>22</v>
      </c>
      <c r="L61" s="147">
        <v>319549002.55000001</v>
      </c>
      <c r="M61" s="161"/>
    </row>
    <row r="62" spans="1:13" s="130" customFormat="1" x14ac:dyDescent="0.3">
      <c r="A62" s="130" t="s">
        <v>20</v>
      </c>
      <c r="B62" s="155" t="s">
        <v>19</v>
      </c>
      <c r="C62" s="133" t="s">
        <v>22</v>
      </c>
      <c r="D62" s="148">
        <v>319549002.55000001</v>
      </c>
      <c r="E62" s="132" t="s">
        <v>22</v>
      </c>
      <c r="F62" s="134" t="s">
        <v>22</v>
      </c>
      <c r="G62" s="134" t="s">
        <v>22</v>
      </c>
      <c r="H62" s="133" t="s">
        <v>22</v>
      </c>
      <c r="I62" s="134" t="s">
        <v>22</v>
      </c>
      <c r="J62" s="133" t="s">
        <v>22</v>
      </c>
      <c r="K62" s="134" t="s">
        <v>22</v>
      </c>
      <c r="L62" s="148">
        <v>319549002.55000001</v>
      </c>
      <c r="M62" s="134"/>
    </row>
    <row r="63" spans="1:13" x14ac:dyDescent="0.3">
      <c r="A63" s="118" t="s">
        <v>61</v>
      </c>
      <c r="B63" s="154" t="s">
        <v>22</v>
      </c>
      <c r="C63" s="119" t="s">
        <v>22</v>
      </c>
      <c r="D63" s="147">
        <v>955269905.90999997</v>
      </c>
      <c r="E63" s="124" t="s">
        <v>22</v>
      </c>
      <c r="F63" s="147">
        <v>2753286162.1199999</v>
      </c>
      <c r="G63" s="147">
        <v>145178993.11000001</v>
      </c>
      <c r="H63" s="119" t="s">
        <v>22</v>
      </c>
      <c r="I63" s="125" t="s">
        <v>22</v>
      </c>
      <c r="J63" s="119" t="s">
        <v>22</v>
      </c>
      <c r="K63" s="125" t="s">
        <v>22</v>
      </c>
      <c r="L63" s="147">
        <v>3853735061.1399999</v>
      </c>
      <c r="M63" s="161"/>
    </row>
    <row r="64" spans="1:13" s="130" customFormat="1" x14ac:dyDescent="0.3">
      <c r="A64" s="130" t="s">
        <v>20</v>
      </c>
      <c r="B64" s="155" t="s">
        <v>19</v>
      </c>
      <c r="C64" s="133" t="s">
        <v>22</v>
      </c>
      <c r="D64" s="148">
        <v>955269905.90999997</v>
      </c>
      <c r="E64" s="132" t="s">
        <v>22</v>
      </c>
      <c r="F64" s="148">
        <v>2753286162.1199999</v>
      </c>
      <c r="G64" s="148">
        <v>145178993.11000001</v>
      </c>
      <c r="H64" s="133" t="s">
        <v>22</v>
      </c>
      <c r="I64" s="134" t="s">
        <v>22</v>
      </c>
      <c r="J64" s="133" t="s">
        <v>22</v>
      </c>
      <c r="K64" s="134" t="s">
        <v>22</v>
      </c>
      <c r="L64" s="148">
        <v>3853735061.1399999</v>
      </c>
      <c r="M64" s="134"/>
    </row>
    <row r="65" spans="1:13" x14ac:dyDescent="0.3">
      <c r="A65" s="118" t="s">
        <v>62</v>
      </c>
      <c r="B65" s="154" t="s">
        <v>22</v>
      </c>
      <c r="C65" s="119" t="s">
        <v>22</v>
      </c>
      <c r="D65" s="125" t="s">
        <v>22</v>
      </c>
      <c r="E65" s="124" t="s">
        <v>22</v>
      </c>
      <c r="F65" s="147">
        <v>2165878631.54</v>
      </c>
      <c r="G65" s="125" t="s">
        <v>22</v>
      </c>
      <c r="H65" s="119" t="s">
        <v>22</v>
      </c>
      <c r="I65" s="125" t="s">
        <v>22</v>
      </c>
      <c r="J65" s="119" t="s">
        <v>22</v>
      </c>
      <c r="K65" s="125" t="s">
        <v>22</v>
      </c>
      <c r="L65" s="147">
        <v>2165878631.54</v>
      </c>
      <c r="M65" s="161"/>
    </row>
    <row r="66" spans="1:13" s="130" customFormat="1" x14ac:dyDescent="0.3">
      <c r="A66" s="130" t="s">
        <v>20</v>
      </c>
      <c r="B66" s="155" t="s">
        <v>19</v>
      </c>
      <c r="C66" s="133" t="s">
        <v>22</v>
      </c>
      <c r="D66" s="134" t="s">
        <v>22</v>
      </c>
      <c r="E66" s="132" t="s">
        <v>22</v>
      </c>
      <c r="F66" s="148">
        <v>2165878631.54</v>
      </c>
      <c r="G66" s="134" t="s">
        <v>22</v>
      </c>
      <c r="H66" s="133" t="s">
        <v>22</v>
      </c>
      <c r="I66" s="134" t="s">
        <v>22</v>
      </c>
      <c r="J66" s="133" t="s">
        <v>22</v>
      </c>
      <c r="K66" s="134" t="s">
        <v>22</v>
      </c>
      <c r="L66" s="148">
        <v>2165878631.54</v>
      </c>
      <c r="M66" s="134"/>
    </row>
    <row r="67" spans="1:13" x14ac:dyDescent="0.3">
      <c r="A67" s="118" t="s">
        <v>36</v>
      </c>
      <c r="B67" s="154" t="s">
        <v>22</v>
      </c>
      <c r="C67" s="119" t="s">
        <v>22</v>
      </c>
      <c r="D67" s="147">
        <v>779562143.70000005</v>
      </c>
      <c r="E67" s="124" t="s">
        <v>22</v>
      </c>
      <c r="F67" s="125" t="s">
        <v>22</v>
      </c>
      <c r="G67" s="125" t="s">
        <v>22</v>
      </c>
      <c r="H67" s="141">
        <v>820976704.45000005</v>
      </c>
      <c r="I67" s="125" t="s">
        <v>22</v>
      </c>
      <c r="J67" s="119" t="s">
        <v>22</v>
      </c>
      <c r="K67" s="125" t="s">
        <v>22</v>
      </c>
      <c r="L67" s="147">
        <v>1600538848.1500001</v>
      </c>
      <c r="M67" s="161"/>
    </row>
    <row r="68" spans="1:13" s="130" customFormat="1" x14ac:dyDescent="0.3">
      <c r="A68" s="130" t="s">
        <v>20</v>
      </c>
      <c r="B68" s="155" t="s">
        <v>19</v>
      </c>
      <c r="C68" s="133" t="s">
        <v>22</v>
      </c>
      <c r="D68" s="148">
        <v>779562143.70000005</v>
      </c>
      <c r="E68" s="132" t="s">
        <v>22</v>
      </c>
      <c r="F68" s="134" t="s">
        <v>22</v>
      </c>
      <c r="G68" s="134" t="s">
        <v>22</v>
      </c>
      <c r="H68" s="142">
        <v>820976704.45000005</v>
      </c>
      <c r="I68" s="134" t="s">
        <v>22</v>
      </c>
      <c r="J68" s="133" t="s">
        <v>22</v>
      </c>
      <c r="K68" s="134" t="s">
        <v>22</v>
      </c>
      <c r="L68" s="148">
        <v>1600538848.1500001</v>
      </c>
      <c r="M68" s="134"/>
    </row>
    <row r="69" spans="1:13" x14ac:dyDescent="0.3">
      <c r="A69" s="118" t="s">
        <v>30</v>
      </c>
      <c r="B69" s="154" t="s">
        <v>22</v>
      </c>
      <c r="C69" s="141">
        <v>66283675.960000001</v>
      </c>
      <c r="D69" s="125" t="s">
        <v>22</v>
      </c>
      <c r="E69" s="124" t="s">
        <v>22</v>
      </c>
      <c r="F69" s="125" t="s">
        <v>22</v>
      </c>
      <c r="G69" s="125" t="s">
        <v>22</v>
      </c>
      <c r="H69" s="119" t="s">
        <v>22</v>
      </c>
      <c r="I69" s="125" t="s">
        <v>22</v>
      </c>
      <c r="J69" s="119" t="s">
        <v>22</v>
      </c>
      <c r="K69" s="125" t="s">
        <v>22</v>
      </c>
      <c r="L69" s="147">
        <v>66283675.960000001</v>
      </c>
      <c r="M69" s="161"/>
    </row>
    <row r="70" spans="1:13" s="130" customFormat="1" x14ac:dyDescent="0.3">
      <c r="A70" s="130" t="s">
        <v>20</v>
      </c>
      <c r="B70" s="155" t="s">
        <v>19</v>
      </c>
      <c r="C70" s="142">
        <v>66283675.960000001</v>
      </c>
      <c r="D70" s="134" t="s">
        <v>22</v>
      </c>
      <c r="E70" s="132" t="s">
        <v>22</v>
      </c>
      <c r="F70" s="134" t="s">
        <v>22</v>
      </c>
      <c r="G70" s="134" t="s">
        <v>22</v>
      </c>
      <c r="H70" s="133" t="s">
        <v>22</v>
      </c>
      <c r="I70" s="134" t="s">
        <v>22</v>
      </c>
      <c r="J70" s="133" t="s">
        <v>22</v>
      </c>
      <c r="K70" s="134" t="s">
        <v>22</v>
      </c>
      <c r="L70" s="148">
        <v>66283675.960000001</v>
      </c>
      <c r="M70" s="134"/>
    </row>
    <row r="71" spans="1:13" x14ac:dyDescent="0.3">
      <c r="A71" s="118" t="s">
        <v>63</v>
      </c>
      <c r="B71" s="154" t="s">
        <v>22</v>
      </c>
      <c r="C71" s="119" t="s">
        <v>22</v>
      </c>
      <c r="D71" s="147">
        <v>338952436.26999998</v>
      </c>
      <c r="E71" s="124" t="s">
        <v>22</v>
      </c>
      <c r="F71" s="125" t="s">
        <v>22</v>
      </c>
      <c r="G71" s="147">
        <v>892800790.14999998</v>
      </c>
      <c r="H71" s="141">
        <v>1075157104.9000001</v>
      </c>
      <c r="I71" s="147">
        <v>336918690.20999998</v>
      </c>
      <c r="J71" s="119" t="s">
        <v>22</v>
      </c>
      <c r="K71" s="147">
        <v>298956061.42000002</v>
      </c>
      <c r="L71" s="147">
        <v>2942785082.9499998</v>
      </c>
      <c r="M71" s="161"/>
    </row>
    <row r="72" spans="1:13" s="130" customFormat="1" x14ac:dyDescent="0.3">
      <c r="A72" s="130" t="s">
        <v>20</v>
      </c>
      <c r="B72" s="155" t="s">
        <v>19</v>
      </c>
      <c r="C72" s="133" t="s">
        <v>22</v>
      </c>
      <c r="D72" s="148">
        <v>338952436.26999998</v>
      </c>
      <c r="E72" s="132" t="s">
        <v>22</v>
      </c>
      <c r="F72" s="134" t="s">
        <v>22</v>
      </c>
      <c r="G72" s="148">
        <v>892800790.14999998</v>
      </c>
      <c r="H72" s="142">
        <v>1075157104.9000001</v>
      </c>
      <c r="I72" s="148">
        <v>336918690.20999998</v>
      </c>
      <c r="J72" s="133" t="s">
        <v>22</v>
      </c>
      <c r="K72" s="148">
        <v>298956061.42000002</v>
      </c>
      <c r="L72" s="148">
        <v>2942785082.9499998</v>
      </c>
      <c r="M72" s="134"/>
    </row>
    <row r="73" spans="1:13" x14ac:dyDescent="0.3">
      <c r="A73" s="117" t="s">
        <v>25</v>
      </c>
      <c r="B73" s="116" t="s">
        <v>22</v>
      </c>
      <c r="C73" s="145">
        <v>5989884822.3400002</v>
      </c>
      <c r="D73" s="149">
        <v>76645308488.679993</v>
      </c>
      <c r="E73" s="160">
        <v>2913482344.79</v>
      </c>
      <c r="F73" s="149">
        <v>104395854304.74001</v>
      </c>
      <c r="G73" s="149">
        <v>57470951716.480003</v>
      </c>
      <c r="H73" s="151">
        <v>73719354798.949997</v>
      </c>
      <c r="I73" s="149">
        <v>6363700007.7200003</v>
      </c>
      <c r="J73" s="151">
        <v>6601355830.6800003</v>
      </c>
      <c r="K73" s="149">
        <v>24587371625.98</v>
      </c>
      <c r="L73" s="149">
        <v>358687263940.35999</v>
      </c>
      <c r="M73" s="192">
        <f>L73/L74</f>
        <v>0.2717575941036553</v>
      </c>
    </row>
    <row r="74" spans="1:13" x14ac:dyDescent="0.3">
      <c r="A74" s="117" t="s">
        <v>21</v>
      </c>
      <c r="B74" s="116" t="s">
        <v>22</v>
      </c>
      <c r="C74" s="145">
        <v>23419505363.75</v>
      </c>
      <c r="D74" s="149">
        <v>274376119072.97</v>
      </c>
      <c r="E74" s="160">
        <v>12155984011.52</v>
      </c>
      <c r="F74" s="149">
        <v>398467166822.16998</v>
      </c>
      <c r="G74" s="149">
        <v>206429669535.84</v>
      </c>
      <c r="H74" s="151">
        <v>256169002732.42999</v>
      </c>
      <c r="I74" s="149">
        <v>22226242335.790001</v>
      </c>
      <c r="J74" s="151">
        <v>28502232882.869999</v>
      </c>
      <c r="K74" s="149">
        <v>87592733640.770004</v>
      </c>
      <c r="L74" s="149">
        <v>1319879450373.51</v>
      </c>
      <c r="M74" s="193"/>
    </row>
    <row r="75" spans="1:13" x14ac:dyDescent="0.3">
      <c r="A75" s="63" t="s">
        <v>64</v>
      </c>
      <c r="B75" s="116" t="s">
        <v>22</v>
      </c>
      <c r="C75" s="162">
        <f>C73/C74</f>
        <v>0.25576478791099805</v>
      </c>
      <c r="D75" s="162">
        <f t="shared" ref="D75:I75" si="0">D73/D74</f>
        <v>0.2793439485463976</v>
      </c>
      <c r="E75" s="162">
        <f t="shared" si="0"/>
        <v>0.2396747430754225</v>
      </c>
      <c r="F75" s="162">
        <f t="shared" si="0"/>
        <v>0.26199361703327073</v>
      </c>
      <c r="G75" s="162">
        <f t="shared" si="0"/>
        <v>0.27840451348735018</v>
      </c>
      <c r="H75" s="162">
        <f t="shared" si="0"/>
        <v>0.2877762493222113</v>
      </c>
      <c r="I75" s="162">
        <f t="shared" si="0"/>
        <v>0.28631470455412056</v>
      </c>
      <c r="J75" s="162">
        <f t="shared" ref="J75" si="1">J73/J74</f>
        <v>0.23160837460729092</v>
      </c>
      <c r="K75" s="162">
        <f t="shared" ref="K75" si="2">K73/K74</f>
        <v>0.2807010422441687</v>
      </c>
      <c r="L75" s="173" t="s">
        <v>65</v>
      </c>
      <c r="M75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5:M75"/>
    <mergeCell ref="M73:M74"/>
    <mergeCell ref="J6:J7"/>
    <mergeCell ref="K6:K7"/>
    <mergeCell ref="L6:M6"/>
    <mergeCell ref="A2:L2"/>
    <mergeCell ref="A3:L3"/>
    <mergeCell ref="A4:L4"/>
    <mergeCell ref="F6:F7"/>
    <mergeCell ref="G6:G7"/>
    <mergeCell ref="H6:H7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6DA90-04BA-425A-8F63-70785A29B1B1}">
  <dimension ref="A1:M77"/>
  <sheetViews>
    <sheetView showGridLines="0" tabSelected="1" workbookViewId="0">
      <selection activeCell="N22" sqref="N22"/>
    </sheetView>
  </sheetViews>
  <sheetFormatPr baseColWidth="10" defaultColWidth="8.88671875" defaultRowHeight="14.4" x14ac:dyDescent="0.3"/>
  <cols>
    <col min="1" max="1" width="99" style="115" bestFit="1" customWidth="1"/>
    <col min="2" max="2" width="17.33203125" style="115" customWidth="1"/>
    <col min="3" max="3" width="21.109375" style="115" bestFit="1" customWidth="1"/>
    <col min="4" max="4" width="22.21875" style="115" bestFit="1" customWidth="1"/>
    <col min="5" max="5" width="21.109375" style="115" bestFit="1" customWidth="1"/>
    <col min="6" max="8" width="22.21875" style="115" bestFit="1" customWidth="1"/>
    <col min="9" max="11" width="21.109375" style="115" bestFit="1" customWidth="1"/>
    <col min="12" max="12" width="24.6640625" style="115" bestFit="1" customWidth="1"/>
    <col min="13" max="13" width="16.44140625" style="115" bestFit="1" customWidth="1"/>
    <col min="14" max="16384" width="8.88671875" style="115"/>
  </cols>
  <sheetData>
    <row r="1" spans="1:13" x14ac:dyDescent="0.3">
      <c r="A1" s="120"/>
    </row>
    <row r="2" spans="1:13" x14ac:dyDescent="0.3">
      <c r="A2" s="190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3" x14ac:dyDescent="0.3">
      <c r="A3" s="195" t="s">
        <v>83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13" x14ac:dyDescent="0.3">
      <c r="A4" s="190" t="s">
        <v>31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5" spans="1:13" x14ac:dyDescent="0.3">
      <c r="A5" s="119"/>
    </row>
    <row r="6" spans="1:13" ht="14.4" customHeight="1" x14ac:dyDescent="0.3">
      <c r="A6" s="171" t="s">
        <v>43</v>
      </c>
      <c r="B6" s="172" t="s">
        <v>44</v>
      </c>
      <c r="C6" s="172" t="s">
        <v>45</v>
      </c>
      <c r="D6" s="169" t="s">
        <v>46</v>
      </c>
      <c r="E6" s="172" t="s">
        <v>47</v>
      </c>
      <c r="F6" s="169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69" t="s">
        <v>51</v>
      </c>
      <c r="M6" s="170"/>
    </row>
    <row r="7" spans="1:13" x14ac:dyDescent="0.3">
      <c r="A7" s="171"/>
      <c r="B7" s="172"/>
      <c r="C7" s="194"/>
      <c r="D7" s="170"/>
      <c r="E7" s="194"/>
      <c r="F7" s="170"/>
      <c r="G7" s="170"/>
      <c r="H7" s="168"/>
      <c r="I7" s="170"/>
      <c r="J7" s="168"/>
      <c r="K7" s="170"/>
      <c r="L7" s="157" t="s">
        <v>52</v>
      </c>
      <c r="M7" s="8" t="s">
        <v>53</v>
      </c>
    </row>
    <row r="8" spans="1:13" x14ac:dyDescent="0.3">
      <c r="A8" s="117" t="s">
        <v>4</v>
      </c>
      <c r="B8" s="116" t="s">
        <v>22</v>
      </c>
      <c r="C8" s="145">
        <v>5104194541.9200001</v>
      </c>
      <c r="D8" s="146">
        <v>58157978689.239998</v>
      </c>
      <c r="E8" s="151">
        <v>2825656795.6300001</v>
      </c>
      <c r="F8" s="146">
        <v>87919633601.009995</v>
      </c>
      <c r="G8" s="151">
        <v>33011061522.259998</v>
      </c>
      <c r="H8" s="146">
        <v>53034122325.309998</v>
      </c>
      <c r="I8" s="151">
        <v>3067814915.0900002</v>
      </c>
      <c r="J8" s="146">
        <v>6092977066.0299997</v>
      </c>
      <c r="K8" s="151">
        <v>19073399415.34</v>
      </c>
      <c r="L8" s="146">
        <v>268286838871.82999</v>
      </c>
      <c r="M8" s="163">
        <f>+(L8/$L$75)</f>
        <v>0.71037436139351062</v>
      </c>
    </row>
    <row r="9" spans="1:13" x14ac:dyDescent="0.3">
      <c r="A9" s="118" t="s">
        <v>5</v>
      </c>
      <c r="B9" s="154" t="s">
        <v>22</v>
      </c>
      <c r="C9" s="141">
        <v>5104194541.9200001</v>
      </c>
      <c r="D9" s="147">
        <v>58157978689.239998</v>
      </c>
      <c r="E9" s="141">
        <v>2825656795.6300001</v>
      </c>
      <c r="F9" s="147">
        <v>87919633601.009995</v>
      </c>
      <c r="G9" s="141">
        <v>33011061522.259998</v>
      </c>
      <c r="H9" s="147">
        <v>53034122325.309998</v>
      </c>
      <c r="I9" s="141">
        <v>3067814915.0900002</v>
      </c>
      <c r="J9" s="147">
        <v>6092977066.0299997</v>
      </c>
      <c r="K9" s="141">
        <v>19073399415.34</v>
      </c>
      <c r="L9" s="147">
        <v>268286838871.82999</v>
      </c>
      <c r="M9" s="161"/>
    </row>
    <row r="10" spans="1:13" s="130" customFormat="1" x14ac:dyDescent="0.3">
      <c r="A10" s="130" t="s">
        <v>6</v>
      </c>
      <c r="B10" s="155" t="s">
        <v>7</v>
      </c>
      <c r="C10" s="142">
        <v>5104194541.9200001</v>
      </c>
      <c r="D10" s="148">
        <v>58157978689.239998</v>
      </c>
      <c r="E10" s="142">
        <v>2825656795.6300001</v>
      </c>
      <c r="F10" s="148">
        <v>87919633601.009995</v>
      </c>
      <c r="G10" s="142">
        <v>33011061522.259998</v>
      </c>
      <c r="H10" s="148">
        <v>53034122325.309998</v>
      </c>
      <c r="I10" s="142">
        <v>3067814915.0900002</v>
      </c>
      <c r="J10" s="148">
        <v>6092977066.0299997</v>
      </c>
      <c r="K10" s="142">
        <v>19073399415.34</v>
      </c>
      <c r="L10" s="148">
        <v>268286838871.82999</v>
      </c>
      <c r="M10" s="134"/>
    </row>
    <row r="11" spans="1:13" x14ac:dyDescent="0.3">
      <c r="A11" s="117" t="s">
        <v>8</v>
      </c>
      <c r="B11" s="116" t="s">
        <v>22</v>
      </c>
      <c r="C11" s="145">
        <v>10292191.060000001</v>
      </c>
      <c r="D11" s="149">
        <v>355894881.24000001</v>
      </c>
      <c r="E11" s="151">
        <v>48370584.409999996</v>
      </c>
      <c r="F11" s="149">
        <v>4054031580.0799999</v>
      </c>
      <c r="G11" s="151">
        <v>612892736.27999997</v>
      </c>
      <c r="H11" s="149">
        <v>3171344969.8000002</v>
      </c>
      <c r="I11" s="151">
        <v>230844883.15000001</v>
      </c>
      <c r="J11" s="128" t="s">
        <v>22</v>
      </c>
      <c r="K11" s="151">
        <v>168584878.78999999</v>
      </c>
      <c r="L11" s="149">
        <v>8652256704.8099995</v>
      </c>
      <c r="M11" s="164">
        <f>+(L11/$L$75)</f>
        <v>2.2909589442173296E-2</v>
      </c>
    </row>
    <row r="12" spans="1:13" x14ac:dyDescent="0.3">
      <c r="A12" s="118" t="s">
        <v>26</v>
      </c>
      <c r="B12" s="154" t="s">
        <v>22</v>
      </c>
      <c r="C12" s="119" t="s">
        <v>22</v>
      </c>
      <c r="D12" s="147">
        <v>355894881.24000001</v>
      </c>
      <c r="E12" s="119" t="s">
        <v>22</v>
      </c>
      <c r="F12" s="125" t="s">
        <v>22</v>
      </c>
      <c r="G12" s="141">
        <v>612892736.27999997</v>
      </c>
      <c r="H12" s="147">
        <v>2804338018.8899999</v>
      </c>
      <c r="I12" s="141">
        <v>230844883.15000001</v>
      </c>
      <c r="J12" s="125" t="s">
        <v>22</v>
      </c>
      <c r="K12" s="141">
        <v>168584878.78999999</v>
      </c>
      <c r="L12" s="147">
        <v>4172555398.3499999</v>
      </c>
      <c r="M12" s="161"/>
    </row>
    <row r="13" spans="1:13" s="130" customFormat="1" x14ac:dyDescent="0.3">
      <c r="A13" s="130" t="s">
        <v>9</v>
      </c>
      <c r="B13" s="155" t="s">
        <v>10</v>
      </c>
      <c r="C13" s="133" t="s">
        <v>22</v>
      </c>
      <c r="D13" s="148">
        <v>355894881.24000001</v>
      </c>
      <c r="E13" s="133" t="s">
        <v>22</v>
      </c>
      <c r="F13" s="134" t="s">
        <v>22</v>
      </c>
      <c r="G13" s="142">
        <v>612892736.27999997</v>
      </c>
      <c r="H13" s="148">
        <v>2804338018.8899999</v>
      </c>
      <c r="I13" s="142">
        <v>230844883.15000001</v>
      </c>
      <c r="J13" s="134" t="s">
        <v>22</v>
      </c>
      <c r="K13" s="142">
        <v>168584878.78999999</v>
      </c>
      <c r="L13" s="148">
        <v>4172555398.3499999</v>
      </c>
      <c r="M13" s="134"/>
    </row>
    <row r="14" spans="1:13" x14ac:dyDescent="0.3">
      <c r="A14" s="118" t="s">
        <v>34</v>
      </c>
      <c r="B14" s="154" t="s">
        <v>22</v>
      </c>
      <c r="C14" s="141">
        <v>10292191.060000001</v>
      </c>
      <c r="D14" s="125" t="s">
        <v>22</v>
      </c>
      <c r="E14" s="119" t="s">
        <v>22</v>
      </c>
      <c r="F14" s="125" t="s">
        <v>22</v>
      </c>
      <c r="G14" s="119" t="s">
        <v>22</v>
      </c>
      <c r="H14" s="125" t="s">
        <v>22</v>
      </c>
      <c r="I14" s="119" t="s">
        <v>22</v>
      </c>
      <c r="J14" s="125" t="s">
        <v>22</v>
      </c>
      <c r="K14" s="119" t="s">
        <v>22</v>
      </c>
      <c r="L14" s="147">
        <v>10292191.060000001</v>
      </c>
      <c r="M14" s="161"/>
    </row>
    <row r="15" spans="1:13" s="130" customFormat="1" x14ac:dyDescent="0.3">
      <c r="A15" s="130" t="s">
        <v>9</v>
      </c>
      <c r="B15" s="155" t="s">
        <v>11</v>
      </c>
      <c r="C15" s="142">
        <v>10292191.060000001</v>
      </c>
      <c r="D15" s="134" t="s">
        <v>22</v>
      </c>
      <c r="E15" s="133" t="s">
        <v>22</v>
      </c>
      <c r="F15" s="134" t="s">
        <v>22</v>
      </c>
      <c r="G15" s="133" t="s">
        <v>22</v>
      </c>
      <c r="H15" s="134" t="s">
        <v>22</v>
      </c>
      <c r="I15" s="133" t="s">
        <v>22</v>
      </c>
      <c r="J15" s="134" t="s">
        <v>22</v>
      </c>
      <c r="K15" s="133" t="s">
        <v>22</v>
      </c>
      <c r="L15" s="148">
        <v>10292191.060000001</v>
      </c>
      <c r="M15" s="134"/>
    </row>
    <row r="16" spans="1:13" x14ac:dyDescent="0.3">
      <c r="A16" s="118" t="s">
        <v>69</v>
      </c>
      <c r="B16" s="154" t="s">
        <v>22</v>
      </c>
      <c r="C16" s="119" t="s">
        <v>22</v>
      </c>
      <c r="D16" s="125" t="s">
        <v>22</v>
      </c>
      <c r="E16" s="141">
        <v>30821792.440000001</v>
      </c>
      <c r="F16" s="125" t="s">
        <v>22</v>
      </c>
      <c r="G16" s="119" t="s">
        <v>22</v>
      </c>
      <c r="H16" s="125" t="s">
        <v>22</v>
      </c>
      <c r="I16" s="119" t="s">
        <v>22</v>
      </c>
      <c r="J16" s="125" t="s">
        <v>22</v>
      </c>
      <c r="K16" s="119" t="s">
        <v>22</v>
      </c>
      <c r="L16" s="147">
        <v>30821792.440000001</v>
      </c>
      <c r="M16" s="161"/>
    </row>
    <row r="17" spans="1:13" s="130" customFormat="1" x14ac:dyDescent="0.3">
      <c r="A17" s="130" t="s">
        <v>9</v>
      </c>
      <c r="B17" s="155" t="s">
        <v>11</v>
      </c>
      <c r="C17" s="133" t="s">
        <v>22</v>
      </c>
      <c r="D17" s="134" t="s">
        <v>22</v>
      </c>
      <c r="E17" s="142">
        <v>30821792.440000001</v>
      </c>
      <c r="F17" s="134" t="s">
        <v>22</v>
      </c>
      <c r="G17" s="133" t="s">
        <v>22</v>
      </c>
      <c r="H17" s="134" t="s">
        <v>22</v>
      </c>
      <c r="I17" s="133" t="s">
        <v>22</v>
      </c>
      <c r="J17" s="134" t="s">
        <v>22</v>
      </c>
      <c r="K17" s="133" t="s">
        <v>22</v>
      </c>
      <c r="L17" s="148">
        <v>30821792.440000001</v>
      </c>
      <c r="M17" s="134"/>
    </row>
    <row r="18" spans="1:13" x14ac:dyDescent="0.3">
      <c r="A18" s="118" t="s">
        <v>80</v>
      </c>
      <c r="B18" s="154" t="s">
        <v>22</v>
      </c>
      <c r="C18" s="119" t="s">
        <v>22</v>
      </c>
      <c r="D18" s="125" t="s">
        <v>22</v>
      </c>
      <c r="E18" s="141">
        <v>9372439.0899999999</v>
      </c>
      <c r="F18" s="125" t="s">
        <v>22</v>
      </c>
      <c r="G18" s="119" t="s">
        <v>22</v>
      </c>
      <c r="H18" s="147">
        <v>367006950.91000003</v>
      </c>
      <c r="I18" s="119" t="s">
        <v>22</v>
      </c>
      <c r="J18" s="125" t="s">
        <v>22</v>
      </c>
      <c r="K18" s="119" t="s">
        <v>22</v>
      </c>
      <c r="L18" s="147">
        <v>376379390</v>
      </c>
      <c r="M18" s="161"/>
    </row>
    <row r="19" spans="1:13" s="130" customFormat="1" x14ac:dyDescent="0.3">
      <c r="A19" s="130" t="s">
        <v>9</v>
      </c>
      <c r="B19" s="155" t="s">
        <v>10</v>
      </c>
      <c r="C19" s="133" t="s">
        <v>22</v>
      </c>
      <c r="D19" s="134" t="s">
        <v>22</v>
      </c>
      <c r="E19" s="142">
        <v>9372439.0899999999</v>
      </c>
      <c r="F19" s="134" t="s">
        <v>22</v>
      </c>
      <c r="G19" s="133" t="s">
        <v>22</v>
      </c>
      <c r="H19" s="148">
        <v>367006950.91000003</v>
      </c>
      <c r="I19" s="133" t="s">
        <v>22</v>
      </c>
      <c r="J19" s="134" t="s">
        <v>22</v>
      </c>
      <c r="K19" s="133" t="s">
        <v>22</v>
      </c>
      <c r="L19" s="148">
        <v>376379390</v>
      </c>
      <c r="M19" s="134"/>
    </row>
    <row r="20" spans="1:13" x14ac:dyDescent="0.3">
      <c r="A20" s="118" t="s">
        <v>79</v>
      </c>
      <c r="B20" s="154" t="s">
        <v>22</v>
      </c>
      <c r="C20" s="119" t="s">
        <v>22</v>
      </c>
      <c r="D20" s="125" t="s">
        <v>22</v>
      </c>
      <c r="E20" s="141">
        <v>3911909.26</v>
      </c>
      <c r="F20" s="125" t="s">
        <v>22</v>
      </c>
      <c r="G20" s="119" t="s">
        <v>22</v>
      </c>
      <c r="H20" s="125" t="s">
        <v>22</v>
      </c>
      <c r="I20" s="119" t="s">
        <v>22</v>
      </c>
      <c r="J20" s="125" t="s">
        <v>22</v>
      </c>
      <c r="K20" s="119" t="s">
        <v>22</v>
      </c>
      <c r="L20" s="147">
        <v>3911909.26</v>
      </c>
      <c r="M20" s="161"/>
    </row>
    <row r="21" spans="1:13" s="130" customFormat="1" x14ac:dyDescent="0.3">
      <c r="A21" s="130" t="s">
        <v>9</v>
      </c>
      <c r="B21" s="155" t="s">
        <v>11</v>
      </c>
      <c r="C21" s="133" t="s">
        <v>22</v>
      </c>
      <c r="D21" s="134" t="s">
        <v>22</v>
      </c>
      <c r="E21" s="142">
        <v>3911909.26</v>
      </c>
      <c r="F21" s="134" t="s">
        <v>22</v>
      </c>
      <c r="G21" s="133" t="s">
        <v>22</v>
      </c>
      <c r="H21" s="134" t="s">
        <v>22</v>
      </c>
      <c r="I21" s="133" t="s">
        <v>22</v>
      </c>
      <c r="J21" s="134" t="s">
        <v>22</v>
      </c>
      <c r="K21" s="133" t="s">
        <v>22</v>
      </c>
      <c r="L21" s="148">
        <v>3911909.26</v>
      </c>
      <c r="M21" s="134"/>
    </row>
    <row r="22" spans="1:13" x14ac:dyDescent="0.3">
      <c r="A22" s="118" t="s">
        <v>38</v>
      </c>
      <c r="B22" s="154" t="s">
        <v>22</v>
      </c>
      <c r="C22" s="119" t="s">
        <v>22</v>
      </c>
      <c r="D22" s="125" t="s">
        <v>22</v>
      </c>
      <c r="E22" s="119" t="s">
        <v>22</v>
      </c>
      <c r="F22" s="147">
        <v>4054031580.0799999</v>
      </c>
      <c r="G22" s="119" t="s">
        <v>22</v>
      </c>
      <c r="H22" s="125" t="s">
        <v>22</v>
      </c>
      <c r="I22" s="119" t="s">
        <v>22</v>
      </c>
      <c r="J22" s="125" t="s">
        <v>22</v>
      </c>
      <c r="K22" s="119" t="s">
        <v>22</v>
      </c>
      <c r="L22" s="147">
        <v>4054031580.0799999</v>
      </c>
      <c r="M22" s="161"/>
    </row>
    <row r="23" spans="1:13" s="130" customFormat="1" x14ac:dyDescent="0.3">
      <c r="A23" s="130" t="s">
        <v>9</v>
      </c>
      <c r="B23" s="155" t="s">
        <v>10</v>
      </c>
      <c r="C23" s="133" t="s">
        <v>22</v>
      </c>
      <c r="D23" s="134" t="s">
        <v>22</v>
      </c>
      <c r="E23" s="133" t="s">
        <v>22</v>
      </c>
      <c r="F23" s="148">
        <v>4054031580.0799999</v>
      </c>
      <c r="G23" s="133" t="s">
        <v>22</v>
      </c>
      <c r="H23" s="134" t="s">
        <v>22</v>
      </c>
      <c r="I23" s="133" t="s">
        <v>22</v>
      </c>
      <c r="J23" s="134" t="s">
        <v>22</v>
      </c>
      <c r="K23" s="133" t="s">
        <v>22</v>
      </c>
      <c r="L23" s="148">
        <v>4054031580.0799999</v>
      </c>
      <c r="M23" s="134"/>
    </row>
    <row r="24" spans="1:13" x14ac:dyDescent="0.3">
      <c r="A24" s="118" t="s">
        <v>27</v>
      </c>
      <c r="B24" s="154" t="s">
        <v>22</v>
      </c>
      <c r="C24" s="119" t="s">
        <v>22</v>
      </c>
      <c r="D24" s="125" t="s">
        <v>22</v>
      </c>
      <c r="E24" s="141">
        <v>4264443.62</v>
      </c>
      <c r="F24" s="125" t="s">
        <v>22</v>
      </c>
      <c r="G24" s="119" t="s">
        <v>22</v>
      </c>
      <c r="H24" s="125" t="s">
        <v>22</v>
      </c>
      <c r="I24" s="119" t="s">
        <v>22</v>
      </c>
      <c r="J24" s="125" t="s">
        <v>22</v>
      </c>
      <c r="K24" s="119" t="s">
        <v>22</v>
      </c>
      <c r="L24" s="147">
        <v>4264443.62</v>
      </c>
      <c r="M24" s="161"/>
    </row>
    <row r="25" spans="1:13" s="130" customFormat="1" x14ac:dyDescent="0.3">
      <c r="A25" s="130" t="s">
        <v>9</v>
      </c>
      <c r="B25" s="155" t="s">
        <v>10</v>
      </c>
      <c r="C25" s="133" t="s">
        <v>22</v>
      </c>
      <c r="D25" s="134" t="s">
        <v>22</v>
      </c>
      <c r="E25" s="142">
        <v>4264443.62</v>
      </c>
      <c r="F25" s="134" t="s">
        <v>22</v>
      </c>
      <c r="G25" s="133" t="s">
        <v>22</v>
      </c>
      <c r="H25" s="134" t="s">
        <v>22</v>
      </c>
      <c r="I25" s="133" t="s">
        <v>22</v>
      </c>
      <c r="J25" s="134" t="s">
        <v>22</v>
      </c>
      <c r="K25" s="133" t="s">
        <v>22</v>
      </c>
      <c r="L25" s="148">
        <v>4264443.62</v>
      </c>
      <c r="M25" s="134"/>
    </row>
    <row r="26" spans="1:13" x14ac:dyDescent="0.3">
      <c r="A26" s="117" t="s">
        <v>12</v>
      </c>
      <c r="B26" s="116" t="s">
        <v>22</v>
      </c>
      <c r="C26" s="121" t="s">
        <v>22</v>
      </c>
      <c r="D26" s="128" t="s">
        <v>22</v>
      </c>
      <c r="E26" s="151">
        <v>43776756.630000003</v>
      </c>
      <c r="F26" s="149">
        <v>3993361082.8099999</v>
      </c>
      <c r="G26" s="151">
        <v>1203714495.55</v>
      </c>
      <c r="H26" s="149">
        <v>4967636643.8900003</v>
      </c>
      <c r="I26" s="151">
        <v>36321013.719999999</v>
      </c>
      <c r="J26" s="149">
        <v>640110199.25999999</v>
      </c>
      <c r="K26" s="151">
        <v>864281518.35000002</v>
      </c>
      <c r="L26" s="149">
        <v>11749201710.209999</v>
      </c>
      <c r="M26" s="164">
        <f>+(L26/$L$75)</f>
        <v>3.1109732019919571E-2</v>
      </c>
    </row>
    <row r="27" spans="1:13" x14ac:dyDescent="0.3">
      <c r="A27" s="118" t="s">
        <v>13</v>
      </c>
      <c r="B27" s="154" t="s">
        <v>22</v>
      </c>
      <c r="C27" s="119" t="s">
        <v>22</v>
      </c>
      <c r="D27" s="125" t="s">
        <v>22</v>
      </c>
      <c r="E27" s="119" t="s">
        <v>22</v>
      </c>
      <c r="F27" s="147">
        <v>1581268658.9000001</v>
      </c>
      <c r="G27" s="141">
        <v>24588.34</v>
      </c>
      <c r="H27" s="147">
        <v>1456279135.54</v>
      </c>
      <c r="I27" s="119" t="s">
        <v>22</v>
      </c>
      <c r="J27" s="147">
        <v>14272490.1</v>
      </c>
      <c r="K27" s="119" t="s">
        <v>22</v>
      </c>
      <c r="L27" s="147">
        <v>3051844872.8800001</v>
      </c>
      <c r="M27" s="161"/>
    </row>
    <row r="28" spans="1:13" s="130" customFormat="1" x14ac:dyDescent="0.3">
      <c r="A28" s="130" t="s">
        <v>14</v>
      </c>
      <c r="B28" s="155" t="s">
        <v>15</v>
      </c>
      <c r="C28" s="133" t="s">
        <v>22</v>
      </c>
      <c r="D28" s="134" t="s">
        <v>22</v>
      </c>
      <c r="E28" s="133" t="s">
        <v>22</v>
      </c>
      <c r="F28" s="148">
        <v>1581268658.9000001</v>
      </c>
      <c r="G28" s="142">
        <v>24588.34</v>
      </c>
      <c r="H28" s="148">
        <v>1456279135.54</v>
      </c>
      <c r="I28" s="133" t="s">
        <v>22</v>
      </c>
      <c r="J28" s="148">
        <v>14272490.1</v>
      </c>
      <c r="K28" s="133" t="s">
        <v>22</v>
      </c>
      <c r="L28" s="148">
        <v>3051844872.8800001</v>
      </c>
      <c r="M28" s="134"/>
    </row>
    <row r="29" spans="1:13" x14ac:dyDescent="0.3">
      <c r="A29" s="118" t="s">
        <v>16</v>
      </c>
      <c r="B29" s="154" t="s">
        <v>22</v>
      </c>
      <c r="C29" s="119" t="s">
        <v>22</v>
      </c>
      <c r="D29" s="125" t="s">
        <v>22</v>
      </c>
      <c r="E29" s="119" t="s">
        <v>22</v>
      </c>
      <c r="F29" s="147">
        <v>2412092423.9099998</v>
      </c>
      <c r="G29" s="141">
        <v>575832616.17999995</v>
      </c>
      <c r="H29" s="147">
        <v>1946107627.96</v>
      </c>
      <c r="I29" s="141">
        <v>18295263.649999999</v>
      </c>
      <c r="J29" s="147">
        <v>117597730.69</v>
      </c>
      <c r="K29" s="141">
        <v>536953849.10000002</v>
      </c>
      <c r="L29" s="147">
        <v>5606879511.4899998</v>
      </c>
      <c r="M29" s="161"/>
    </row>
    <row r="30" spans="1:13" s="130" customFormat="1" x14ac:dyDescent="0.3">
      <c r="A30" s="130" t="s">
        <v>14</v>
      </c>
      <c r="B30" s="155" t="s">
        <v>15</v>
      </c>
      <c r="C30" s="133" t="s">
        <v>22</v>
      </c>
      <c r="D30" s="134" t="s">
        <v>22</v>
      </c>
      <c r="E30" s="133" t="s">
        <v>22</v>
      </c>
      <c r="F30" s="148">
        <v>2412092423.9099998</v>
      </c>
      <c r="G30" s="142">
        <v>575832616.17999995</v>
      </c>
      <c r="H30" s="148">
        <v>1946107627.96</v>
      </c>
      <c r="I30" s="142">
        <v>18295263.649999999</v>
      </c>
      <c r="J30" s="148">
        <v>117597730.69</v>
      </c>
      <c r="K30" s="142">
        <v>536953849.10000002</v>
      </c>
      <c r="L30" s="148">
        <v>5606879511.4899998</v>
      </c>
      <c r="M30" s="134"/>
    </row>
    <row r="31" spans="1:13" x14ac:dyDescent="0.3">
      <c r="A31" s="118" t="s">
        <v>28</v>
      </c>
      <c r="B31" s="154" t="s">
        <v>22</v>
      </c>
      <c r="C31" s="119" t="s">
        <v>22</v>
      </c>
      <c r="D31" s="125" t="s">
        <v>22</v>
      </c>
      <c r="E31" s="141">
        <v>43776756.630000003</v>
      </c>
      <c r="F31" s="125" t="s">
        <v>22</v>
      </c>
      <c r="G31" s="141">
        <v>108223416.31999999</v>
      </c>
      <c r="H31" s="147">
        <v>563289032.01999998</v>
      </c>
      <c r="I31" s="141">
        <v>18025750.07</v>
      </c>
      <c r="J31" s="147">
        <v>145783474.66999999</v>
      </c>
      <c r="K31" s="141">
        <v>15450642.92</v>
      </c>
      <c r="L31" s="147">
        <v>894549072.63</v>
      </c>
      <c r="M31" s="161"/>
    </row>
    <row r="32" spans="1:13" s="130" customFormat="1" x14ac:dyDescent="0.3">
      <c r="A32" s="130" t="s">
        <v>14</v>
      </c>
      <c r="B32" s="155" t="s">
        <v>17</v>
      </c>
      <c r="C32" s="133" t="s">
        <v>22</v>
      </c>
      <c r="D32" s="134" t="s">
        <v>22</v>
      </c>
      <c r="E32" s="142">
        <v>43776756.630000003</v>
      </c>
      <c r="F32" s="134" t="s">
        <v>22</v>
      </c>
      <c r="G32" s="142">
        <v>108223416.31999999</v>
      </c>
      <c r="H32" s="148">
        <v>563289032.01999998</v>
      </c>
      <c r="I32" s="142">
        <v>18025750.07</v>
      </c>
      <c r="J32" s="148">
        <v>145783474.66999999</v>
      </c>
      <c r="K32" s="142">
        <v>15450642.92</v>
      </c>
      <c r="L32" s="148">
        <v>894549072.63</v>
      </c>
      <c r="M32" s="134"/>
    </row>
    <row r="33" spans="1:13" x14ac:dyDescent="0.3">
      <c r="A33" s="12" t="s">
        <v>54</v>
      </c>
      <c r="B33" s="154" t="s">
        <v>22</v>
      </c>
      <c r="C33" s="119" t="s">
        <v>22</v>
      </c>
      <c r="D33" s="125" t="s">
        <v>22</v>
      </c>
      <c r="E33" s="119" t="s">
        <v>22</v>
      </c>
      <c r="F33" s="125" t="s">
        <v>22</v>
      </c>
      <c r="G33" s="141">
        <v>311877026.32999998</v>
      </c>
      <c r="H33" s="147">
        <v>655775831.89999998</v>
      </c>
      <c r="I33" s="119" t="s">
        <v>22</v>
      </c>
      <c r="J33" s="147">
        <v>283108299.07999998</v>
      </c>
      <c r="K33" s="141">
        <v>311877026.32999998</v>
      </c>
      <c r="L33" s="147">
        <v>1562638183.6400001</v>
      </c>
      <c r="M33" s="161"/>
    </row>
    <row r="34" spans="1:13" s="130" customFormat="1" x14ac:dyDescent="0.3">
      <c r="A34" s="130" t="s">
        <v>14</v>
      </c>
      <c r="B34" s="155" t="s">
        <v>15</v>
      </c>
      <c r="C34" s="133" t="s">
        <v>22</v>
      </c>
      <c r="D34" s="134" t="s">
        <v>22</v>
      </c>
      <c r="E34" s="133" t="s">
        <v>22</v>
      </c>
      <c r="F34" s="134" t="s">
        <v>22</v>
      </c>
      <c r="G34" s="142">
        <v>311877026.32999998</v>
      </c>
      <c r="H34" s="148">
        <v>655775831.89999998</v>
      </c>
      <c r="I34" s="133" t="s">
        <v>22</v>
      </c>
      <c r="J34" s="148">
        <v>283108299.07999998</v>
      </c>
      <c r="K34" s="142">
        <v>311877026.32999998</v>
      </c>
      <c r="L34" s="148">
        <v>1562638183.6400001</v>
      </c>
      <c r="M34" s="134"/>
    </row>
    <row r="35" spans="1:13" x14ac:dyDescent="0.3">
      <c r="A35" s="118" t="s">
        <v>35</v>
      </c>
      <c r="B35" s="154" t="s">
        <v>22</v>
      </c>
      <c r="C35" s="119" t="s">
        <v>22</v>
      </c>
      <c r="D35" s="125" t="s">
        <v>22</v>
      </c>
      <c r="E35" s="119" t="s">
        <v>22</v>
      </c>
      <c r="F35" s="125" t="s">
        <v>22</v>
      </c>
      <c r="G35" s="141">
        <v>207756848.38</v>
      </c>
      <c r="H35" s="147">
        <v>346185016.47000003</v>
      </c>
      <c r="I35" s="119" t="s">
        <v>22</v>
      </c>
      <c r="J35" s="147">
        <v>79348204.719999999</v>
      </c>
      <c r="K35" s="119" t="s">
        <v>22</v>
      </c>
      <c r="L35" s="147">
        <v>633290069.57000005</v>
      </c>
      <c r="M35" s="161"/>
    </row>
    <row r="36" spans="1:13" s="130" customFormat="1" x14ac:dyDescent="0.3">
      <c r="A36" s="130" t="s">
        <v>14</v>
      </c>
      <c r="B36" s="155" t="s">
        <v>17</v>
      </c>
      <c r="C36" s="133" t="s">
        <v>22</v>
      </c>
      <c r="D36" s="134" t="s">
        <v>22</v>
      </c>
      <c r="E36" s="133" t="s">
        <v>22</v>
      </c>
      <c r="F36" s="134" t="s">
        <v>22</v>
      </c>
      <c r="G36" s="142">
        <v>207756848.38</v>
      </c>
      <c r="H36" s="148">
        <v>346185016.47000003</v>
      </c>
      <c r="I36" s="133" t="s">
        <v>22</v>
      </c>
      <c r="J36" s="148">
        <v>79348204.719999999</v>
      </c>
      <c r="K36" s="133" t="s">
        <v>22</v>
      </c>
      <c r="L36" s="148">
        <v>633290069.57000005</v>
      </c>
      <c r="M36" s="134"/>
    </row>
    <row r="37" spans="1:13" x14ac:dyDescent="0.3">
      <c r="A37" s="117" t="s">
        <v>78</v>
      </c>
      <c r="B37" s="116" t="s">
        <v>22</v>
      </c>
      <c r="C37" s="121" t="s">
        <v>22</v>
      </c>
      <c r="D37" s="128" t="s">
        <v>22</v>
      </c>
      <c r="E37" s="156" t="s">
        <v>22</v>
      </c>
      <c r="F37" s="149">
        <v>731772142.10000002</v>
      </c>
      <c r="G37" s="151">
        <v>229123313.06</v>
      </c>
      <c r="H37" s="128" t="s">
        <v>22</v>
      </c>
      <c r="I37" s="151">
        <v>100240700.58</v>
      </c>
      <c r="J37" s="128" t="s">
        <v>22</v>
      </c>
      <c r="K37" s="151">
        <v>100240700.58</v>
      </c>
      <c r="L37" s="149">
        <v>1161376856.3199999</v>
      </c>
      <c r="M37" s="164">
        <f>+(L37/$L$75)</f>
        <v>3.0751129877066396E-3</v>
      </c>
    </row>
    <row r="38" spans="1:13" x14ac:dyDescent="0.3">
      <c r="A38" s="5" t="s">
        <v>56</v>
      </c>
      <c r="B38" s="154" t="s">
        <v>22</v>
      </c>
      <c r="C38" s="119" t="s">
        <v>22</v>
      </c>
      <c r="D38" s="125" t="s">
        <v>22</v>
      </c>
      <c r="E38" s="119" t="s">
        <v>22</v>
      </c>
      <c r="F38" s="147">
        <v>731772142.10000002</v>
      </c>
      <c r="G38" s="141">
        <v>229123313.06</v>
      </c>
      <c r="H38" s="125" t="s">
        <v>22</v>
      </c>
      <c r="I38" s="141">
        <v>100240700.58</v>
      </c>
      <c r="J38" s="125" t="s">
        <v>22</v>
      </c>
      <c r="K38" s="141">
        <v>100240700.58</v>
      </c>
      <c r="L38" s="147">
        <v>1161376856.3199999</v>
      </c>
      <c r="M38" s="161"/>
    </row>
    <row r="39" spans="1:13" s="130" customFormat="1" x14ac:dyDescent="0.3">
      <c r="A39" s="130" t="s">
        <v>23</v>
      </c>
      <c r="B39" s="155" t="s">
        <v>17</v>
      </c>
      <c r="C39" s="133" t="s">
        <v>22</v>
      </c>
      <c r="D39" s="134" t="s">
        <v>22</v>
      </c>
      <c r="E39" s="133" t="s">
        <v>22</v>
      </c>
      <c r="F39" s="148">
        <v>731772142.10000002</v>
      </c>
      <c r="G39" s="142">
        <v>229123313.06</v>
      </c>
      <c r="H39" s="134" t="s">
        <v>22</v>
      </c>
      <c r="I39" s="142">
        <v>100240700.58</v>
      </c>
      <c r="J39" s="134" t="s">
        <v>22</v>
      </c>
      <c r="K39" s="142">
        <v>100240700.58</v>
      </c>
      <c r="L39" s="148">
        <v>1161376856.3199999</v>
      </c>
      <c r="M39" s="134"/>
    </row>
    <row r="40" spans="1:13" x14ac:dyDescent="0.3">
      <c r="A40" s="117" t="s">
        <v>18</v>
      </c>
      <c r="B40" s="116" t="s">
        <v>22</v>
      </c>
      <c r="C40" s="145">
        <v>1034965808.41</v>
      </c>
      <c r="D40" s="149">
        <v>20408684869.41</v>
      </c>
      <c r="E40" s="151">
        <v>61417002.399999999</v>
      </c>
      <c r="F40" s="149">
        <v>20110094396.040001</v>
      </c>
      <c r="G40" s="151">
        <v>23607121662.389999</v>
      </c>
      <c r="H40" s="149">
        <v>14651740402.610001</v>
      </c>
      <c r="I40" s="151">
        <v>3105150490.96</v>
      </c>
      <c r="J40" s="128" t="s">
        <v>22</v>
      </c>
      <c r="K40" s="151">
        <v>4840804652.8999996</v>
      </c>
      <c r="L40" s="149">
        <v>87819979285.119995</v>
      </c>
      <c r="M40" s="164">
        <f>+(L40/$L$75)</f>
        <v>0.23253120415668985</v>
      </c>
    </row>
    <row r="41" spans="1:13" x14ac:dyDescent="0.3">
      <c r="A41" s="118" t="s">
        <v>37</v>
      </c>
      <c r="B41" s="154" t="s">
        <v>22</v>
      </c>
      <c r="C41" s="119" t="s">
        <v>22</v>
      </c>
      <c r="D41" s="147">
        <v>9342151554.0100002</v>
      </c>
      <c r="E41" s="119" t="s">
        <v>22</v>
      </c>
      <c r="F41" s="147">
        <v>6418907294.3299999</v>
      </c>
      <c r="G41" s="141">
        <v>6060767796.6599998</v>
      </c>
      <c r="H41" s="147">
        <v>7972356136.9200001</v>
      </c>
      <c r="I41" s="141">
        <v>31431651.629999999</v>
      </c>
      <c r="J41" s="125" t="s">
        <v>22</v>
      </c>
      <c r="K41" s="141">
        <v>1129726070.1300001</v>
      </c>
      <c r="L41" s="147">
        <v>30955340503.68</v>
      </c>
      <c r="M41" s="161"/>
    </row>
    <row r="42" spans="1:13" s="130" customFormat="1" x14ac:dyDescent="0.3">
      <c r="A42" s="130" t="s">
        <v>20</v>
      </c>
      <c r="B42" s="155" t="s">
        <v>19</v>
      </c>
      <c r="C42" s="133" t="s">
        <v>22</v>
      </c>
      <c r="D42" s="148">
        <v>9342151554.0100002</v>
      </c>
      <c r="E42" s="133" t="s">
        <v>22</v>
      </c>
      <c r="F42" s="148">
        <v>6418907294.3299999</v>
      </c>
      <c r="G42" s="142">
        <v>6060767796.6599998</v>
      </c>
      <c r="H42" s="148">
        <v>7972356136.9200001</v>
      </c>
      <c r="I42" s="142">
        <v>31431651.629999999</v>
      </c>
      <c r="J42" s="134" t="s">
        <v>22</v>
      </c>
      <c r="K42" s="142">
        <v>1129726070.1300001</v>
      </c>
      <c r="L42" s="148">
        <v>30955340503.68</v>
      </c>
      <c r="M42" s="134"/>
    </row>
    <row r="43" spans="1:13" x14ac:dyDescent="0.3">
      <c r="A43" s="118" t="s">
        <v>39</v>
      </c>
      <c r="B43" s="154" t="s">
        <v>22</v>
      </c>
      <c r="C43" s="119" t="s">
        <v>22</v>
      </c>
      <c r="D43" s="147">
        <v>3927724589.4000001</v>
      </c>
      <c r="E43" s="119" t="s">
        <v>22</v>
      </c>
      <c r="F43" s="147">
        <v>1760908460.98</v>
      </c>
      <c r="G43" s="141">
        <v>1452367506.71</v>
      </c>
      <c r="H43" s="147">
        <v>1393401385.9300001</v>
      </c>
      <c r="I43" s="119" t="s">
        <v>22</v>
      </c>
      <c r="J43" s="125" t="s">
        <v>22</v>
      </c>
      <c r="K43" s="141">
        <v>317836105.17000002</v>
      </c>
      <c r="L43" s="147">
        <v>8852238048.1900005</v>
      </c>
      <c r="M43" s="161"/>
    </row>
    <row r="44" spans="1:13" s="130" customFormat="1" x14ac:dyDescent="0.3">
      <c r="A44" s="130" t="s">
        <v>20</v>
      </c>
      <c r="B44" s="155" t="s">
        <v>19</v>
      </c>
      <c r="C44" s="133" t="s">
        <v>22</v>
      </c>
      <c r="D44" s="148">
        <v>3927724589.4000001</v>
      </c>
      <c r="E44" s="133" t="s">
        <v>22</v>
      </c>
      <c r="F44" s="148">
        <v>1760908460.98</v>
      </c>
      <c r="G44" s="142">
        <v>1452367506.71</v>
      </c>
      <c r="H44" s="148">
        <v>1393401385.9300001</v>
      </c>
      <c r="I44" s="133" t="s">
        <v>22</v>
      </c>
      <c r="J44" s="134" t="s">
        <v>22</v>
      </c>
      <c r="K44" s="142">
        <v>317836105.17000002</v>
      </c>
      <c r="L44" s="148">
        <v>8852238048.1900005</v>
      </c>
      <c r="M44" s="134"/>
    </row>
    <row r="45" spans="1:13" x14ac:dyDescent="0.3">
      <c r="A45" s="118" t="s">
        <v>75</v>
      </c>
      <c r="B45" s="154" t="s">
        <v>22</v>
      </c>
      <c r="C45" s="119" t="s">
        <v>22</v>
      </c>
      <c r="D45" s="147">
        <v>1293219579.2</v>
      </c>
      <c r="E45" s="119" t="s">
        <v>22</v>
      </c>
      <c r="F45" s="125" t="s">
        <v>22</v>
      </c>
      <c r="G45" s="141">
        <v>1786539570.8900001</v>
      </c>
      <c r="H45" s="147">
        <v>2195381759.4899998</v>
      </c>
      <c r="I45" s="119" t="s">
        <v>22</v>
      </c>
      <c r="J45" s="125" t="s">
        <v>22</v>
      </c>
      <c r="K45" s="141">
        <v>297061871.25</v>
      </c>
      <c r="L45" s="147">
        <v>5572202780.8299999</v>
      </c>
      <c r="M45" s="161"/>
    </row>
    <row r="46" spans="1:13" s="130" customFormat="1" x14ac:dyDescent="0.3">
      <c r="A46" s="130" t="s">
        <v>20</v>
      </c>
      <c r="B46" s="155" t="s">
        <v>19</v>
      </c>
      <c r="C46" s="133" t="s">
        <v>22</v>
      </c>
      <c r="D46" s="148">
        <v>1293219579.2</v>
      </c>
      <c r="E46" s="133" t="s">
        <v>22</v>
      </c>
      <c r="F46" s="134" t="s">
        <v>22</v>
      </c>
      <c r="G46" s="142">
        <v>1786539570.8900001</v>
      </c>
      <c r="H46" s="148">
        <v>2195381759.4899998</v>
      </c>
      <c r="I46" s="133" t="s">
        <v>22</v>
      </c>
      <c r="J46" s="134" t="s">
        <v>22</v>
      </c>
      <c r="K46" s="142">
        <v>297061871.25</v>
      </c>
      <c r="L46" s="148">
        <v>5572202780.8299999</v>
      </c>
      <c r="M46" s="134"/>
    </row>
    <row r="47" spans="1:13" x14ac:dyDescent="0.3">
      <c r="A47" s="118" t="s">
        <v>74</v>
      </c>
      <c r="B47" s="154" t="s">
        <v>22</v>
      </c>
      <c r="C47" s="119" t="s">
        <v>22</v>
      </c>
      <c r="D47" s="125" t="s">
        <v>22</v>
      </c>
      <c r="E47" s="141">
        <v>61417002.399999999</v>
      </c>
      <c r="F47" s="147">
        <v>5226785018.7600002</v>
      </c>
      <c r="G47" s="141">
        <v>2412994779.3600001</v>
      </c>
      <c r="H47" s="125" t="s">
        <v>22</v>
      </c>
      <c r="I47" s="119" t="s">
        <v>22</v>
      </c>
      <c r="J47" s="125" t="s">
        <v>22</v>
      </c>
      <c r="K47" s="141">
        <v>1215957592.5699999</v>
      </c>
      <c r="L47" s="147">
        <v>8917154393.0900002</v>
      </c>
      <c r="M47" s="161"/>
    </row>
    <row r="48" spans="1:13" s="130" customFormat="1" x14ac:dyDescent="0.3">
      <c r="A48" s="130" t="s">
        <v>20</v>
      </c>
      <c r="B48" s="155" t="s">
        <v>19</v>
      </c>
      <c r="C48" s="133" t="s">
        <v>22</v>
      </c>
      <c r="D48" s="134" t="s">
        <v>22</v>
      </c>
      <c r="E48" s="142">
        <v>61417002.399999999</v>
      </c>
      <c r="F48" s="148">
        <v>5226785018.7600002</v>
      </c>
      <c r="G48" s="142">
        <v>2412994779.3600001</v>
      </c>
      <c r="H48" s="134" t="s">
        <v>22</v>
      </c>
      <c r="I48" s="133" t="s">
        <v>22</v>
      </c>
      <c r="J48" s="134" t="s">
        <v>22</v>
      </c>
      <c r="K48" s="142">
        <v>1215957592.5699999</v>
      </c>
      <c r="L48" s="148">
        <v>8917154393.0900002</v>
      </c>
      <c r="M48" s="134"/>
    </row>
    <row r="49" spans="1:13" x14ac:dyDescent="0.3">
      <c r="A49" s="118" t="s">
        <v>33</v>
      </c>
      <c r="B49" s="154" t="s">
        <v>22</v>
      </c>
      <c r="C49" s="119" t="s">
        <v>22</v>
      </c>
      <c r="D49" s="125" t="s">
        <v>22</v>
      </c>
      <c r="E49" s="119" t="s">
        <v>22</v>
      </c>
      <c r="F49" s="125" t="s">
        <v>22</v>
      </c>
      <c r="G49" s="141">
        <v>5781737306.6199999</v>
      </c>
      <c r="H49" s="125" t="s">
        <v>22</v>
      </c>
      <c r="I49" s="141">
        <v>879364022.87</v>
      </c>
      <c r="J49" s="125" t="s">
        <v>22</v>
      </c>
      <c r="K49" s="141">
        <v>338766079.13</v>
      </c>
      <c r="L49" s="147">
        <v>6999867408.6199999</v>
      </c>
      <c r="M49" s="161"/>
    </row>
    <row r="50" spans="1:13" s="130" customFormat="1" x14ac:dyDescent="0.3">
      <c r="A50" s="130" t="s">
        <v>20</v>
      </c>
      <c r="B50" s="155" t="s">
        <v>19</v>
      </c>
      <c r="C50" s="133" t="s">
        <v>22</v>
      </c>
      <c r="D50" s="134" t="s">
        <v>22</v>
      </c>
      <c r="E50" s="133" t="s">
        <v>22</v>
      </c>
      <c r="F50" s="134" t="s">
        <v>22</v>
      </c>
      <c r="G50" s="142">
        <v>5781737306.6199999</v>
      </c>
      <c r="H50" s="134" t="s">
        <v>22</v>
      </c>
      <c r="I50" s="142">
        <v>879364022.87</v>
      </c>
      <c r="J50" s="134" t="s">
        <v>22</v>
      </c>
      <c r="K50" s="142">
        <v>338766079.13</v>
      </c>
      <c r="L50" s="148">
        <v>6999867408.6199999</v>
      </c>
      <c r="M50" s="134"/>
    </row>
    <row r="51" spans="1:13" x14ac:dyDescent="0.3">
      <c r="A51" s="118" t="s">
        <v>41</v>
      </c>
      <c r="B51" s="154" t="s">
        <v>22</v>
      </c>
      <c r="C51" s="119" t="s">
        <v>22</v>
      </c>
      <c r="D51" s="147">
        <v>613446474.00999999</v>
      </c>
      <c r="E51" s="119" t="s">
        <v>22</v>
      </c>
      <c r="F51" s="125" t="s">
        <v>22</v>
      </c>
      <c r="G51" s="141">
        <v>988923394.24000001</v>
      </c>
      <c r="H51" s="125" t="s">
        <v>22</v>
      </c>
      <c r="I51" s="141">
        <v>313943924.82999998</v>
      </c>
      <c r="J51" s="125" t="s">
        <v>22</v>
      </c>
      <c r="K51" s="141">
        <v>304525659.13999999</v>
      </c>
      <c r="L51" s="147">
        <v>2220839452.2199998</v>
      </c>
      <c r="M51" s="161"/>
    </row>
    <row r="52" spans="1:13" s="130" customFormat="1" x14ac:dyDescent="0.3">
      <c r="A52" s="130" t="s">
        <v>20</v>
      </c>
      <c r="B52" s="155" t="s">
        <v>19</v>
      </c>
      <c r="C52" s="133" t="s">
        <v>22</v>
      </c>
      <c r="D52" s="148">
        <v>613446474.00999999</v>
      </c>
      <c r="E52" s="133" t="s">
        <v>22</v>
      </c>
      <c r="F52" s="134" t="s">
        <v>22</v>
      </c>
      <c r="G52" s="142">
        <v>988923394.24000001</v>
      </c>
      <c r="H52" s="134" t="s">
        <v>22</v>
      </c>
      <c r="I52" s="142">
        <v>313943924.82999998</v>
      </c>
      <c r="J52" s="134" t="s">
        <v>22</v>
      </c>
      <c r="K52" s="142">
        <v>304525659.13999999</v>
      </c>
      <c r="L52" s="148">
        <v>2220839452.2199998</v>
      </c>
      <c r="M52" s="134"/>
    </row>
    <row r="53" spans="1:13" x14ac:dyDescent="0.3">
      <c r="A53" s="118" t="s">
        <v>29</v>
      </c>
      <c r="B53" s="154" t="s">
        <v>22</v>
      </c>
      <c r="C53" s="141">
        <v>336488852.37</v>
      </c>
      <c r="D53" s="147">
        <v>65362955.200000003</v>
      </c>
      <c r="E53" s="119" t="s">
        <v>22</v>
      </c>
      <c r="F53" s="125" t="s">
        <v>22</v>
      </c>
      <c r="G53" s="141">
        <v>623850303.36000001</v>
      </c>
      <c r="H53" s="125" t="s">
        <v>22</v>
      </c>
      <c r="I53" s="119" t="s">
        <v>22</v>
      </c>
      <c r="J53" s="125" t="s">
        <v>22</v>
      </c>
      <c r="K53" s="119" t="s">
        <v>22</v>
      </c>
      <c r="L53" s="147">
        <v>1025702110.9299999</v>
      </c>
      <c r="M53" s="161"/>
    </row>
    <row r="54" spans="1:13" s="130" customFormat="1" x14ac:dyDescent="0.3">
      <c r="A54" s="130" t="s">
        <v>20</v>
      </c>
      <c r="B54" s="155" t="s">
        <v>19</v>
      </c>
      <c r="C54" s="142">
        <v>336488852.37</v>
      </c>
      <c r="D54" s="148">
        <v>65362955.200000003</v>
      </c>
      <c r="E54" s="133" t="s">
        <v>22</v>
      </c>
      <c r="F54" s="134" t="s">
        <v>22</v>
      </c>
      <c r="G54" s="142">
        <v>623850303.36000001</v>
      </c>
      <c r="H54" s="134" t="s">
        <v>22</v>
      </c>
      <c r="I54" s="133" t="s">
        <v>22</v>
      </c>
      <c r="J54" s="134" t="s">
        <v>22</v>
      </c>
      <c r="K54" s="133" t="s">
        <v>22</v>
      </c>
      <c r="L54" s="148">
        <v>1025702110.9299999</v>
      </c>
      <c r="M54" s="134"/>
    </row>
    <row r="55" spans="1:13" x14ac:dyDescent="0.3">
      <c r="A55" s="118" t="s">
        <v>32</v>
      </c>
      <c r="B55" s="154" t="s">
        <v>22</v>
      </c>
      <c r="C55" s="119" t="s">
        <v>22</v>
      </c>
      <c r="D55" s="147">
        <v>1948580627.0899999</v>
      </c>
      <c r="E55" s="119" t="s">
        <v>22</v>
      </c>
      <c r="F55" s="147">
        <v>1688016557.5899999</v>
      </c>
      <c r="G55" s="141">
        <v>661902656</v>
      </c>
      <c r="H55" s="147">
        <v>1159826170.72</v>
      </c>
      <c r="I55" s="119" t="s">
        <v>22</v>
      </c>
      <c r="J55" s="125" t="s">
        <v>22</v>
      </c>
      <c r="K55" s="141">
        <v>511509982.75999999</v>
      </c>
      <c r="L55" s="147">
        <v>5969835994.1599998</v>
      </c>
      <c r="M55" s="161"/>
    </row>
    <row r="56" spans="1:13" s="130" customFormat="1" x14ac:dyDescent="0.3">
      <c r="A56" s="130" t="s">
        <v>20</v>
      </c>
      <c r="B56" s="155" t="s">
        <v>19</v>
      </c>
      <c r="C56" s="133" t="s">
        <v>22</v>
      </c>
      <c r="D56" s="148">
        <v>1948580627.0899999</v>
      </c>
      <c r="E56" s="133" t="s">
        <v>22</v>
      </c>
      <c r="F56" s="148">
        <v>1688016557.5899999</v>
      </c>
      <c r="G56" s="142">
        <v>661902656</v>
      </c>
      <c r="H56" s="148">
        <v>1159826170.72</v>
      </c>
      <c r="I56" s="133" t="s">
        <v>22</v>
      </c>
      <c r="J56" s="134" t="s">
        <v>22</v>
      </c>
      <c r="K56" s="142">
        <v>511509982.75999999</v>
      </c>
      <c r="L56" s="148">
        <v>5969835994.1599998</v>
      </c>
      <c r="M56" s="134"/>
    </row>
    <row r="57" spans="1:13" x14ac:dyDescent="0.3">
      <c r="A57" s="118" t="s">
        <v>24</v>
      </c>
      <c r="B57" s="154" t="s">
        <v>22</v>
      </c>
      <c r="C57" s="141">
        <v>85886527.349999994</v>
      </c>
      <c r="D57" s="125" t="s">
        <v>22</v>
      </c>
      <c r="E57" s="119" t="s">
        <v>22</v>
      </c>
      <c r="F57" s="125" t="s">
        <v>22</v>
      </c>
      <c r="G57" s="141">
        <v>128836297.23</v>
      </c>
      <c r="H57" s="125" t="s">
        <v>22</v>
      </c>
      <c r="I57" s="119" t="s">
        <v>22</v>
      </c>
      <c r="J57" s="125" t="s">
        <v>22</v>
      </c>
      <c r="K57" s="119" t="s">
        <v>22</v>
      </c>
      <c r="L57" s="147">
        <v>214722824.58000001</v>
      </c>
      <c r="M57" s="161"/>
    </row>
    <row r="58" spans="1:13" s="130" customFormat="1" x14ac:dyDescent="0.3">
      <c r="A58" s="130" t="s">
        <v>20</v>
      </c>
      <c r="B58" s="155" t="s">
        <v>19</v>
      </c>
      <c r="C58" s="142">
        <v>85886527.349999994</v>
      </c>
      <c r="D58" s="134" t="s">
        <v>22</v>
      </c>
      <c r="E58" s="133" t="s">
        <v>22</v>
      </c>
      <c r="F58" s="134" t="s">
        <v>22</v>
      </c>
      <c r="G58" s="142">
        <v>128836297.23</v>
      </c>
      <c r="H58" s="134" t="s">
        <v>22</v>
      </c>
      <c r="I58" s="133" t="s">
        <v>22</v>
      </c>
      <c r="J58" s="134" t="s">
        <v>22</v>
      </c>
      <c r="K58" s="133" t="s">
        <v>22</v>
      </c>
      <c r="L58" s="148">
        <v>214722824.58000001</v>
      </c>
      <c r="M58" s="134"/>
    </row>
    <row r="59" spans="1:13" x14ac:dyDescent="0.3">
      <c r="A59" s="118" t="s">
        <v>59</v>
      </c>
      <c r="B59" s="154" t="s">
        <v>22</v>
      </c>
      <c r="C59" s="141">
        <v>253397381.94999999</v>
      </c>
      <c r="D59" s="125" t="s">
        <v>22</v>
      </c>
      <c r="E59" s="119" t="s">
        <v>22</v>
      </c>
      <c r="F59" s="125" t="s">
        <v>22</v>
      </c>
      <c r="G59" s="141">
        <v>491238277.85000002</v>
      </c>
      <c r="H59" s="125" t="s">
        <v>22</v>
      </c>
      <c r="I59" s="119" t="s">
        <v>22</v>
      </c>
      <c r="J59" s="125" t="s">
        <v>22</v>
      </c>
      <c r="K59" s="141">
        <v>218303936.36000001</v>
      </c>
      <c r="L59" s="147">
        <v>962939596.15999997</v>
      </c>
      <c r="M59" s="161"/>
    </row>
    <row r="60" spans="1:13" s="130" customFormat="1" x14ac:dyDescent="0.3">
      <c r="A60" s="130" t="s">
        <v>20</v>
      </c>
      <c r="B60" s="155" t="s">
        <v>19</v>
      </c>
      <c r="C60" s="142">
        <v>253397381.94999999</v>
      </c>
      <c r="D60" s="134" t="s">
        <v>22</v>
      </c>
      <c r="E60" s="133" t="s">
        <v>22</v>
      </c>
      <c r="F60" s="134" t="s">
        <v>22</v>
      </c>
      <c r="G60" s="142">
        <v>491238277.85000002</v>
      </c>
      <c r="H60" s="134" t="s">
        <v>22</v>
      </c>
      <c r="I60" s="133" t="s">
        <v>22</v>
      </c>
      <c r="J60" s="134" t="s">
        <v>22</v>
      </c>
      <c r="K60" s="142">
        <v>218303936.36000001</v>
      </c>
      <c r="L60" s="148">
        <v>962939596.15999997</v>
      </c>
      <c r="M60" s="134"/>
    </row>
    <row r="61" spans="1:13" x14ac:dyDescent="0.3">
      <c r="A61" s="118" t="s">
        <v>60</v>
      </c>
      <c r="B61" s="154" t="s">
        <v>22</v>
      </c>
      <c r="C61" s="141">
        <v>291908352.12</v>
      </c>
      <c r="D61" s="147">
        <v>183537907.86000001</v>
      </c>
      <c r="E61" s="119" t="s">
        <v>22</v>
      </c>
      <c r="F61" s="125" t="s">
        <v>22</v>
      </c>
      <c r="G61" s="141">
        <v>2157517114.9200001</v>
      </c>
      <c r="H61" s="125" t="s">
        <v>22</v>
      </c>
      <c r="I61" s="141">
        <v>1536098682.49</v>
      </c>
      <c r="J61" s="125" t="s">
        <v>22</v>
      </c>
      <c r="K61" s="141">
        <v>201600847.71000001</v>
      </c>
      <c r="L61" s="147">
        <v>4370662905.1000004</v>
      </c>
      <c r="M61" s="161"/>
    </row>
    <row r="62" spans="1:13" s="130" customFormat="1" x14ac:dyDescent="0.3">
      <c r="A62" s="130" t="s">
        <v>20</v>
      </c>
      <c r="B62" s="155" t="s">
        <v>19</v>
      </c>
      <c r="C62" s="142">
        <v>291908352.12</v>
      </c>
      <c r="D62" s="148">
        <v>183537907.86000001</v>
      </c>
      <c r="E62" s="133" t="s">
        <v>22</v>
      </c>
      <c r="F62" s="134" t="s">
        <v>22</v>
      </c>
      <c r="G62" s="142">
        <v>2157517114.9200001</v>
      </c>
      <c r="H62" s="134" t="s">
        <v>22</v>
      </c>
      <c r="I62" s="142">
        <v>1536098682.49</v>
      </c>
      <c r="J62" s="134" t="s">
        <v>22</v>
      </c>
      <c r="K62" s="142">
        <v>201600847.71000001</v>
      </c>
      <c r="L62" s="148">
        <v>4370662905.1000004</v>
      </c>
      <c r="M62" s="134"/>
    </row>
    <row r="63" spans="1:13" x14ac:dyDescent="0.3">
      <c r="A63" s="118" t="s">
        <v>40</v>
      </c>
      <c r="B63" s="154" t="s">
        <v>22</v>
      </c>
      <c r="C63" s="119" t="s">
        <v>22</v>
      </c>
      <c r="D63" s="147">
        <v>325881482.22000003</v>
      </c>
      <c r="E63" s="119" t="s">
        <v>22</v>
      </c>
      <c r="F63" s="125" t="s">
        <v>22</v>
      </c>
      <c r="G63" s="119" t="s">
        <v>22</v>
      </c>
      <c r="H63" s="125" t="s">
        <v>22</v>
      </c>
      <c r="I63" s="119" t="s">
        <v>22</v>
      </c>
      <c r="J63" s="125" t="s">
        <v>22</v>
      </c>
      <c r="K63" s="119" t="s">
        <v>22</v>
      </c>
      <c r="L63" s="147">
        <v>325881482.22000003</v>
      </c>
      <c r="M63" s="161"/>
    </row>
    <row r="64" spans="1:13" s="130" customFormat="1" x14ac:dyDescent="0.3">
      <c r="A64" s="130" t="s">
        <v>20</v>
      </c>
      <c r="B64" s="155" t="s">
        <v>19</v>
      </c>
      <c r="C64" s="133" t="s">
        <v>22</v>
      </c>
      <c r="D64" s="148">
        <v>325881482.22000003</v>
      </c>
      <c r="E64" s="133" t="s">
        <v>22</v>
      </c>
      <c r="F64" s="134" t="s">
        <v>22</v>
      </c>
      <c r="G64" s="133" t="s">
        <v>22</v>
      </c>
      <c r="H64" s="134" t="s">
        <v>22</v>
      </c>
      <c r="I64" s="133" t="s">
        <v>22</v>
      </c>
      <c r="J64" s="134" t="s">
        <v>22</v>
      </c>
      <c r="K64" s="133" t="s">
        <v>22</v>
      </c>
      <c r="L64" s="148">
        <v>325881482.22000003</v>
      </c>
      <c r="M64" s="134"/>
    </row>
    <row r="65" spans="1:13" x14ac:dyDescent="0.3">
      <c r="A65" s="118" t="s">
        <v>61</v>
      </c>
      <c r="B65" s="154" t="s">
        <v>22</v>
      </c>
      <c r="C65" s="119" t="s">
        <v>22</v>
      </c>
      <c r="D65" s="147">
        <v>974185871.64999998</v>
      </c>
      <c r="E65" s="119" t="s">
        <v>22</v>
      </c>
      <c r="F65" s="147">
        <v>2807805901.9099998</v>
      </c>
      <c r="G65" s="141">
        <v>148053783.62</v>
      </c>
      <c r="H65" s="125" t="s">
        <v>22</v>
      </c>
      <c r="I65" s="119" t="s">
        <v>22</v>
      </c>
      <c r="J65" s="125" t="s">
        <v>22</v>
      </c>
      <c r="K65" s="119" t="s">
        <v>22</v>
      </c>
      <c r="L65" s="147">
        <v>3930045557.1799998</v>
      </c>
      <c r="M65" s="161"/>
    </row>
    <row r="66" spans="1:13" s="130" customFormat="1" x14ac:dyDescent="0.3">
      <c r="A66" s="130" t="s">
        <v>20</v>
      </c>
      <c r="B66" s="155" t="s">
        <v>19</v>
      </c>
      <c r="C66" s="133" t="s">
        <v>22</v>
      </c>
      <c r="D66" s="148">
        <v>974185871.64999998</v>
      </c>
      <c r="E66" s="133" t="s">
        <v>22</v>
      </c>
      <c r="F66" s="148">
        <v>2807805901.9099998</v>
      </c>
      <c r="G66" s="142">
        <v>148053783.62</v>
      </c>
      <c r="H66" s="134" t="s">
        <v>22</v>
      </c>
      <c r="I66" s="133" t="s">
        <v>22</v>
      </c>
      <c r="J66" s="134" t="s">
        <v>22</v>
      </c>
      <c r="K66" s="133" t="s">
        <v>22</v>
      </c>
      <c r="L66" s="148">
        <v>3930045557.1799998</v>
      </c>
      <c r="M66" s="134"/>
    </row>
    <row r="67" spans="1:13" x14ac:dyDescent="0.3">
      <c r="A67" s="118" t="s">
        <v>62</v>
      </c>
      <c r="B67" s="154" t="s">
        <v>22</v>
      </c>
      <c r="C67" s="119" t="s">
        <v>22</v>
      </c>
      <c r="D67" s="125" t="s">
        <v>22</v>
      </c>
      <c r="E67" s="119" t="s">
        <v>22</v>
      </c>
      <c r="F67" s="147">
        <v>2207671162.4699998</v>
      </c>
      <c r="G67" s="119" t="s">
        <v>22</v>
      </c>
      <c r="H67" s="125" t="s">
        <v>22</v>
      </c>
      <c r="I67" s="119" t="s">
        <v>22</v>
      </c>
      <c r="J67" s="125" t="s">
        <v>22</v>
      </c>
      <c r="K67" s="119" t="s">
        <v>22</v>
      </c>
      <c r="L67" s="147">
        <v>2207671162.4699998</v>
      </c>
      <c r="M67" s="161"/>
    </row>
    <row r="68" spans="1:13" s="130" customFormat="1" x14ac:dyDescent="0.3">
      <c r="A68" s="130" t="s">
        <v>20</v>
      </c>
      <c r="B68" s="155" t="s">
        <v>19</v>
      </c>
      <c r="C68" s="133" t="s">
        <v>22</v>
      </c>
      <c r="D68" s="134" t="s">
        <v>22</v>
      </c>
      <c r="E68" s="133" t="s">
        <v>22</v>
      </c>
      <c r="F68" s="148">
        <v>2207671162.4699998</v>
      </c>
      <c r="G68" s="133" t="s">
        <v>22</v>
      </c>
      <c r="H68" s="134" t="s">
        <v>22</v>
      </c>
      <c r="I68" s="133" t="s">
        <v>22</v>
      </c>
      <c r="J68" s="134" t="s">
        <v>22</v>
      </c>
      <c r="K68" s="133" t="s">
        <v>22</v>
      </c>
      <c r="L68" s="148">
        <v>2207671162.4699998</v>
      </c>
      <c r="M68" s="134"/>
    </row>
    <row r="69" spans="1:13" x14ac:dyDescent="0.3">
      <c r="A69" s="118" t="s">
        <v>36</v>
      </c>
      <c r="B69" s="154" t="s">
        <v>22</v>
      </c>
      <c r="C69" s="119" t="s">
        <v>22</v>
      </c>
      <c r="D69" s="147">
        <v>1388203243.99</v>
      </c>
      <c r="E69" s="119" t="s">
        <v>22</v>
      </c>
      <c r="F69" s="125" t="s">
        <v>22</v>
      </c>
      <c r="G69" s="119" t="s">
        <v>22</v>
      </c>
      <c r="H69" s="147">
        <v>832024038.09000003</v>
      </c>
      <c r="I69" s="119" t="s">
        <v>22</v>
      </c>
      <c r="J69" s="125" t="s">
        <v>22</v>
      </c>
      <c r="K69" s="119" t="s">
        <v>22</v>
      </c>
      <c r="L69" s="147">
        <v>2220227282.0799999</v>
      </c>
      <c r="M69" s="161"/>
    </row>
    <row r="70" spans="1:13" s="130" customFormat="1" x14ac:dyDescent="0.3">
      <c r="A70" s="130" t="s">
        <v>20</v>
      </c>
      <c r="B70" s="155" t="s">
        <v>19</v>
      </c>
      <c r="C70" s="133" t="s">
        <v>22</v>
      </c>
      <c r="D70" s="148">
        <v>1388203243.99</v>
      </c>
      <c r="E70" s="133" t="s">
        <v>22</v>
      </c>
      <c r="F70" s="134" t="s">
        <v>22</v>
      </c>
      <c r="G70" s="133" t="s">
        <v>22</v>
      </c>
      <c r="H70" s="148">
        <v>832024038.09000003</v>
      </c>
      <c r="I70" s="133" t="s">
        <v>22</v>
      </c>
      <c r="J70" s="134" t="s">
        <v>22</v>
      </c>
      <c r="K70" s="133" t="s">
        <v>22</v>
      </c>
      <c r="L70" s="148">
        <v>2220227282.0799999</v>
      </c>
      <c r="M70" s="134"/>
    </row>
    <row r="71" spans="1:13" x14ac:dyDescent="0.3">
      <c r="A71" s="118" t="s">
        <v>30</v>
      </c>
      <c r="B71" s="154" t="s">
        <v>22</v>
      </c>
      <c r="C71" s="141">
        <v>67284694.620000005</v>
      </c>
      <c r="D71" s="125" t="s">
        <v>22</v>
      </c>
      <c r="E71" s="119" t="s">
        <v>22</v>
      </c>
      <c r="F71" s="125" t="s">
        <v>22</v>
      </c>
      <c r="G71" s="119" t="s">
        <v>22</v>
      </c>
      <c r="H71" s="125" t="s">
        <v>22</v>
      </c>
      <c r="I71" s="119" t="s">
        <v>22</v>
      </c>
      <c r="J71" s="125" t="s">
        <v>22</v>
      </c>
      <c r="K71" s="119" t="s">
        <v>22</v>
      </c>
      <c r="L71" s="147">
        <v>67284694.620000005</v>
      </c>
      <c r="M71" s="161"/>
    </row>
    <row r="72" spans="1:13" s="130" customFormat="1" x14ac:dyDescent="0.3">
      <c r="A72" s="130" t="s">
        <v>20</v>
      </c>
      <c r="B72" s="155" t="s">
        <v>19</v>
      </c>
      <c r="C72" s="142">
        <v>67284694.620000005</v>
      </c>
      <c r="D72" s="134" t="s">
        <v>22</v>
      </c>
      <c r="E72" s="133" t="s">
        <v>22</v>
      </c>
      <c r="F72" s="134" t="s">
        <v>22</v>
      </c>
      <c r="G72" s="133" t="s">
        <v>22</v>
      </c>
      <c r="H72" s="134" t="s">
        <v>22</v>
      </c>
      <c r="I72" s="133" t="s">
        <v>22</v>
      </c>
      <c r="J72" s="134" t="s">
        <v>22</v>
      </c>
      <c r="K72" s="133" t="s">
        <v>22</v>
      </c>
      <c r="L72" s="148">
        <v>67284694.620000005</v>
      </c>
      <c r="M72" s="134"/>
    </row>
    <row r="73" spans="1:13" x14ac:dyDescent="0.3">
      <c r="A73" s="118" t="s">
        <v>63</v>
      </c>
      <c r="B73" s="154" t="s">
        <v>22</v>
      </c>
      <c r="C73" s="119" t="s">
        <v>22</v>
      </c>
      <c r="D73" s="147">
        <v>346390584.77999997</v>
      </c>
      <c r="E73" s="119" t="s">
        <v>22</v>
      </c>
      <c r="F73" s="125" t="s">
        <v>22</v>
      </c>
      <c r="G73" s="141">
        <v>912392874.92999995</v>
      </c>
      <c r="H73" s="147">
        <v>1098750911.46</v>
      </c>
      <c r="I73" s="141">
        <v>344312209.13999999</v>
      </c>
      <c r="J73" s="125" t="s">
        <v>22</v>
      </c>
      <c r="K73" s="141">
        <v>305516508.68000001</v>
      </c>
      <c r="L73" s="147">
        <v>3007363088.9899998</v>
      </c>
      <c r="M73" s="161"/>
    </row>
    <row r="74" spans="1:13" s="130" customFormat="1" x14ac:dyDescent="0.3">
      <c r="A74" s="130" t="s">
        <v>20</v>
      </c>
      <c r="B74" s="155" t="s">
        <v>19</v>
      </c>
      <c r="C74" s="133" t="s">
        <v>22</v>
      </c>
      <c r="D74" s="148">
        <v>346390584.77999997</v>
      </c>
      <c r="E74" s="133" t="s">
        <v>22</v>
      </c>
      <c r="F74" s="134" t="s">
        <v>22</v>
      </c>
      <c r="G74" s="142">
        <v>912392874.92999995</v>
      </c>
      <c r="H74" s="148">
        <v>1098750911.46</v>
      </c>
      <c r="I74" s="142">
        <v>344312209.13999999</v>
      </c>
      <c r="J74" s="134" t="s">
        <v>22</v>
      </c>
      <c r="K74" s="142">
        <v>305516508.68000001</v>
      </c>
      <c r="L74" s="148">
        <v>3007363088.9899998</v>
      </c>
      <c r="M74" s="134"/>
    </row>
    <row r="75" spans="1:13" x14ac:dyDescent="0.3">
      <c r="A75" s="117" t="s">
        <v>25</v>
      </c>
      <c r="B75" s="116" t="s">
        <v>22</v>
      </c>
      <c r="C75" s="145">
        <v>6149452541.3900003</v>
      </c>
      <c r="D75" s="149">
        <v>78922558439.889999</v>
      </c>
      <c r="E75" s="151">
        <v>2979221139.0700002</v>
      </c>
      <c r="F75" s="149">
        <v>116808892802.03999</v>
      </c>
      <c r="G75" s="151">
        <v>58663913729.540001</v>
      </c>
      <c r="H75" s="149">
        <v>75824844341.610001</v>
      </c>
      <c r="I75" s="151">
        <v>6540372003.5</v>
      </c>
      <c r="J75" s="149">
        <v>6733087265.29</v>
      </c>
      <c r="K75" s="151">
        <v>25047311165.959999</v>
      </c>
      <c r="L75" s="149">
        <v>377669653428.28998</v>
      </c>
      <c r="M75" s="192">
        <f>+L75/L76</f>
        <v>0.2811276307116623</v>
      </c>
    </row>
    <row r="76" spans="1:13" x14ac:dyDescent="0.3">
      <c r="A76" s="117" t="s">
        <v>21</v>
      </c>
      <c r="B76" s="116" t="s">
        <v>22</v>
      </c>
      <c r="C76" s="145">
        <v>23923774822.57</v>
      </c>
      <c r="D76" s="149">
        <v>280663274260.71002</v>
      </c>
      <c r="E76" s="151">
        <v>12462680030.08</v>
      </c>
      <c r="F76" s="149">
        <v>405448995002.08002</v>
      </c>
      <c r="G76" s="149">
        <v>208930438037.41</v>
      </c>
      <c r="H76" s="149">
        <v>261474590629.07999</v>
      </c>
      <c r="I76" s="151">
        <v>22361193535.259998</v>
      </c>
      <c r="J76" s="149">
        <v>28714886754.470001</v>
      </c>
      <c r="K76" s="151">
        <v>88799672968.889999</v>
      </c>
      <c r="L76" s="149">
        <v>1343409939721.1001</v>
      </c>
      <c r="M76" s="193"/>
    </row>
    <row r="77" spans="1:13" x14ac:dyDescent="0.3">
      <c r="A77" s="63" t="s">
        <v>64</v>
      </c>
      <c r="B77" s="116" t="s">
        <v>22</v>
      </c>
      <c r="C77" s="162">
        <f>+C75/C76</f>
        <v>0.25704357222040591</v>
      </c>
      <c r="D77" s="162">
        <f t="shared" ref="D77:K77" si="0">+D75/D76</f>
        <v>0.28120016289191546</v>
      </c>
      <c r="E77" s="162">
        <f t="shared" si="0"/>
        <v>0.23905140241740414</v>
      </c>
      <c r="F77" s="162">
        <f t="shared" si="0"/>
        <v>0.28809762569874109</v>
      </c>
      <c r="G77" s="162">
        <f t="shared" si="0"/>
        <v>0.28078203578473304</v>
      </c>
      <c r="H77" s="162">
        <f t="shared" si="0"/>
        <v>0.28998934144684385</v>
      </c>
      <c r="I77" s="162">
        <f t="shared" si="0"/>
        <v>0.2924876077471843</v>
      </c>
      <c r="J77" s="162">
        <f t="shared" si="0"/>
        <v>0.23448071806314441</v>
      </c>
      <c r="K77" s="162">
        <f t="shared" si="0"/>
        <v>0.28206535371740671</v>
      </c>
      <c r="L77" s="173" t="s">
        <v>65</v>
      </c>
      <c r="M77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7:M77"/>
    <mergeCell ref="M75:M76"/>
    <mergeCell ref="I6:I7"/>
    <mergeCell ref="A6:A7"/>
    <mergeCell ref="B6:B7"/>
    <mergeCell ref="C6:C7"/>
    <mergeCell ref="D6:D7"/>
    <mergeCell ref="E6:E7"/>
    <mergeCell ref="J6:J7"/>
    <mergeCell ref="K6:K7"/>
    <mergeCell ref="L6:M6"/>
    <mergeCell ref="A2:L2"/>
    <mergeCell ref="A3:L3"/>
    <mergeCell ref="A4:L4"/>
    <mergeCell ref="F6:F7"/>
    <mergeCell ref="G6:G7"/>
    <mergeCell ref="H6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D7246D-9B35-42B5-B0CA-C72B92050A7C}">
  <ds:schemaRefs>
    <ds:schemaRef ds:uri="http://schemas.microsoft.com/office/infopath/2007/PartnerControls"/>
    <ds:schemaRef ds:uri="3d356bbc-c7e3-4705-a35e-a22d7fa248ea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28489dc2-50cf-493e-a704-cb1420394a7d"/>
  </ds:schemaRefs>
</ds:datastoreItem>
</file>

<file path=customXml/itemProps2.xml><?xml version="1.0" encoding="utf-8"?>
<ds:datastoreItem xmlns:ds="http://schemas.openxmlformats.org/officeDocument/2006/customXml" ds:itemID="{49EED82F-A6AD-4DD5-AEEF-C0BE4EED37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BE7CF-0944-40CB-BDAB-61A9B56B8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Fernandez Brea</dc:creator>
  <cp:lastModifiedBy>Nadia Mercedes Ureña</cp:lastModifiedBy>
  <cp:revision/>
  <dcterms:created xsi:type="dcterms:W3CDTF">2016-07-11T15:42:24Z</dcterms:created>
  <dcterms:modified xsi:type="dcterms:W3CDTF">2025-09-16T14:36:22Z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