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-my.sharepoint.com/personal/ialvarez_sipen_gov_do/Documents/Documentos/Carpeta de Financiero/Datos WEB/2025/"/>
    </mc:Choice>
  </mc:AlternateContent>
  <xr:revisionPtr revIDLastSave="10544" documentId="11_53EBCBDB22FFF13FBC0DAA1E2CF7431A589678A5" xr6:coauthVersionLast="47" xr6:coauthVersionMax="47" xr10:uidLastSave="{D64D17AA-F137-49A7-B44A-B9FABFF8B6CD}"/>
  <bookViews>
    <workbookView xWindow="-120" yWindow="-120" windowWidth="29040" windowHeight="15720" activeTab="5" xr2:uid="{00000000-000D-0000-FFFF-FFFF00000000}"/>
  </bookViews>
  <sheets>
    <sheet name="Enero" sheetId="83" r:id="rId1"/>
    <sheet name="Febrero" sheetId="85" r:id="rId2"/>
    <sheet name="Marzo" sheetId="86" r:id="rId3"/>
    <sheet name="Abril" sheetId="88" r:id="rId4"/>
    <sheet name="Mayo" sheetId="89" r:id="rId5"/>
    <sheet name="Junio" sheetId="9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5" i="90" l="1"/>
  <c r="D77" i="90"/>
  <c r="E77" i="90"/>
  <c r="F77" i="90"/>
  <c r="G77" i="90"/>
  <c r="H77" i="90"/>
  <c r="I77" i="90"/>
  <c r="J77" i="90"/>
  <c r="K77" i="90"/>
  <c r="C77" i="90"/>
  <c r="M8" i="90"/>
  <c r="M11" i="90"/>
  <c r="M26" i="90"/>
  <c r="M37" i="90"/>
  <c r="M40" i="90"/>
  <c r="M69" i="89"/>
  <c r="D71" i="89"/>
  <c r="E71" i="89"/>
  <c r="F71" i="89"/>
  <c r="G71" i="89"/>
  <c r="H71" i="89"/>
  <c r="I71" i="89"/>
  <c r="J71" i="89"/>
  <c r="K71" i="89"/>
  <c r="C71" i="89"/>
  <c r="M8" i="89" l="1"/>
  <c r="M11" i="89"/>
  <c r="M20" i="89"/>
  <c r="M31" i="89"/>
  <c r="M34" i="89"/>
  <c r="D75" i="88"/>
  <c r="E75" i="88"/>
  <c r="F75" i="88"/>
  <c r="G75" i="88"/>
  <c r="H75" i="88"/>
  <c r="I75" i="88"/>
  <c r="J75" i="88"/>
  <c r="K75" i="88"/>
  <c r="M73" i="88"/>
  <c r="C75" i="88"/>
  <c r="M8" i="88" l="1"/>
  <c r="M11" i="88"/>
  <c r="M24" i="88"/>
  <c r="M35" i="88"/>
  <c r="M38" i="88"/>
  <c r="M34" i="86"/>
  <c r="M31" i="86"/>
  <c r="M20" i="86"/>
  <c r="M11" i="86"/>
  <c r="M8" i="86"/>
  <c r="L69" i="86"/>
  <c r="M69" i="86" s="1"/>
  <c r="L31" i="86"/>
  <c r="L33" i="86"/>
  <c r="L32" i="86"/>
  <c r="K71" i="86"/>
  <c r="D71" i="86"/>
  <c r="E71" i="86"/>
  <c r="F71" i="86"/>
  <c r="G71" i="86"/>
  <c r="H71" i="86"/>
  <c r="I71" i="86"/>
  <c r="J71" i="86"/>
  <c r="C71" i="86"/>
  <c r="M71" i="85" l="1"/>
  <c r="D73" i="85"/>
  <c r="E73" i="85"/>
  <c r="F73" i="85"/>
  <c r="G73" i="85"/>
  <c r="H73" i="85"/>
  <c r="I73" i="85"/>
  <c r="J73" i="85"/>
  <c r="K73" i="85"/>
  <c r="C73" i="85"/>
  <c r="M8" i="85"/>
  <c r="M11" i="85"/>
  <c r="M22" i="85"/>
  <c r="M33" i="85"/>
  <c r="M36" i="85"/>
  <c r="M69" i="83"/>
  <c r="J71" i="83"/>
  <c r="K71" i="83"/>
  <c r="D71" i="83"/>
  <c r="E71" i="83"/>
  <c r="F71" i="83"/>
  <c r="G71" i="83"/>
  <c r="H71" i="83"/>
  <c r="I71" i="83"/>
  <c r="C71" i="83"/>
  <c r="M8" i="83" l="1"/>
  <c r="M11" i="83"/>
  <c r="M20" i="83"/>
  <c r="M31" i="83"/>
  <c r="M34" i="83"/>
</calcChain>
</file>

<file path=xl/sharedStrings.xml><?xml version="1.0" encoding="utf-8"?>
<sst xmlns="http://schemas.openxmlformats.org/spreadsheetml/2006/main" count="2891" uniqueCount="82">
  <si>
    <t>Inversiones de los Fondos de Pensiones en USD$</t>
  </si>
  <si>
    <t>Banco Central-Reparto Individualizado</t>
  </si>
  <si>
    <t>Reservas-Reparto Individualizado</t>
  </si>
  <si>
    <t>Fondo de Solidaridad Social</t>
  </si>
  <si>
    <t>Sector Gobierno Central</t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</si>
  <si>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</si>
  <si>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</si>
  <si>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</si>
  <si>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</si>
  <si>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</si>
  <si>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</si>
  <si>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>C-2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</si>
  <si>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</si>
  <si>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</si>
  <si>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</si>
  <si>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</si>
  <si>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</si>
  <si>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 xml:space="preserve">A  </t>
  </si>
  <si>
    <t>Fondos de Inversión</t>
  </si>
  <si>
    <t>BBB</t>
  </si>
  <si>
    <t xml:space="preserve">    Cuotas de fondos cerrados de inversión</t>
  </si>
  <si>
    <t>CARTERA DE INVERSIONES</t>
  </si>
  <si>
    <t>-</t>
  </si>
  <si>
    <t xml:space="preserve">    Valores representativos de deuda emitidos por Fideicomisos de oferta pública</t>
  </si>
  <si>
    <t xml:space="preserve">  Fondo de Inversión Cerrado Inmobiliario BHD Fondos I</t>
  </si>
  <si>
    <t>TOTAL</t>
  </si>
  <si>
    <t xml:space="preserve">  Banco de Reservas de la República Dominicana</t>
  </si>
  <si>
    <t xml:space="preserve">  Banesco Banco Múltiple</t>
  </si>
  <si>
    <t xml:space="preserve">  Empresa Generadora de Electricidad ITABO, S. A. </t>
  </si>
  <si>
    <t xml:space="preserve">  Fondo de Inversión Cerrado Inmobiliario ADVANCED I</t>
  </si>
  <si>
    <t xml:space="preserve">  JMMB Fondo Cerrado Inmobiliario</t>
  </si>
  <si>
    <t>RD$</t>
  </si>
  <si>
    <t xml:space="preserve">  Fondo de Inversión Cerrado Inmobiliario Altio I</t>
  </si>
  <si>
    <t xml:space="preserve">  Fondo de Inversión Cerrado de Desarrollo en Dólares Reservas II</t>
  </si>
  <si>
    <t xml:space="preserve">  Banco Múltiple BDI</t>
  </si>
  <si>
    <t xml:space="preserve">  Haina Investment Co. Ltd</t>
  </si>
  <si>
    <t xml:space="preserve">  Fondo de Inversión de Desarrollo Altio III</t>
  </si>
  <si>
    <t xml:space="preserve">  Fondo Cerrado de Desarrollo Altio Energía</t>
  </si>
  <si>
    <t xml:space="preserve">  Banco Popular Dominicano</t>
  </si>
  <si>
    <t xml:space="preserve">  Fondo Cerrado de Desarrollo Altio II</t>
  </si>
  <si>
    <t xml:space="preserve">  Fondo de Inversión Cerrado Inmobiliario INTERVAL I</t>
  </si>
  <si>
    <t xml:space="preserve">  Fondo de Inversión Cerrado de Desarrollo INTERVAL I</t>
  </si>
  <si>
    <t>Al 31/01/2025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</si>
  <si>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</si>
  <si>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</si>
  <si>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</si>
  <si>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</si>
  <si>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</si>
  <si>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</si>
  <si>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</si>
  <si>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</si>
  <si>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Total</t>
  </si>
  <si>
    <t>Valor de Mercado</t>
  </si>
  <si>
    <t>Participación</t>
  </si>
  <si>
    <t xml:space="preserve">  Energía Natural Dominicana Enadom, S. R. L.</t>
  </si>
  <si>
    <t>Fideicomiso de Oferta Pública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</si>
  <si>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</si>
  <si>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</si>
  <si>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de Desarrollo de Infraestructuras Energéticas I</t>
  </si>
  <si>
    <t xml:space="preserve">  Fondo de Inversión Cerrado Inmobiliario Excel I</t>
  </si>
  <si>
    <t xml:space="preserve">  Fondo de Inversión Cerrado Inmobiliario Excel II</t>
  </si>
  <si>
    <t xml:space="preserve">  Fondo de Inversión Cerrado Inmobiliario Universal I</t>
  </si>
  <si>
    <t xml:space="preserve">  Fondo de Inversión Cerrado Renta Inmobiliaria Dólares Popular</t>
  </si>
  <si>
    <t xml:space="preserve">  JMMB Fondo de Inversión Cerrado de Desarrollo de Sociedades de Energía Sostenible</t>
  </si>
  <si>
    <t>PARTICIPACIÓN</t>
  </si>
  <si>
    <t>TOTAL CARTERA INVERSIONES</t>
  </si>
  <si>
    <t xml:space="preserve">  Banco Mútliple BHD</t>
  </si>
  <si>
    <t>Al 28/02/2025</t>
  </si>
  <si>
    <t xml:space="preserve">  Fondo de Inversión Cerrado de Desarrollo de Infraestructuras Energeticas I</t>
  </si>
  <si>
    <t xml:space="preserve">  Banco Múltiple Lafise</t>
  </si>
  <si>
    <t>Al 31/03/2025</t>
  </si>
  <si>
    <t xml:space="preserve">  Energía Natural  Dominicana  Enadom, S. R. L.</t>
  </si>
  <si>
    <t xml:space="preserve">  Citibank, N. A.</t>
  </si>
  <si>
    <t>Al 30/04/2025</t>
  </si>
  <si>
    <t xml:space="preserve">  Fondo de Inversion Cerrado de Desarrollo de Infraestructuras Energeticas I</t>
  </si>
  <si>
    <t xml:space="preserve">  Fondo de Inversion Cerrado de Desarrollo BHD Fondos I</t>
  </si>
  <si>
    <t>Al 31/05/2025</t>
  </si>
  <si>
    <t xml:space="preserve">  JMMB Fondo de Inversion Cerrado de Desarrollo de Sociedades de Energía Sostenible</t>
  </si>
  <si>
    <t>Fideicomiso de Oferta Publica</t>
  </si>
  <si>
    <t xml:space="preserve">  Banco Múltiple Vimenca</t>
  </si>
  <si>
    <t xml:space="preserve">  Banco Múltiple Santa Cruz</t>
  </si>
  <si>
    <t>Al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</si>
</sst>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[$€-2]* #,##0.00_);_([$€-2]* \(#,##0.00\);_([$€-2]* &quot;-&quot;??_)"/>
    <numFmt numFmtId="167" formatCode="#,##0.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3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914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9" fontId="1" fillId="0" borderId="0" applyFont="0" applyFill="0" applyBorder="0" applyAlignment="0" applyProtection="0"/>
    <xf numFmtId="0" fontId="15" fillId="0" borderId="0"/>
    <xf numFmtId="0" fontId="17" fillId="0" borderId="0"/>
    <xf numFmtId="0" fontId="19" fillId="0" borderId="0"/>
  </cellStyleXfs>
  <cellXfs count="183">
    <xf numFmtId="0" fontId="0" fillId="0" borderId="0" xfId="0"/>
    <xf numFmtId="0" fontId="11" fillId="0" borderId="0" xfId="909" applyAlignment="1">
      <alignment wrapText="1"/>
    </xf>
    <xf numFmtId="0" fontId="12" fillId="2" borderId="1" xfId="909" applyFont="1" applyFill="1" applyBorder="1" applyAlignment="1">
      <alignment horizontal="center" wrapText="1"/>
    </xf>
    <xf numFmtId="0" fontId="12" fillId="2" borderId="1" xfId="909" applyFont="1" applyFill="1" applyBorder="1" applyAlignment="1">
      <alignment wrapText="1"/>
    </xf>
    <xf numFmtId="0" fontId="12" fillId="2" borderId="2" xfId="909" applyFont="1" applyFill="1" applyBorder="1" applyAlignment="1">
      <alignment horizontal="center" wrapText="1"/>
    </xf>
    <xf numFmtId="0" fontId="12" fillId="0" borderId="0" xfId="909" applyFon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horizont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9" xfId="907" applyFont="1" applyFill="1" applyBorder="1" applyAlignment="1">
      <alignment horizontal="center" vertical="center" wrapText="1"/>
    </xf>
    <xf numFmtId="0" fontId="5" fillId="0" borderId="0" xfId="909" applyFont="1" applyAlignment="1">
      <alignment wrapText="1"/>
    </xf>
    <xf numFmtId="0" fontId="5" fillId="2" borderId="2" xfId="909" applyFont="1" applyFill="1" applyBorder="1" applyAlignment="1">
      <alignment horizontal="center" wrapText="1"/>
    </xf>
    <xf numFmtId="0" fontId="14" fillId="0" borderId="0" xfId="909" applyFont="1" applyAlignment="1">
      <alignment wrapText="1"/>
    </xf>
    <xf numFmtId="0" fontId="5" fillId="0" borderId="0" xfId="909" applyFont="1" applyAlignment="1">
      <alignment horizontal="center" wrapText="1"/>
    </xf>
    <xf numFmtId="4" fontId="12" fillId="0" borderId="0" xfId="909" applyNumberFormat="1" applyFont="1" applyAlignment="1">
      <alignment horizontal="center" wrapText="1"/>
    </xf>
    <xf numFmtId="4" fontId="5" fillId="0" borderId="0" xfId="909" applyNumberFormat="1" applyFont="1" applyAlignment="1">
      <alignment horizontal="center" wrapText="1"/>
    </xf>
    <xf numFmtId="4" fontId="12" fillId="2" borderId="10" xfId="909" applyNumberFormat="1" applyFont="1" applyFill="1" applyBorder="1" applyAlignment="1">
      <alignment horizontal="center" wrapText="1"/>
    </xf>
    <xf numFmtId="0" fontId="5" fillId="0" borderId="12" xfId="909" applyFont="1" applyBorder="1" applyAlignment="1">
      <alignment horizontal="center" wrapText="1"/>
    </xf>
    <xf numFmtId="0" fontId="12" fillId="2" borderId="10" xfId="909" applyFont="1" applyFill="1" applyBorder="1" applyAlignment="1">
      <alignment horizontal="center" wrapText="1"/>
    </xf>
    <xf numFmtId="10" fontId="12" fillId="2" borderId="10" xfId="910" applyNumberFormat="1" applyFont="1" applyFill="1" applyBorder="1" applyAlignment="1">
      <alignment horizontal="center" wrapText="1"/>
    </xf>
    <xf numFmtId="4" fontId="12" fillId="2" borderId="15" xfId="909" applyNumberFormat="1" applyFont="1" applyFill="1" applyBorder="1" applyAlignment="1">
      <alignment horizontal="center" wrapText="1"/>
    </xf>
    <xf numFmtId="0" fontId="12" fillId="2" borderId="15" xfId="909" applyFont="1" applyFill="1" applyBorder="1" applyAlignment="1">
      <alignment horizontal="center" wrapText="1"/>
    </xf>
    <xf numFmtId="10" fontId="12" fillId="2" borderId="15" xfId="910" applyNumberFormat="1" applyFont="1" applyFill="1" applyBorder="1" applyAlignment="1">
      <alignment horizontal="center" wrapText="1"/>
    </xf>
    <xf numFmtId="10" fontId="12" fillId="2" borderId="16" xfId="910" applyNumberFormat="1" applyFont="1" applyFill="1" applyBorder="1" applyAlignment="1">
      <alignment horizontal="center" wrapText="1"/>
    </xf>
    <xf numFmtId="10" fontId="12" fillId="5" borderId="17" xfId="909" applyNumberFormat="1" applyFont="1" applyFill="1" applyBorder="1" applyAlignment="1">
      <alignment horizontal="center" wrapText="1"/>
    </xf>
    <xf numFmtId="0" fontId="11" fillId="4" borderId="18" xfId="909" applyFill="1" applyBorder="1" applyAlignment="1">
      <alignment horizontal="center" wrapText="1"/>
    </xf>
    <xf numFmtId="0" fontId="5" fillId="4" borderId="18" xfId="909" applyFont="1" applyFill="1" applyBorder="1" applyAlignment="1">
      <alignment horizontal="center" wrapText="1"/>
    </xf>
    <xf numFmtId="10" fontId="12" fillId="5" borderId="19" xfId="909" applyNumberFormat="1" applyFont="1" applyFill="1" applyBorder="1" applyAlignment="1">
      <alignment horizontal="center" wrapText="1"/>
    </xf>
    <xf numFmtId="4" fontId="12" fillId="2" borderId="11" xfId="909" applyNumberFormat="1" applyFont="1" applyFill="1" applyBorder="1" applyAlignment="1">
      <alignment horizontal="center" wrapText="1"/>
    </xf>
    <xf numFmtId="4" fontId="12" fillId="0" borderId="12" xfId="909" applyNumberFormat="1" applyFont="1" applyBorder="1" applyAlignment="1">
      <alignment horizontal="center" wrapText="1"/>
    </xf>
    <xf numFmtId="4" fontId="5" fillId="0" borderId="12" xfId="909" applyNumberFormat="1" applyFont="1" applyBorder="1" applyAlignment="1">
      <alignment horizontal="center" wrapText="1"/>
    </xf>
    <xf numFmtId="4" fontId="12" fillId="2" borderId="13" xfId="909" applyNumberFormat="1" applyFont="1" applyFill="1" applyBorder="1" applyAlignment="1">
      <alignment horizontal="center" wrapText="1"/>
    </xf>
    <xf numFmtId="0" fontId="12" fillId="0" borderId="12" xfId="909" applyFont="1" applyBorder="1" applyAlignment="1">
      <alignment horizontal="center" wrapText="1"/>
    </xf>
    <xf numFmtId="0" fontId="12" fillId="2" borderId="13" xfId="909" applyFont="1" applyFill="1" applyBorder="1" applyAlignment="1">
      <alignment horizontal="center" wrapText="1"/>
    </xf>
    <xf numFmtId="10" fontId="12" fillId="2" borderId="22" xfId="910" applyNumberFormat="1" applyFont="1" applyFill="1" applyBorder="1" applyAlignment="1">
      <alignment horizontal="center" wrapText="1"/>
    </xf>
    <xf numFmtId="4" fontId="12" fillId="2" borderId="22" xfId="909" applyNumberFormat="1" applyFont="1" applyFill="1" applyBorder="1" applyAlignment="1">
      <alignment horizontal="center" wrapText="1"/>
    </xf>
    <xf numFmtId="4" fontId="11" fillId="0" borderId="0" xfId="909" applyNumberFormat="1" applyAlignment="1">
      <alignment wrapText="1"/>
    </xf>
    <xf numFmtId="0" fontId="14" fillId="2" borderId="1" xfId="909" applyFont="1" applyFill="1" applyBorder="1" applyAlignment="1">
      <alignment wrapText="1"/>
    </xf>
    <xf numFmtId="0" fontId="12" fillId="2" borderId="23" xfId="909" applyFont="1" applyFill="1" applyBorder="1" applyAlignment="1">
      <alignment horizontal="center" wrapText="1"/>
    </xf>
    <xf numFmtId="0" fontId="5" fillId="2" borderId="23" xfId="909" applyFont="1" applyFill="1" applyBorder="1" applyAlignment="1">
      <alignment horizontal="center" wrapText="1"/>
    </xf>
    <xf numFmtId="0" fontId="12" fillId="0" borderId="24" xfId="909" applyFont="1" applyBorder="1" applyAlignment="1">
      <alignment horizontal="center" wrapText="1"/>
    </xf>
    <xf numFmtId="0" fontId="5" fillId="0" borderId="24" xfId="909" applyFont="1" applyBorder="1" applyAlignment="1">
      <alignment horizontal="center" wrapText="1"/>
    </xf>
    <xf numFmtId="0" fontId="12" fillId="2" borderId="26" xfId="909" applyFont="1" applyFill="1" applyBorder="1" applyAlignment="1">
      <alignment horizontal="center" wrapText="1"/>
    </xf>
    <xf numFmtId="4" fontId="12" fillId="2" borderId="25" xfId="909" applyNumberFormat="1" applyFont="1" applyFill="1" applyBorder="1" applyAlignment="1">
      <alignment horizontal="center" wrapText="1"/>
    </xf>
    <xf numFmtId="4" fontId="12" fillId="0" borderId="24" xfId="909" applyNumberFormat="1" applyFont="1" applyBorder="1" applyAlignment="1">
      <alignment horizontal="center" wrapText="1"/>
    </xf>
    <xf numFmtId="4" fontId="5" fillId="0" borderId="24" xfId="909" applyNumberFormat="1" applyFont="1" applyBorder="1" applyAlignment="1">
      <alignment horizontal="center" wrapText="1"/>
    </xf>
    <xf numFmtId="4" fontId="12" fillId="2" borderId="26" xfId="909" applyNumberFormat="1" applyFont="1" applyFill="1" applyBorder="1" applyAlignment="1">
      <alignment horizontal="center" wrapText="1"/>
    </xf>
    <xf numFmtId="4" fontId="12" fillId="2" borderId="28" xfId="909" applyNumberFormat="1" applyFont="1" applyFill="1" applyBorder="1" applyAlignment="1">
      <alignment horizontal="center" wrapText="1"/>
    </xf>
    <xf numFmtId="10" fontId="12" fillId="2" borderId="27" xfId="910" applyNumberFormat="1" applyFont="1" applyFill="1" applyBorder="1" applyAlignment="1">
      <alignment horizontal="center" wrapText="1"/>
    </xf>
    <xf numFmtId="0" fontId="11" fillId="0" borderId="18" xfId="909" applyBorder="1" applyAlignment="1">
      <alignment horizontal="center" wrapText="1"/>
    </xf>
    <xf numFmtId="0" fontId="5" fillId="0" borderId="18" xfId="909" applyFont="1" applyBorder="1" applyAlignment="1">
      <alignment horizontal="center" wrapText="1"/>
    </xf>
    <xf numFmtId="10" fontId="12" fillId="2" borderId="17" xfId="909" applyNumberFormat="1" applyFont="1" applyFill="1" applyBorder="1" applyAlignment="1">
      <alignment horizontal="center" wrapText="1"/>
    </xf>
    <xf numFmtId="10" fontId="12" fillId="2" borderId="19" xfId="909" applyNumberFormat="1" applyFont="1" applyFill="1" applyBorder="1" applyAlignment="1">
      <alignment horizontal="center" wrapText="1"/>
    </xf>
    <xf numFmtId="0" fontId="15" fillId="0" borderId="0" xfId="911" applyAlignment="1">
      <alignment wrapText="1"/>
    </xf>
    <xf numFmtId="0" fontId="16" fillId="2" borderId="1" xfId="911" applyFont="1" applyFill="1" applyBorder="1" applyAlignment="1">
      <alignment horizontal="center" wrapText="1"/>
    </xf>
    <xf numFmtId="0" fontId="16" fillId="2" borderId="1" xfId="911" applyFont="1" applyFill="1" applyBorder="1" applyAlignment="1">
      <alignment wrapText="1"/>
    </xf>
    <xf numFmtId="0" fontId="16" fillId="2" borderId="2" xfId="911" applyFont="1" applyFill="1" applyBorder="1" applyAlignment="1">
      <alignment horizontal="center" wrapText="1"/>
    </xf>
    <xf numFmtId="0" fontId="16" fillId="0" borderId="0" xfId="911" applyFont="1" applyAlignment="1">
      <alignment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horizontal="center" wrapText="1"/>
    </xf>
    <xf numFmtId="0" fontId="5" fillId="0" borderId="0" xfId="911" applyFont="1" applyAlignment="1">
      <alignment wrapText="1"/>
    </xf>
    <xf numFmtId="0" fontId="5" fillId="2" borderId="2" xfId="911" applyFont="1" applyFill="1" applyBorder="1" applyAlignment="1">
      <alignment horizontal="center" wrapText="1"/>
    </xf>
    <xf numFmtId="0" fontId="12" fillId="0" borderId="0" xfId="911" applyFont="1" applyAlignment="1">
      <alignment wrapText="1"/>
    </xf>
    <xf numFmtId="0" fontId="12" fillId="2" borderId="1" xfId="911" applyFont="1" applyFill="1" applyBorder="1" applyAlignment="1">
      <alignment wrapText="1"/>
    </xf>
    <xf numFmtId="4" fontId="16" fillId="0" borderId="0" xfId="911" applyNumberFormat="1" applyFont="1" applyAlignment="1">
      <alignment horizontal="center" wrapText="1"/>
    </xf>
    <xf numFmtId="4" fontId="5" fillId="0" borderId="0" xfId="911" applyNumberFormat="1" applyFont="1" applyAlignment="1">
      <alignment horizontal="center" wrapText="1"/>
    </xf>
    <xf numFmtId="0" fontId="5" fillId="0" borderId="0" xfId="911" applyFont="1" applyAlignment="1">
      <alignment horizontal="center" wrapText="1"/>
    </xf>
    <xf numFmtId="4" fontId="16" fillId="2" borderId="10" xfId="911" applyNumberFormat="1" applyFont="1" applyFill="1" applyBorder="1" applyAlignment="1">
      <alignment horizontal="center" wrapText="1"/>
    </xf>
    <xf numFmtId="0" fontId="16" fillId="2" borderId="10" xfId="911" applyFont="1" applyFill="1" applyBorder="1" applyAlignment="1">
      <alignment horizontal="center" wrapText="1"/>
    </xf>
    <xf numFmtId="10" fontId="16" fillId="2" borderId="10" xfId="910" applyNumberFormat="1" applyFont="1" applyFill="1" applyBorder="1" applyAlignment="1">
      <alignment horizontal="center" wrapText="1"/>
    </xf>
    <xf numFmtId="4" fontId="16" fillId="2" borderId="15" xfId="911" applyNumberFormat="1" applyFont="1" applyFill="1" applyBorder="1" applyAlignment="1">
      <alignment horizontal="center" wrapText="1"/>
    </xf>
    <xf numFmtId="0" fontId="16" fillId="2" borderId="15" xfId="911" applyFont="1" applyFill="1" applyBorder="1" applyAlignment="1">
      <alignment horizontal="center" wrapText="1"/>
    </xf>
    <xf numFmtId="10" fontId="16" fillId="2" borderId="15" xfId="910" applyNumberFormat="1" applyFont="1" applyFill="1" applyBorder="1" applyAlignment="1">
      <alignment horizontal="center" wrapText="1"/>
    </xf>
    <xf numFmtId="10" fontId="16" fillId="2" borderId="16" xfId="910" applyNumberFormat="1" applyFont="1" applyFill="1" applyBorder="1" applyAlignment="1">
      <alignment horizontal="center" wrapText="1"/>
    </xf>
    <xf numFmtId="4" fontId="16" fillId="2" borderId="13" xfId="911" applyNumberFormat="1" applyFont="1" applyFill="1" applyBorder="1" applyAlignment="1">
      <alignment horizontal="center" wrapText="1"/>
    </xf>
    <xf numFmtId="4" fontId="16" fillId="0" borderId="12" xfId="911" applyNumberFormat="1" applyFont="1" applyBorder="1" applyAlignment="1">
      <alignment horizontal="center" wrapText="1"/>
    </xf>
    <xf numFmtId="4" fontId="5" fillId="0" borderId="12" xfId="911" applyNumberFormat="1" applyFont="1" applyBorder="1" applyAlignment="1">
      <alignment horizontal="center" wrapText="1"/>
    </xf>
    <xf numFmtId="0" fontId="16" fillId="0" borderId="12" xfId="911" applyFont="1" applyBorder="1" applyAlignment="1">
      <alignment horizontal="center" wrapText="1"/>
    </xf>
    <xf numFmtId="0" fontId="5" fillId="0" borderId="12" xfId="911" applyFont="1" applyBorder="1" applyAlignment="1">
      <alignment horizontal="center" wrapText="1"/>
    </xf>
    <xf numFmtId="0" fontId="16" fillId="2" borderId="13" xfId="911" applyFont="1" applyFill="1" applyBorder="1" applyAlignment="1">
      <alignment horizontal="center" wrapText="1"/>
    </xf>
    <xf numFmtId="10" fontId="16" fillId="2" borderId="22" xfId="910" applyNumberFormat="1" applyFont="1" applyFill="1" applyBorder="1" applyAlignment="1">
      <alignment horizontal="center" wrapText="1"/>
    </xf>
    <xf numFmtId="4" fontId="16" fillId="2" borderId="22" xfId="911" applyNumberFormat="1" applyFont="1" applyFill="1" applyBorder="1" applyAlignment="1">
      <alignment horizontal="center" wrapText="1"/>
    </xf>
    <xf numFmtId="10" fontId="16" fillId="2" borderId="13" xfId="911" applyNumberFormat="1" applyFont="1" applyFill="1" applyBorder="1" applyAlignment="1">
      <alignment horizontal="center" wrapText="1"/>
    </xf>
    <xf numFmtId="0" fontId="15" fillId="0" borderId="12" xfId="911" applyBorder="1" applyAlignment="1">
      <alignment horizontal="center" wrapText="1"/>
    </xf>
    <xf numFmtId="0" fontId="13" fillId="3" borderId="8" xfId="907" applyFont="1" applyFill="1" applyBorder="1" applyAlignment="1">
      <alignment horizontal="center" vertical="center" wrapText="1"/>
    </xf>
    <xf numFmtId="4" fontId="15" fillId="0" borderId="0" xfId="911" applyNumberFormat="1" applyAlignment="1">
      <alignment wrapText="1"/>
    </xf>
    <xf numFmtId="4" fontId="5" fillId="0" borderId="0" xfId="911" applyNumberFormat="1" applyFont="1" applyAlignment="1">
      <alignment wrapText="1"/>
    </xf>
    <xf numFmtId="167" fontId="15" fillId="0" borderId="0" xfId="911" applyNumberFormat="1" applyAlignment="1">
      <alignment wrapText="1"/>
    </xf>
    <xf numFmtId="0" fontId="17" fillId="0" borderId="0" xfId="912" applyAlignment="1">
      <alignment wrapText="1"/>
    </xf>
    <xf numFmtId="0" fontId="18" fillId="2" borderId="1" xfId="912" applyFont="1" applyFill="1" applyBorder="1" applyAlignment="1">
      <alignment horizontal="center" wrapText="1"/>
    </xf>
    <xf numFmtId="0" fontId="18" fillId="2" borderId="1" xfId="912" applyFont="1" applyFill="1" applyBorder="1" applyAlignment="1">
      <alignment wrapText="1"/>
    </xf>
    <xf numFmtId="0" fontId="18" fillId="2" borderId="2" xfId="912" applyFont="1" applyFill="1" applyBorder="1" applyAlignment="1">
      <alignment horizontal="center" wrapText="1"/>
    </xf>
    <xf numFmtId="0" fontId="18" fillId="0" borderId="0" xfId="912" applyFont="1" applyAlignment="1">
      <alignment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horizontal="center" wrapText="1"/>
    </xf>
    <xf numFmtId="0" fontId="5" fillId="0" borderId="0" xfId="912" applyFont="1" applyAlignment="1">
      <alignment wrapText="1"/>
    </xf>
    <xf numFmtId="0" fontId="5" fillId="2" borderId="2" xfId="912" applyFont="1" applyFill="1" applyBorder="1" applyAlignment="1">
      <alignment horizontal="center" wrapText="1"/>
    </xf>
    <xf numFmtId="4" fontId="18" fillId="0" borderId="0" xfId="912" applyNumberFormat="1" applyFont="1" applyAlignment="1">
      <alignment horizontal="center" wrapText="1"/>
    </xf>
    <xf numFmtId="4" fontId="5" fillId="0" borderId="0" xfId="912" applyNumberFormat="1" applyFont="1" applyAlignment="1">
      <alignment horizontal="center" wrapText="1"/>
    </xf>
    <xf numFmtId="0" fontId="5" fillId="0" borderId="0" xfId="912" applyFont="1" applyAlignment="1">
      <alignment horizontal="center" wrapText="1"/>
    </xf>
    <xf numFmtId="4" fontId="18" fillId="2" borderId="10" xfId="912" applyNumberFormat="1" applyFont="1" applyFill="1" applyBorder="1" applyAlignment="1">
      <alignment horizontal="center" wrapText="1"/>
    </xf>
    <xf numFmtId="0" fontId="18" fillId="2" borderId="10" xfId="912" applyFont="1" applyFill="1" applyBorder="1" applyAlignment="1">
      <alignment horizontal="center" wrapText="1"/>
    </xf>
    <xf numFmtId="4" fontId="18" fillId="2" borderId="15" xfId="912" applyNumberFormat="1" applyFont="1" applyFill="1" applyBorder="1" applyAlignment="1">
      <alignment horizontal="center" wrapText="1"/>
    </xf>
    <xf numFmtId="0" fontId="18" fillId="2" borderId="15" xfId="912" applyFont="1" applyFill="1" applyBorder="1" applyAlignment="1">
      <alignment horizontal="center" wrapText="1"/>
    </xf>
    <xf numFmtId="4" fontId="18" fillId="2" borderId="11" xfId="912" applyNumberFormat="1" applyFont="1" applyFill="1" applyBorder="1" applyAlignment="1">
      <alignment horizontal="center" wrapText="1"/>
    </xf>
    <xf numFmtId="4" fontId="18" fillId="0" borderId="12" xfId="912" applyNumberFormat="1" applyFont="1" applyBorder="1" applyAlignment="1">
      <alignment horizontal="center" wrapText="1"/>
    </xf>
    <xf numFmtId="4" fontId="5" fillId="0" borderId="12" xfId="912" applyNumberFormat="1" applyFont="1" applyBorder="1" applyAlignment="1">
      <alignment horizontal="center" wrapText="1"/>
    </xf>
    <xf numFmtId="4" fontId="18" fillId="2" borderId="13" xfId="912" applyNumberFormat="1" applyFont="1" applyFill="1" applyBorder="1" applyAlignment="1">
      <alignment horizontal="center" wrapText="1"/>
    </xf>
    <xf numFmtId="0" fontId="18" fillId="0" borderId="12" xfId="912" applyFont="1" applyBorder="1" applyAlignment="1">
      <alignment horizontal="center" wrapText="1"/>
    </xf>
    <xf numFmtId="0" fontId="5" fillId="0" borderId="12" xfId="912" applyFont="1" applyBorder="1" applyAlignment="1">
      <alignment horizontal="center" wrapText="1"/>
    </xf>
    <xf numFmtId="0" fontId="18" fillId="2" borderId="13" xfId="912" applyFont="1" applyFill="1" applyBorder="1" applyAlignment="1">
      <alignment horizontal="center" wrapText="1"/>
    </xf>
    <xf numFmtId="10" fontId="18" fillId="2" borderId="13" xfId="912" applyNumberFormat="1" applyFont="1" applyFill="1" applyBorder="1" applyAlignment="1">
      <alignment horizontal="center" wrapText="1"/>
    </xf>
    <xf numFmtId="0" fontId="17" fillId="0" borderId="12" xfId="912" applyBorder="1" applyAlignment="1">
      <alignment horizontal="center" wrapText="1"/>
    </xf>
    <xf numFmtId="10" fontId="18" fillId="2" borderId="10" xfId="910" applyNumberFormat="1" applyFont="1" applyFill="1" applyBorder="1" applyAlignment="1">
      <alignment horizontal="center" wrapText="1"/>
    </xf>
    <xf numFmtId="4" fontId="17" fillId="0" borderId="0" xfId="912" applyNumberFormat="1" applyAlignment="1">
      <alignment wrapText="1"/>
    </xf>
    <xf numFmtId="0" fontId="12" fillId="0" borderId="0" xfId="909" applyFont="1" applyAlignment="1">
      <alignment horizontal="center" wrapText="1"/>
    </xf>
    <xf numFmtId="0" fontId="11" fillId="0" borderId="0" xfId="909" applyAlignment="1">
      <alignment wrapText="1"/>
    </xf>
    <xf numFmtId="0" fontId="13" fillId="3" borderId="5" xfId="907" applyFont="1" applyFill="1" applyBorder="1" applyAlignment="1">
      <alignment horizontal="center" vertical="center" wrapText="1"/>
    </xf>
    <xf numFmtId="0" fontId="13" fillId="3" borderId="8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 wrapText="1"/>
    </xf>
    <xf numFmtId="0" fontId="13" fillId="3" borderId="7" xfId="907" applyFont="1" applyFill="1" applyBorder="1" applyAlignment="1">
      <alignment horizontal="center" vertical="center" wrapText="1"/>
    </xf>
    <xf numFmtId="0" fontId="13" fillId="3" borderId="3" xfId="907" applyFont="1" applyFill="1" applyBorder="1" applyAlignment="1">
      <alignment horizontal="center" vertical="center"/>
    </xf>
    <xf numFmtId="0" fontId="13" fillId="3" borderId="4" xfId="907" applyFont="1" applyFill="1" applyBorder="1" applyAlignment="1">
      <alignment horizontal="center" vertical="center" wrapText="1"/>
    </xf>
    <xf numFmtId="0" fontId="14" fillId="4" borderId="14" xfId="907" applyFont="1" applyFill="1" applyBorder="1" applyAlignment="1">
      <alignment horizontal="center" wrapText="1"/>
    </xf>
    <xf numFmtId="0" fontId="9" fillId="4" borderId="3" xfId="907" applyFill="1" applyBorder="1" applyAlignment="1">
      <alignment horizontal="center" wrapText="1"/>
    </xf>
    <xf numFmtId="10" fontId="12" fillId="5" borderId="20" xfId="910" applyNumberFormat="1" applyFont="1" applyFill="1" applyBorder="1" applyAlignment="1">
      <alignment horizontal="center" vertical="center" wrapText="1"/>
    </xf>
    <xf numFmtId="10" fontId="12" fillId="5" borderId="21" xfId="910" applyNumberFormat="1" applyFont="1" applyFill="1" applyBorder="1" applyAlignment="1">
      <alignment horizontal="center" vertical="center" wrapText="1"/>
    </xf>
    <xf numFmtId="0" fontId="13" fillId="3" borderId="6" xfId="907" applyFont="1" applyFill="1" applyBorder="1" applyAlignment="1">
      <alignment horizontal="center" vertical="center" wrapText="1"/>
    </xf>
    <xf numFmtId="10" fontId="14" fillId="4" borderId="7" xfId="910" applyNumberFormat="1" applyFont="1" applyFill="1" applyBorder="1" applyAlignment="1">
      <alignment horizontal="center" vertical="center" wrapText="1"/>
    </xf>
    <xf numFmtId="10" fontId="14" fillId="4" borderId="14" xfId="910" applyNumberFormat="1" applyFont="1" applyFill="1" applyBorder="1" applyAlignment="1">
      <alignment horizontal="center" vertical="center" wrapText="1"/>
    </xf>
    <xf numFmtId="10" fontId="12" fillId="2" borderId="29" xfId="910" applyNumberFormat="1" applyFont="1" applyFill="1" applyBorder="1" applyAlignment="1">
      <alignment horizontal="center" vertical="center" wrapText="1"/>
    </xf>
    <xf numFmtId="10" fontId="12" fillId="2" borderId="14" xfId="910" applyNumberFormat="1" applyFont="1" applyFill="1" applyBorder="1" applyAlignment="1">
      <alignment horizontal="center" vertical="center" wrapText="1"/>
    </xf>
    <xf numFmtId="0" fontId="16" fillId="0" borderId="0" xfId="911" applyFont="1" applyAlignment="1">
      <alignment horizontal="center" wrapText="1"/>
    </xf>
    <xf numFmtId="0" fontId="15" fillId="0" borderId="0" xfId="911" applyAlignment="1">
      <alignment wrapText="1"/>
    </xf>
    <xf numFmtId="10" fontId="16" fillId="2" borderId="29" xfId="910" applyNumberFormat="1" applyFont="1" applyFill="1" applyBorder="1" applyAlignment="1">
      <alignment horizontal="center" vertical="center" wrapText="1"/>
    </xf>
    <xf numFmtId="10" fontId="16" fillId="2" borderId="14" xfId="910" applyNumberFormat="1" applyFont="1" applyFill="1" applyBorder="1" applyAlignment="1">
      <alignment horizontal="center" vertical="center" wrapText="1"/>
    </xf>
    <xf numFmtId="0" fontId="18" fillId="0" borderId="0" xfId="912" applyFont="1" applyAlignment="1">
      <alignment horizontal="center" wrapText="1"/>
    </xf>
    <xf numFmtId="0" fontId="17" fillId="0" borderId="0" xfId="912" applyAlignment="1">
      <alignment wrapText="1"/>
    </xf>
    <xf numFmtId="10" fontId="18" fillId="2" borderId="30" xfId="910" applyNumberFormat="1" applyFont="1" applyFill="1" applyBorder="1" applyAlignment="1">
      <alignment horizontal="center" vertical="center" wrapText="1"/>
    </xf>
    <xf numFmtId="10" fontId="18" fillId="2" borderId="31" xfId="910" applyNumberFormat="1" applyFont="1" applyFill="1" applyBorder="1" applyAlignment="1">
      <alignment horizontal="center" vertical="center" wrapText="1"/>
    </xf>
    <xf numFmtId="0" fontId="19" fillId="0" borderId="0" xfId="913" applyAlignment="1">
      <alignment wrapText="1"/>
    </xf>
    <xf numFmtId="0" fontId="20" fillId="2" borderId="1" xfId="913" applyFont="1" applyFill="1" applyBorder="1" applyAlignment="1">
      <alignment horizontal="center" wrapText="1"/>
    </xf>
    <xf numFmtId="0" fontId="20" fillId="2" borderId="1" xfId="913" applyFont="1" applyFill="1" applyBorder="1" applyAlignment="1">
      <alignment wrapText="1"/>
    </xf>
    <xf numFmtId="0" fontId="20" fillId="0" borderId="0" xfId="913" applyFont="1" applyAlignment="1">
      <alignment wrapText="1"/>
    </xf>
    <xf numFmtId="0" fontId="19" fillId="0" borderId="0" xfId="913" applyAlignment="1">
      <alignment wrapText="1"/>
    </xf>
    <xf numFmtId="0" fontId="20" fillId="0" borderId="0" xfId="913" applyFont="1" applyAlignment="1">
      <alignment horizontal="center" wrapText="1"/>
    </xf>
    <xf numFmtId="0" fontId="19" fillId="0" borderId="0" xfId="913" applyAlignment="1">
      <alignment horizontal="center" wrapText="1"/>
    </xf>
    <xf numFmtId="0" fontId="20" fillId="0" borderId="0" xfId="913" applyFont="1" applyAlignment="1">
      <alignment horizontal="center" wrapText="1"/>
    </xf>
    <xf numFmtId="0" fontId="20" fillId="2" borderId="10" xfId="913" applyFont="1" applyFill="1" applyBorder="1" applyAlignment="1">
      <alignment horizontal="center" wrapText="1"/>
    </xf>
    <xf numFmtId="0" fontId="20" fillId="2" borderId="23" xfId="913" applyFont="1" applyFill="1" applyBorder="1" applyAlignment="1">
      <alignment horizontal="center" wrapText="1"/>
    </xf>
    <xf numFmtId="10" fontId="20" fillId="2" borderId="17" xfId="913" applyNumberFormat="1" applyFont="1" applyFill="1" applyBorder="1" applyAlignment="1">
      <alignment horizontal="center" wrapText="1"/>
    </xf>
    <xf numFmtId="0" fontId="20" fillId="0" borderId="24" xfId="913" applyFont="1" applyBorder="1" applyAlignment="1">
      <alignment horizontal="center" wrapText="1"/>
    </xf>
    <xf numFmtId="0" fontId="20" fillId="0" borderId="0" xfId="913" applyFont="1" applyBorder="1" applyAlignment="1">
      <alignment horizontal="center" wrapText="1"/>
    </xf>
    <xf numFmtId="0" fontId="20" fillId="0" borderId="12" xfId="913" applyFont="1" applyBorder="1" applyAlignment="1">
      <alignment horizontal="center" wrapText="1"/>
    </xf>
    <xf numFmtId="0" fontId="19" fillId="0" borderId="18" xfId="913" applyBorder="1" applyAlignment="1">
      <alignment horizontal="center" wrapText="1"/>
    </xf>
    <xf numFmtId="0" fontId="20" fillId="2" borderId="34" xfId="913" applyFont="1" applyFill="1" applyBorder="1" applyAlignment="1">
      <alignment horizontal="center" wrapText="1"/>
    </xf>
    <xf numFmtId="0" fontId="20" fillId="2" borderId="13" xfId="913" applyFont="1" applyFill="1" applyBorder="1" applyAlignment="1">
      <alignment horizontal="center" wrapText="1"/>
    </xf>
    <xf numFmtId="10" fontId="20" fillId="2" borderId="19" xfId="913" applyNumberFormat="1" applyFont="1" applyFill="1" applyBorder="1" applyAlignment="1">
      <alignment horizontal="center" wrapText="1"/>
    </xf>
    <xf numFmtId="0" fontId="5" fillId="0" borderId="0" xfId="913" applyFont="1" applyAlignment="1">
      <alignment wrapText="1"/>
    </xf>
    <xf numFmtId="0" fontId="5" fillId="2" borderId="23" xfId="913" applyFont="1" applyFill="1" applyBorder="1" applyAlignment="1">
      <alignment horizontal="center" wrapText="1"/>
    </xf>
    <xf numFmtId="0" fontId="5" fillId="0" borderId="24" xfId="913" applyFont="1" applyBorder="1" applyAlignment="1">
      <alignment horizontal="center" wrapText="1"/>
    </xf>
    <xf numFmtId="0" fontId="5" fillId="0" borderId="0" xfId="913" applyFont="1" applyBorder="1" applyAlignment="1">
      <alignment horizontal="center" wrapText="1"/>
    </xf>
    <xf numFmtId="0" fontId="5" fillId="0" borderId="12" xfId="913" applyFont="1" applyBorder="1" applyAlignment="1">
      <alignment horizontal="center" wrapText="1"/>
    </xf>
    <xf numFmtId="0" fontId="5" fillId="0" borderId="18" xfId="913" applyFont="1" applyBorder="1" applyAlignment="1">
      <alignment horizontal="center" wrapText="1"/>
    </xf>
    <xf numFmtId="4" fontId="20" fillId="2" borderId="32" xfId="913" applyNumberFormat="1" applyFont="1" applyFill="1" applyBorder="1" applyAlignment="1">
      <alignment horizontal="center" wrapText="1"/>
    </xf>
    <xf numFmtId="4" fontId="20" fillId="0" borderId="24" xfId="913" applyNumberFormat="1" applyFont="1" applyBorder="1" applyAlignment="1">
      <alignment horizontal="center" wrapText="1"/>
    </xf>
    <xf numFmtId="4" fontId="5" fillId="0" borderId="24" xfId="913" applyNumberFormat="1" applyFont="1" applyBorder="1" applyAlignment="1">
      <alignment horizontal="center" wrapText="1"/>
    </xf>
    <xf numFmtId="4" fontId="20" fillId="2" borderId="34" xfId="913" applyNumberFormat="1" applyFont="1" applyFill="1" applyBorder="1" applyAlignment="1">
      <alignment horizontal="center" wrapText="1"/>
    </xf>
    <xf numFmtId="4" fontId="20" fillId="2" borderId="33" xfId="913" applyNumberFormat="1" applyFont="1" applyFill="1" applyBorder="1" applyAlignment="1">
      <alignment horizontal="center" wrapText="1"/>
    </xf>
    <xf numFmtId="4" fontId="20" fillId="0" borderId="0" xfId="913" applyNumberFormat="1" applyFont="1" applyBorder="1" applyAlignment="1">
      <alignment horizontal="center" wrapText="1"/>
    </xf>
    <xf numFmtId="4" fontId="5" fillId="0" borderId="0" xfId="913" applyNumberFormat="1" applyFont="1" applyBorder="1" applyAlignment="1">
      <alignment horizontal="center" wrapText="1"/>
    </xf>
    <xf numFmtId="4" fontId="20" fillId="2" borderId="1" xfId="913" applyNumberFormat="1" applyFont="1" applyFill="1" applyBorder="1" applyAlignment="1">
      <alignment horizontal="center" wrapText="1"/>
    </xf>
    <xf numFmtId="4" fontId="20" fillId="2" borderId="35" xfId="913" applyNumberFormat="1" applyFont="1" applyFill="1" applyBorder="1" applyAlignment="1">
      <alignment horizontal="center" wrapText="1"/>
    </xf>
    <xf numFmtId="4" fontId="20" fillId="2" borderId="10" xfId="913" applyNumberFormat="1" applyFont="1" applyFill="1" applyBorder="1" applyAlignment="1">
      <alignment horizontal="center" wrapText="1"/>
    </xf>
    <xf numFmtId="4" fontId="20" fillId="2" borderId="11" xfId="913" applyNumberFormat="1" applyFont="1" applyFill="1" applyBorder="1" applyAlignment="1">
      <alignment horizontal="center" wrapText="1"/>
    </xf>
    <xf numFmtId="4" fontId="20" fillId="0" borderId="12" xfId="913" applyNumberFormat="1" applyFont="1" applyBorder="1" applyAlignment="1">
      <alignment horizontal="center" wrapText="1"/>
    </xf>
    <xf numFmtId="4" fontId="5" fillId="0" borderId="12" xfId="913" applyNumberFormat="1" applyFont="1" applyBorder="1" applyAlignment="1">
      <alignment horizontal="center" wrapText="1"/>
    </xf>
    <xf numFmtId="4" fontId="20" fillId="2" borderId="13" xfId="913" applyNumberFormat="1" applyFont="1" applyFill="1" applyBorder="1" applyAlignment="1">
      <alignment horizontal="center" wrapText="1"/>
    </xf>
    <xf numFmtId="4" fontId="20" fillId="2" borderId="28" xfId="913" applyNumberFormat="1" applyFont="1" applyFill="1" applyBorder="1" applyAlignment="1">
      <alignment horizontal="center" wrapText="1"/>
    </xf>
    <xf numFmtId="4" fontId="20" fillId="2" borderId="15" xfId="913" applyNumberFormat="1" applyFont="1" applyFill="1" applyBorder="1" applyAlignment="1">
      <alignment horizontal="center" wrapText="1"/>
    </xf>
    <xf numFmtId="10" fontId="20" fillId="2" borderId="34" xfId="910" applyNumberFormat="1" applyFont="1" applyFill="1" applyBorder="1" applyAlignment="1">
      <alignment horizontal="center" wrapText="1"/>
    </xf>
    <xf numFmtId="10" fontId="20" fillId="2" borderId="29" xfId="910" applyNumberFormat="1" applyFont="1" applyFill="1" applyBorder="1" applyAlignment="1">
      <alignment horizontal="center" vertical="center" wrapText="1"/>
    </xf>
    <xf numFmtId="10" fontId="20" fillId="2" borderId="14" xfId="910" applyNumberFormat="1" applyFont="1" applyFill="1" applyBorder="1" applyAlignment="1">
      <alignment horizontal="center" vertical="center" wrapText="1"/>
    </xf>
  </cellXfs>
  <cellStyles count="914">
    <cellStyle name="Comma 2" xfId="5" xr:uid="{00000000-0005-0000-0000-000000000000}"/>
    <cellStyle name="Euro" xfId="6" xr:uid="{00000000-0005-0000-0000-000001000000}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3" xr:uid="{CC5492AC-F28E-4723-8C60-DF92E50F44DD}"/>
    <cellStyle name="Normal 63" xfId="904" xr:uid="{49384A5E-F3D4-47BD-9729-6FAEFEA6641B}"/>
    <cellStyle name="Normal 64" xfId="905" xr:uid="{64C0A0EC-2CB7-4866-A868-A7FE52F32812}"/>
    <cellStyle name="Normal 65" xfId="906" xr:uid="{B84424B0-912D-4BB6-AFC9-A86215A1546E}"/>
    <cellStyle name="Normal 66" xfId="907" xr:uid="{5CCC3B68-60C1-4706-81A0-FB56665DD0AA}"/>
    <cellStyle name="Normal 67" xfId="908" xr:uid="{FDF51286-6DA1-45F7-849F-922389EE6D58}"/>
    <cellStyle name="Normal 68" xfId="909" xr:uid="{EB339A4D-E5E5-4D43-AEA2-D348F7F63729}"/>
    <cellStyle name="Normal 69" xfId="911" xr:uid="{DF6809A7-D880-43A8-A3A3-8F7B77457FDA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70" xfId="912" xr:uid="{8254C881-1F1C-4938-8918-CBF5457AF622}"/>
    <cellStyle name="Normal 71" xfId="913" xr:uid="{9BD0FF19-8B04-46B5-B784-5E33C1E25316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10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344E7-E9FF-494E-84D6-96772F3CCFCB}">
  <sheetPr codeName="Hoja2"/>
  <dimension ref="A1:O71"/>
  <sheetViews>
    <sheetView showGridLines="0" topLeftCell="A10" zoomScaleNormal="100" workbookViewId="0">
      <selection activeCell="A31" sqref="A31"/>
    </sheetView>
  </sheetViews>
  <sheetFormatPr baseColWidth="10" defaultColWidth="9.140625" defaultRowHeight="15" x14ac:dyDescent="0.25"/>
  <cols>
    <col min="1" max="1" width="99" style="1" bestFit="1" customWidth="1"/>
    <col min="2" max="2" width="14.2851562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4" width="9.140625" style="1"/>
    <col min="15" max="15" width="16.42578125" style="1" bestFit="1" customWidth="1"/>
    <col min="16" max="16384" width="9.140625" style="1"/>
  </cols>
  <sheetData>
    <row r="1" spans="1:15" x14ac:dyDescent="0.25">
      <c r="A1" s="7"/>
    </row>
    <row r="2" spans="1:15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5" x14ac:dyDescent="0.25">
      <c r="A3" s="115" t="s">
        <v>42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5" x14ac:dyDescent="0.25">
      <c r="A4" s="115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5" x14ac:dyDescent="0.25">
      <c r="A5" s="6"/>
    </row>
    <row r="6" spans="1:15" ht="15" customHeight="1" x14ac:dyDescent="0.25">
      <c r="A6" s="121" t="s">
        <v>43</v>
      </c>
      <c r="B6" s="122" t="s">
        <v>44</v>
      </c>
      <c r="C6" s="119" t="s">
        <v>45</v>
      </c>
      <c r="D6" s="117" t="s">
        <v>46</v>
      </c>
      <c r="E6" s="119" t="s">
        <v>47</v>
      </c>
      <c r="F6" s="117" t="s">
        <v>48</v>
      </c>
      <c r="G6" s="119" t="s">
        <v>49</v>
      </c>
      <c r="H6" s="117" t="s">
        <v>50</v>
      </c>
      <c r="I6" s="119" t="s">
        <v>2</v>
      </c>
      <c r="J6" s="117" t="s">
        <v>1</v>
      </c>
      <c r="K6" s="119" t="s">
        <v>3</v>
      </c>
      <c r="L6" s="127" t="s">
        <v>51</v>
      </c>
      <c r="M6" s="119"/>
    </row>
    <row r="7" spans="1:15" x14ac:dyDescent="0.25">
      <c r="A7" s="121"/>
      <c r="B7" s="122"/>
      <c r="C7" s="120"/>
      <c r="D7" s="118"/>
      <c r="E7" s="120"/>
      <c r="F7" s="118"/>
      <c r="G7" s="120"/>
      <c r="H7" s="118"/>
      <c r="I7" s="120"/>
      <c r="J7" s="118"/>
      <c r="K7" s="120"/>
      <c r="L7" s="9" t="s">
        <v>52</v>
      </c>
      <c r="M7" s="8" t="s">
        <v>53</v>
      </c>
    </row>
    <row r="8" spans="1:15" x14ac:dyDescent="0.25">
      <c r="A8" s="3" t="s">
        <v>4</v>
      </c>
      <c r="B8" s="2" t="s">
        <v>22</v>
      </c>
      <c r="C8" s="16">
        <v>4572008269.3299999</v>
      </c>
      <c r="D8" s="28">
        <v>47353431660.230003</v>
      </c>
      <c r="E8" s="20">
        <v>1584326774.49</v>
      </c>
      <c r="F8" s="28">
        <v>78555572804.740005</v>
      </c>
      <c r="G8" s="20">
        <v>34074454861.27</v>
      </c>
      <c r="H8" s="28">
        <v>52080906750.919998</v>
      </c>
      <c r="I8" s="20">
        <v>3072001578.8800001</v>
      </c>
      <c r="J8" s="28">
        <v>5535274980.9399996</v>
      </c>
      <c r="K8" s="20">
        <v>19133750466.299999</v>
      </c>
      <c r="L8" s="28">
        <v>245961728147.10001</v>
      </c>
      <c r="M8" s="24">
        <f>+(L8/$L$69)</f>
        <v>0.72040977395788153</v>
      </c>
    </row>
    <row r="9" spans="1:15" x14ac:dyDescent="0.25">
      <c r="A9" s="5" t="s">
        <v>5</v>
      </c>
      <c r="B9" s="4" t="s">
        <v>22</v>
      </c>
      <c r="C9" s="14">
        <v>4572008269.3299999</v>
      </c>
      <c r="D9" s="29">
        <v>47353431660.230003</v>
      </c>
      <c r="E9" s="14">
        <v>1584326774.49</v>
      </c>
      <c r="F9" s="29">
        <v>78555572804.740005</v>
      </c>
      <c r="G9" s="14">
        <v>34074454861.27</v>
      </c>
      <c r="H9" s="29">
        <v>52080906750.919998</v>
      </c>
      <c r="I9" s="14">
        <v>3072001578.8800001</v>
      </c>
      <c r="J9" s="29">
        <v>5535274980.9399996</v>
      </c>
      <c r="K9" s="14">
        <v>19133750466.299999</v>
      </c>
      <c r="L9" s="29">
        <v>245961728147.10001</v>
      </c>
      <c r="M9" s="25"/>
    </row>
    <row r="10" spans="1:15" s="10" customFormat="1" ht="15" customHeight="1" x14ac:dyDescent="0.25">
      <c r="A10" s="10" t="s">
        <v>6</v>
      </c>
      <c r="B10" s="11" t="s">
        <v>7</v>
      </c>
      <c r="C10" s="15">
        <v>4572008269.3299999</v>
      </c>
      <c r="D10" s="30">
        <v>47353431660.230003</v>
      </c>
      <c r="E10" s="15">
        <v>1584326774.49</v>
      </c>
      <c r="F10" s="30">
        <v>78555572804.740005</v>
      </c>
      <c r="G10" s="15">
        <v>34074454861.27</v>
      </c>
      <c r="H10" s="30">
        <v>52080906750.919998</v>
      </c>
      <c r="I10" s="15">
        <v>3072001578.8800001</v>
      </c>
      <c r="J10" s="30">
        <v>5535274980.9399996</v>
      </c>
      <c r="K10" s="15">
        <v>19133750466.299999</v>
      </c>
      <c r="L10" s="30">
        <v>245961728147.10001</v>
      </c>
      <c r="M10" s="26"/>
    </row>
    <row r="11" spans="1:15" x14ac:dyDescent="0.25">
      <c r="A11" s="3" t="s">
        <v>8</v>
      </c>
      <c r="B11" s="2" t="s">
        <v>22</v>
      </c>
      <c r="C11" s="16">
        <v>57791730.210000001</v>
      </c>
      <c r="D11" s="31">
        <v>495823908.64999998</v>
      </c>
      <c r="E11" s="20">
        <v>7350193.0199999996</v>
      </c>
      <c r="F11" s="31">
        <v>1742673676.8499999</v>
      </c>
      <c r="G11" s="20">
        <v>690733251.65999997</v>
      </c>
      <c r="H11" s="31">
        <v>2026068878.23</v>
      </c>
      <c r="I11" s="20">
        <v>135028418.11000001</v>
      </c>
      <c r="J11" s="31">
        <v>252686311.05000001</v>
      </c>
      <c r="K11" s="20">
        <v>545750500.45000005</v>
      </c>
      <c r="L11" s="31">
        <v>5953906868.2299995</v>
      </c>
      <c r="M11" s="27">
        <f>+(L11/$L$69)</f>
        <v>1.7438699644127639E-2</v>
      </c>
      <c r="O11" s="36"/>
    </row>
    <row r="12" spans="1:15" x14ac:dyDescent="0.25">
      <c r="A12" s="5" t="s">
        <v>26</v>
      </c>
      <c r="B12" s="4" t="s">
        <v>22</v>
      </c>
      <c r="C12" s="6" t="s">
        <v>22</v>
      </c>
      <c r="D12" s="29">
        <v>495823908.64999998</v>
      </c>
      <c r="E12" s="6" t="s">
        <v>22</v>
      </c>
      <c r="F12" s="32" t="s">
        <v>22</v>
      </c>
      <c r="G12" s="14">
        <v>690733251.65999997</v>
      </c>
      <c r="H12" s="29">
        <v>2026068878.23</v>
      </c>
      <c r="I12" s="14">
        <v>135028418.11000001</v>
      </c>
      <c r="J12" s="29">
        <v>231888579.66999999</v>
      </c>
      <c r="K12" s="14">
        <v>545750500.45000005</v>
      </c>
      <c r="L12" s="29">
        <v>4125293536.77</v>
      </c>
      <c r="M12" s="25"/>
    </row>
    <row r="13" spans="1:15" s="10" customFormat="1" x14ac:dyDescent="0.25">
      <c r="A13" s="10" t="s">
        <v>9</v>
      </c>
      <c r="B13" s="11" t="s">
        <v>10</v>
      </c>
      <c r="C13" s="13" t="s">
        <v>22</v>
      </c>
      <c r="D13" s="30">
        <v>495823908.64999998</v>
      </c>
      <c r="E13" s="13" t="s">
        <v>22</v>
      </c>
      <c r="F13" s="17" t="s">
        <v>22</v>
      </c>
      <c r="G13" s="15">
        <v>690733251.65999997</v>
      </c>
      <c r="H13" s="30">
        <v>2026068878.23</v>
      </c>
      <c r="I13" s="15">
        <v>135028418.11000001</v>
      </c>
      <c r="J13" s="30">
        <v>231888579.66999999</v>
      </c>
      <c r="K13" s="15">
        <v>545750500.45000005</v>
      </c>
      <c r="L13" s="30">
        <v>4125293536.77</v>
      </c>
      <c r="M13" s="26"/>
    </row>
    <row r="14" spans="1:15" x14ac:dyDescent="0.25">
      <c r="A14" s="5" t="s">
        <v>34</v>
      </c>
      <c r="B14" s="4" t="s">
        <v>22</v>
      </c>
      <c r="C14" s="14">
        <v>57791730.210000001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57791730.210000001</v>
      </c>
      <c r="M14" s="25"/>
    </row>
    <row r="15" spans="1:15" s="10" customFormat="1" x14ac:dyDescent="0.25">
      <c r="A15" s="10" t="s">
        <v>9</v>
      </c>
      <c r="B15" s="11" t="s">
        <v>11</v>
      </c>
      <c r="C15" s="15">
        <v>57791730.210000001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57791730.210000001</v>
      </c>
      <c r="M15" s="26"/>
    </row>
    <row r="16" spans="1:15" x14ac:dyDescent="0.25">
      <c r="A16" s="5" t="s">
        <v>38</v>
      </c>
      <c r="B16" s="4" t="s">
        <v>22</v>
      </c>
      <c r="C16" s="6" t="s">
        <v>22</v>
      </c>
      <c r="D16" s="32" t="s">
        <v>22</v>
      </c>
      <c r="E16" s="6" t="s">
        <v>22</v>
      </c>
      <c r="F16" s="29">
        <v>1742673676.8499999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1742673676.8499999</v>
      </c>
      <c r="M16" s="25"/>
    </row>
    <row r="17" spans="1:13" s="10" customFormat="1" x14ac:dyDescent="0.25">
      <c r="A17" s="10" t="s">
        <v>9</v>
      </c>
      <c r="B17" s="11" t="s">
        <v>10</v>
      </c>
      <c r="C17" s="13" t="s">
        <v>22</v>
      </c>
      <c r="D17" s="17" t="s">
        <v>22</v>
      </c>
      <c r="E17" s="13" t="s">
        <v>22</v>
      </c>
      <c r="F17" s="30">
        <v>1742673676.8499999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1742673676.8499999</v>
      </c>
      <c r="M17" s="26"/>
    </row>
    <row r="18" spans="1:13" x14ac:dyDescent="0.25">
      <c r="A18" s="5" t="s">
        <v>27</v>
      </c>
      <c r="B18" s="4" t="s">
        <v>22</v>
      </c>
      <c r="C18" s="6" t="s">
        <v>22</v>
      </c>
      <c r="D18" s="32" t="s">
        <v>22</v>
      </c>
      <c r="E18" s="14">
        <v>7350193.0199999996</v>
      </c>
      <c r="F18" s="32" t="s">
        <v>22</v>
      </c>
      <c r="G18" s="6" t="s">
        <v>22</v>
      </c>
      <c r="H18" s="32" t="s">
        <v>22</v>
      </c>
      <c r="I18" s="6" t="s">
        <v>22</v>
      </c>
      <c r="J18" s="29">
        <v>20797731.379999999</v>
      </c>
      <c r="K18" s="6" t="s">
        <v>22</v>
      </c>
      <c r="L18" s="29">
        <v>28147924.399999999</v>
      </c>
      <c r="M18" s="25"/>
    </row>
    <row r="19" spans="1:13" s="10" customFormat="1" x14ac:dyDescent="0.25">
      <c r="A19" s="10" t="s">
        <v>9</v>
      </c>
      <c r="B19" s="11" t="s">
        <v>10</v>
      </c>
      <c r="C19" s="13" t="s">
        <v>22</v>
      </c>
      <c r="D19" s="17" t="s">
        <v>22</v>
      </c>
      <c r="E19" s="15">
        <v>7350193.0199999996</v>
      </c>
      <c r="F19" s="17" t="s">
        <v>22</v>
      </c>
      <c r="G19" s="13" t="s">
        <v>22</v>
      </c>
      <c r="H19" s="17" t="s">
        <v>22</v>
      </c>
      <c r="I19" s="13" t="s">
        <v>22</v>
      </c>
      <c r="J19" s="30">
        <v>20797731.379999999</v>
      </c>
      <c r="K19" s="13" t="s">
        <v>22</v>
      </c>
      <c r="L19" s="30">
        <v>28147924.399999999</v>
      </c>
      <c r="M19" s="26"/>
    </row>
    <row r="20" spans="1:13" x14ac:dyDescent="0.25">
      <c r="A20" s="3" t="s">
        <v>12</v>
      </c>
      <c r="B20" s="2" t="s">
        <v>22</v>
      </c>
      <c r="C20" s="18" t="s">
        <v>22</v>
      </c>
      <c r="D20" s="33" t="s">
        <v>22</v>
      </c>
      <c r="E20" s="20">
        <v>43819142.119999997</v>
      </c>
      <c r="F20" s="31">
        <v>3879922528.1700001</v>
      </c>
      <c r="G20" s="20">
        <v>1170337081.02</v>
      </c>
      <c r="H20" s="31">
        <v>4887289180.5299997</v>
      </c>
      <c r="I20" s="20">
        <v>35012580.299999997</v>
      </c>
      <c r="J20" s="31">
        <v>444863131.31</v>
      </c>
      <c r="K20" s="20">
        <v>834081902.91999996</v>
      </c>
      <c r="L20" s="31">
        <v>11295325546.370001</v>
      </c>
      <c r="M20" s="27">
        <f>+(L20/$L$69)</f>
        <v>3.3083451579810505E-2</v>
      </c>
    </row>
    <row r="21" spans="1:13" x14ac:dyDescent="0.25">
      <c r="A21" s="5" t="s">
        <v>13</v>
      </c>
      <c r="B21" s="4" t="s">
        <v>22</v>
      </c>
      <c r="C21" s="6" t="s">
        <v>22</v>
      </c>
      <c r="D21" s="32" t="s">
        <v>22</v>
      </c>
      <c r="E21" s="6" t="s">
        <v>22</v>
      </c>
      <c r="F21" s="29">
        <v>1593885970.05</v>
      </c>
      <c r="G21" s="14">
        <v>24684.74</v>
      </c>
      <c r="H21" s="29">
        <v>1464890898.72</v>
      </c>
      <c r="I21" s="6" t="s">
        <v>22</v>
      </c>
      <c r="J21" s="29">
        <v>14480011.359999999</v>
      </c>
      <c r="K21" s="6" t="s">
        <v>22</v>
      </c>
      <c r="L21" s="29">
        <v>3073281564.8699999</v>
      </c>
      <c r="M21" s="25"/>
    </row>
    <row r="22" spans="1:13" s="10" customFormat="1" x14ac:dyDescent="0.25">
      <c r="A22" s="10" t="s">
        <v>14</v>
      </c>
      <c r="B22" s="11" t="s">
        <v>15</v>
      </c>
      <c r="C22" s="13" t="s">
        <v>22</v>
      </c>
      <c r="D22" s="17" t="s">
        <v>22</v>
      </c>
      <c r="E22" s="13" t="s">
        <v>22</v>
      </c>
      <c r="F22" s="30">
        <v>1593885970.05</v>
      </c>
      <c r="G22" s="15">
        <v>24684.74</v>
      </c>
      <c r="H22" s="30">
        <v>1464890898.72</v>
      </c>
      <c r="I22" s="13" t="s">
        <v>22</v>
      </c>
      <c r="J22" s="30">
        <v>14480011.359999999</v>
      </c>
      <c r="K22" s="13" t="s">
        <v>22</v>
      </c>
      <c r="L22" s="30">
        <v>3073281564.8699999</v>
      </c>
      <c r="M22" s="26"/>
    </row>
    <row r="23" spans="1:13" x14ac:dyDescent="0.25">
      <c r="A23" s="5" t="s">
        <v>16</v>
      </c>
      <c r="B23" s="4" t="s">
        <v>22</v>
      </c>
      <c r="C23" s="6" t="s">
        <v>22</v>
      </c>
      <c r="D23" s="32" t="s">
        <v>22</v>
      </c>
      <c r="E23" s="6" t="s">
        <v>22</v>
      </c>
      <c r="F23" s="29">
        <v>2286036558.1199999</v>
      </c>
      <c r="G23" s="14">
        <v>545846115.84000003</v>
      </c>
      <c r="H23" s="29">
        <v>1892441962.5999999</v>
      </c>
      <c r="I23" s="14">
        <v>16969377.359999999</v>
      </c>
      <c r="J23" s="29">
        <v>120038013.43000001</v>
      </c>
      <c r="K23" s="14">
        <v>508060784.27999997</v>
      </c>
      <c r="L23" s="29">
        <v>5369392811.6300001</v>
      </c>
      <c r="M23" s="25"/>
    </row>
    <row r="24" spans="1:13" s="10" customFormat="1" x14ac:dyDescent="0.25">
      <c r="A24" s="10" t="s">
        <v>14</v>
      </c>
      <c r="B24" s="11" t="s">
        <v>15</v>
      </c>
      <c r="C24" s="13" t="s">
        <v>22</v>
      </c>
      <c r="D24" s="17" t="s">
        <v>22</v>
      </c>
      <c r="E24" s="13" t="s">
        <v>22</v>
      </c>
      <c r="F24" s="30">
        <v>2286036558.1199999</v>
      </c>
      <c r="G24" s="15">
        <v>545846115.84000003</v>
      </c>
      <c r="H24" s="30">
        <v>1892441962.5999999</v>
      </c>
      <c r="I24" s="15">
        <v>16969377.359999999</v>
      </c>
      <c r="J24" s="30">
        <v>120038013.43000001</v>
      </c>
      <c r="K24" s="15">
        <v>508060784.27999997</v>
      </c>
      <c r="L24" s="30">
        <v>5369392811.6300001</v>
      </c>
      <c r="M24" s="26"/>
    </row>
    <row r="25" spans="1:13" x14ac:dyDescent="0.25">
      <c r="A25" s="5" t="s">
        <v>28</v>
      </c>
      <c r="B25" s="4" t="s">
        <v>22</v>
      </c>
      <c r="C25" s="6" t="s">
        <v>22</v>
      </c>
      <c r="D25" s="32" t="s">
        <v>22</v>
      </c>
      <c r="E25" s="14">
        <v>43819142.119999997</v>
      </c>
      <c r="F25" s="32" t="s">
        <v>22</v>
      </c>
      <c r="G25" s="14">
        <v>107226660.86</v>
      </c>
      <c r="H25" s="29">
        <v>532561693.80000001</v>
      </c>
      <c r="I25" s="14">
        <v>18043202.940000001</v>
      </c>
      <c r="J25" s="29">
        <v>136688596.56</v>
      </c>
      <c r="K25" s="14">
        <v>15465602.52</v>
      </c>
      <c r="L25" s="29">
        <v>853804898.79999995</v>
      </c>
      <c r="M25" s="25"/>
    </row>
    <row r="26" spans="1:13" s="10" customFormat="1" x14ac:dyDescent="0.25">
      <c r="A26" s="10" t="s">
        <v>14</v>
      </c>
      <c r="B26" s="11" t="s">
        <v>17</v>
      </c>
      <c r="C26" s="13" t="s">
        <v>22</v>
      </c>
      <c r="D26" s="17" t="s">
        <v>22</v>
      </c>
      <c r="E26" s="15">
        <v>43819142.119999997</v>
      </c>
      <c r="F26" s="17" t="s">
        <v>22</v>
      </c>
      <c r="G26" s="15">
        <v>107226660.86</v>
      </c>
      <c r="H26" s="30">
        <v>532561693.80000001</v>
      </c>
      <c r="I26" s="15">
        <v>18043202.940000001</v>
      </c>
      <c r="J26" s="30">
        <v>136688596.56</v>
      </c>
      <c r="K26" s="15">
        <v>15465602.52</v>
      </c>
      <c r="L26" s="30">
        <v>853804898.79999995</v>
      </c>
      <c r="M26" s="26"/>
    </row>
    <row r="27" spans="1:13" x14ac:dyDescent="0.25">
      <c r="A27" s="12" t="s">
        <v>54</v>
      </c>
      <c r="B27" s="4" t="s">
        <v>22</v>
      </c>
      <c r="C27" s="6" t="s">
        <v>22</v>
      </c>
      <c r="D27" s="32" t="s">
        <v>22</v>
      </c>
      <c r="E27" s="6" t="s">
        <v>22</v>
      </c>
      <c r="F27" s="32" t="s">
        <v>22</v>
      </c>
      <c r="G27" s="14">
        <v>310555516.12</v>
      </c>
      <c r="H27" s="29">
        <v>652997126.03999996</v>
      </c>
      <c r="I27" s="6" t="s">
        <v>22</v>
      </c>
      <c r="J27" s="29">
        <v>94113041.709999993</v>
      </c>
      <c r="K27" s="14">
        <v>310555516.12</v>
      </c>
      <c r="L27" s="29">
        <v>1368221199.99</v>
      </c>
      <c r="M27" s="25"/>
    </row>
    <row r="28" spans="1:13" s="10" customFormat="1" x14ac:dyDescent="0.25">
      <c r="A28" s="10" t="s">
        <v>14</v>
      </c>
      <c r="B28" s="11" t="s">
        <v>15</v>
      </c>
      <c r="C28" s="13" t="s">
        <v>22</v>
      </c>
      <c r="D28" s="17" t="s">
        <v>22</v>
      </c>
      <c r="E28" s="13" t="s">
        <v>22</v>
      </c>
      <c r="F28" s="17" t="s">
        <v>22</v>
      </c>
      <c r="G28" s="15">
        <v>310555516.12</v>
      </c>
      <c r="H28" s="30">
        <v>652997126.03999996</v>
      </c>
      <c r="I28" s="13" t="s">
        <v>22</v>
      </c>
      <c r="J28" s="30">
        <v>94113041.709999993</v>
      </c>
      <c r="K28" s="15">
        <v>310555516.12</v>
      </c>
      <c r="L28" s="30">
        <v>1368221199.99</v>
      </c>
      <c r="M28" s="26"/>
    </row>
    <row r="29" spans="1:13" x14ac:dyDescent="0.25">
      <c r="A29" s="5" t="s">
        <v>35</v>
      </c>
      <c r="B29" s="4" t="s">
        <v>22</v>
      </c>
      <c r="C29" s="6" t="s">
        <v>22</v>
      </c>
      <c r="D29" s="32" t="s">
        <v>22</v>
      </c>
      <c r="E29" s="6" t="s">
        <v>22</v>
      </c>
      <c r="F29" s="32" t="s">
        <v>22</v>
      </c>
      <c r="G29" s="14">
        <v>206684103.46000001</v>
      </c>
      <c r="H29" s="29">
        <v>344397499.37</v>
      </c>
      <c r="I29" s="6" t="s">
        <v>22</v>
      </c>
      <c r="J29" s="29">
        <v>79543468.25</v>
      </c>
      <c r="K29" s="6" t="s">
        <v>22</v>
      </c>
      <c r="L29" s="29">
        <v>630625071.08000004</v>
      </c>
      <c r="M29" s="25"/>
    </row>
    <row r="30" spans="1:13" s="10" customFormat="1" x14ac:dyDescent="0.25">
      <c r="A30" s="10" t="s">
        <v>14</v>
      </c>
      <c r="B30" s="11" t="s">
        <v>17</v>
      </c>
      <c r="C30" s="13" t="s">
        <v>22</v>
      </c>
      <c r="D30" s="17" t="s">
        <v>22</v>
      </c>
      <c r="E30" s="13" t="s">
        <v>22</v>
      </c>
      <c r="F30" s="17" t="s">
        <v>22</v>
      </c>
      <c r="G30" s="15">
        <v>206684103.46000001</v>
      </c>
      <c r="H30" s="30">
        <v>344397499.37</v>
      </c>
      <c r="I30" s="13" t="s">
        <v>22</v>
      </c>
      <c r="J30" s="30">
        <v>79543468.25</v>
      </c>
      <c r="K30" s="13" t="s">
        <v>22</v>
      </c>
      <c r="L30" s="30">
        <v>630625071.08000004</v>
      </c>
      <c r="M30" s="26"/>
    </row>
    <row r="31" spans="1:13" x14ac:dyDescent="0.25">
      <c r="A31" s="3" t="s">
        <v>55</v>
      </c>
      <c r="B31" s="2" t="s">
        <v>22</v>
      </c>
      <c r="C31" s="18" t="s">
        <v>22</v>
      </c>
      <c r="D31" s="33" t="s">
        <v>22</v>
      </c>
      <c r="E31" s="21" t="s">
        <v>22</v>
      </c>
      <c r="F31" s="31">
        <v>794023292.19000006</v>
      </c>
      <c r="G31" s="20">
        <v>255580429.08000001</v>
      </c>
      <c r="H31" s="33" t="s">
        <v>22</v>
      </c>
      <c r="I31" s="20">
        <v>111815866.73</v>
      </c>
      <c r="J31" s="33" t="s">
        <v>22</v>
      </c>
      <c r="K31" s="20">
        <v>111815866.73</v>
      </c>
      <c r="L31" s="31">
        <v>1273235454.73</v>
      </c>
      <c r="M31" s="27">
        <f>+(L31/$L$69)</f>
        <v>3.7292438667068887E-3</v>
      </c>
    </row>
    <row r="32" spans="1:13" x14ac:dyDescent="0.25">
      <c r="A32" s="5" t="s">
        <v>56</v>
      </c>
      <c r="B32" s="4" t="s">
        <v>22</v>
      </c>
      <c r="C32" s="6" t="s">
        <v>22</v>
      </c>
      <c r="D32" s="32" t="s">
        <v>22</v>
      </c>
      <c r="E32" s="6" t="s">
        <v>22</v>
      </c>
      <c r="F32" s="29">
        <v>794023292.19000006</v>
      </c>
      <c r="G32" s="14">
        <v>255580429.08000001</v>
      </c>
      <c r="H32" s="32" t="s">
        <v>22</v>
      </c>
      <c r="I32" s="14">
        <v>111815866.73</v>
      </c>
      <c r="J32" s="32" t="s">
        <v>22</v>
      </c>
      <c r="K32" s="14">
        <v>111815866.73</v>
      </c>
      <c r="L32" s="29">
        <v>1273235454.73</v>
      </c>
      <c r="M32" s="25"/>
    </row>
    <row r="33" spans="1:13" s="10" customFormat="1" x14ac:dyDescent="0.25">
      <c r="A33" s="10" t="s">
        <v>23</v>
      </c>
      <c r="B33" s="11" t="s">
        <v>17</v>
      </c>
      <c r="C33" s="13" t="s">
        <v>22</v>
      </c>
      <c r="D33" s="17" t="s">
        <v>22</v>
      </c>
      <c r="E33" s="13" t="s">
        <v>22</v>
      </c>
      <c r="F33" s="30">
        <v>794023292.19000006</v>
      </c>
      <c r="G33" s="15">
        <v>255580429.08000001</v>
      </c>
      <c r="H33" s="17" t="s">
        <v>22</v>
      </c>
      <c r="I33" s="15">
        <v>111815866.73</v>
      </c>
      <c r="J33" s="17" t="s">
        <v>22</v>
      </c>
      <c r="K33" s="15">
        <v>111815866.73</v>
      </c>
      <c r="L33" s="30">
        <v>1273235454.73</v>
      </c>
      <c r="M33" s="26"/>
    </row>
    <row r="34" spans="1:13" x14ac:dyDescent="0.25">
      <c r="A34" s="3" t="s">
        <v>18</v>
      </c>
      <c r="B34" s="2" t="s">
        <v>22</v>
      </c>
      <c r="C34" s="16">
        <v>1018842221.5700001</v>
      </c>
      <c r="D34" s="31">
        <v>18200209435.029999</v>
      </c>
      <c r="E34" s="21" t="s">
        <v>22</v>
      </c>
      <c r="F34" s="31">
        <v>18130491809.369999</v>
      </c>
      <c r="G34" s="20">
        <v>21458579645.150002</v>
      </c>
      <c r="H34" s="31">
        <v>12098419750.35</v>
      </c>
      <c r="I34" s="20">
        <v>2744910983.98</v>
      </c>
      <c r="J34" s="33" t="s">
        <v>22</v>
      </c>
      <c r="K34" s="20">
        <v>3283549374.9699998</v>
      </c>
      <c r="L34" s="31">
        <v>76935003220.419998</v>
      </c>
      <c r="M34" s="27">
        <f>+(L34/$L$69)</f>
        <v>0.22533883095147353</v>
      </c>
    </row>
    <row r="35" spans="1:13" x14ac:dyDescent="0.25">
      <c r="A35" s="5" t="s">
        <v>37</v>
      </c>
      <c r="B35" s="4" t="s">
        <v>22</v>
      </c>
      <c r="C35" s="6" t="s">
        <v>22</v>
      </c>
      <c r="D35" s="29">
        <v>9236560999.0300007</v>
      </c>
      <c r="E35" s="6" t="s">
        <v>22</v>
      </c>
      <c r="F35" s="29">
        <v>6350397333.7399998</v>
      </c>
      <c r="G35" s="14">
        <v>5089706517.3400002</v>
      </c>
      <c r="H35" s="29">
        <v>5785383740.7799997</v>
      </c>
      <c r="I35" s="14">
        <v>31096176.899999999</v>
      </c>
      <c r="J35" s="32" t="s">
        <v>22</v>
      </c>
      <c r="K35" s="14">
        <v>1117668334.28</v>
      </c>
      <c r="L35" s="29">
        <v>27610813102.07</v>
      </c>
      <c r="M35" s="25"/>
    </row>
    <row r="36" spans="1:13" s="10" customFormat="1" x14ac:dyDescent="0.25">
      <c r="A36" s="10" t="s">
        <v>20</v>
      </c>
      <c r="B36" s="11" t="s">
        <v>19</v>
      </c>
      <c r="C36" s="13" t="s">
        <v>22</v>
      </c>
      <c r="D36" s="30">
        <v>9236560999.0300007</v>
      </c>
      <c r="E36" s="13" t="s">
        <v>22</v>
      </c>
      <c r="F36" s="30">
        <v>6350397333.7399998</v>
      </c>
      <c r="G36" s="15">
        <v>5089706517.3400002</v>
      </c>
      <c r="H36" s="30">
        <v>5785383740.7799997</v>
      </c>
      <c r="I36" s="15">
        <v>31096176.899999999</v>
      </c>
      <c r="J36" s="17" t="s">
        <v>22</v>
      </c>
      <c r="K36" s="15">
        <v>1117668334.28</v>
      </c>
      <c r="L36" s="30">
        <v>27610813102.07</v>
      </c>
      <c r="M36" s="26"/>
    </row>
    <row r="37" spans="1:13" x14ac:dyDescent="0.25">
      <c r="A37" s="5" t="s">
        <v>39</v>
      </c>
      <c r="B37" s="4" t="s">
        <v>22</v>
      </c>
      <c r="C37" s="6" t="s">
        <v>22</v>
      </c>
      <c r="D37" s="29">
        <v>3326329955.8400002</v>
      </c>
      <c r="E37" s="6" t="s">
        <v>22</v>
      </c>
      <c r="F37" s="29">
        <v>1764792974.45</v>
      </c>
      <c r="G37" s="14">
        <v>1455571387.7</v>
      </c>
      <c r="H37" s="29">
        <v>1396475189.3499999</v>
      </c>
      <c r="I37" s="6" t="s">
        <v>22</v>
      </c>
      <c r="J37" s="32" t="s">
        <v>22</v>
      </c>
      <c r="K37" s="14">
        <v>318537242.48000002</v>
      </c>
      <c r="L37" s="29">
        <v>8261706749.8199997</v>
      </c>
      <c r="M37" s="25"/>
    </row>
    <row r="38" spans="1:13" s="10" customFormat="1" x14ac:dyDescent="0.25">
      <c r="A38" s="10" t="s">
        <v>20</v>
      </c>
      <c r="B38" s="11" t="s">
        <v>19</v>
      </c>
      <c r="C38" s="13" t="s">
        <v>22</v>
      </c>
      <c r="D38" s="30">
        <v>3326329955.8400002</v>
      </c>
      <c r="E38" s="13" t="s">
        <v>22</v>
      </c>
      <c r="F38" s="30">
        <v>1764792974.45</v>
      </c>
      <c r="G38" s="15">
        <v>1455571387.7</v>
      </c>
      <c r="H38" s="30">
        <v>1396475189.3499999</v>
      </c>
      <c r="I38" s="13" t="s">
        <v>22</v>
      </c>
      <c r="J38" s="17" t="s">
        <v>22</v>
      </c>
      <c r="K38" s="15">
        <v>318537242.48000002</v>
      </c>
      <c r="L38" s="30">
        <v>8261706749.8199997</v>
      </c>
      <c r="M38" s="26"/>
    </row>
    <row r="39" spans="1:13" x14ac:dyDescent="0.25">
      <c r="A39" s="5" t="s">
        <v>57</v>
      </c>
      <c r="B39" s="4" t="s">
        <v>22</v>
      </c>
      <c r="C39" s="6" t="s">
        <v>22</v>
      </c>
      <c r="D39" s="29">
        <v>1268856040.8</v>
      </c>
      <c r="E39" s="6" t="s">
        <v>22</v>
      </c>
      <c r="F39" s="32" t="s">
        <v>22</v>
      </c>
      <c r="G39" s="14">
        <v>1752882157.9000001</v>
      </c>
      <c r="H39" s="29">
        <v>2154021986.8200002</v>
      </c>
      <c r="I39" s="6" t="s">
        <v>22</v>
      </c>
      <c r="J39" s="32" t="s">
        <v>22</v>
      </c>
      <c r="K39" s="14">
        <v>291465390.62</v>
      </c>
      <c r="L39" s="29">
        <v>5467225576.1400003</v>
      </c>
      <c r="M39" s="25"/>
    </row>
    <row r="40" spans="1:13" s="10" customFormat="1" x14ac:dyDescent="0.25">
      <c r="A40" s="10" t="s">
        <v>20</v>
      </c>
      <c r="B40" s="11" t="s">
        <v>19</v>
      </c>
      <c r="C40" s="13" t="s">
        <v>22</v>
      </c>
      <c r="D40" s="30">
        <v>1268856040.8</v>
      </c>
      <c r="E40" s="13" t="s">
        <v>22</v>
      </c>
      <c r="F40" s="17" t="s">
        <v>22</v>
      </c>
      <c r="G40" s="15">
        <v>1752882157.9000001</v>
      </c>
      <c r="H40" s="30">
        <v>2154021986.8200002</v>
      </c>
      <c r="I40" s="13" t="s">
        <v>22</v>
      </c>
      <c r="J40" s="17" t="s">
        <v>22</v>
      </c>
      <c r="K40" s="15">
        <v>291465390.62</v>
      </c>
      <c r="L40" s="30">
        <v>5467225576.1400003</v>
      </c>
      <c r="M40" s="26"/>
    </row>
    <row r="41" spans="1:13" x14ac:dyDescent="0.25">
      <c r="A41" s="5" t="s">
        <v>58</v>
      </c>
      <c r="B41" s="4" t="s">
        <v>22</v>
      </c>
      <c r="C41" s="6" t="s">
        <v>22</v>
      </c>
      <c r="D41" s="32" t="s">
        <v>22</v>
      </c>
      <c r="E41" s="6" t="s">
        <v>22</v>
      </c>
      <c r="F41" s="29">
        <v>3370836331.5900002</v>
      </c>
      <c r="G41" s="14">
        <v>2028679408.0799999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5399515739.6700001</v>
      </c>
      <c r="M41" s="25"/>
    </row>
    <row r="42" spans="1:13" s="10" customFormat="1" x14ac:dyDescent="0.25">
      <c r="A42" s="10" t="s">
        <v>20</v>
      </c>
      <c r="B42" s="11" t="s">
        <v>19</v>
      </c>
      <c r="C42" s="13" t="s">
        <v>22</v>
      </c>
      <c r="D42" s="17" t="s">
        <v>22</v>
      </c>
      <c r="E42" s="13" t="s">
        <v>22</v>
      </c>
      <c r="F42" s="30">
        <v>3370836331.5900002</v>
      </c>
      <c r="G42" s="15">
        <v>2028679408.0799999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5399515739.6700001</v>
      </c>
      <c r="M42" s="26"/>
    </row>
    <row r="43" spans="1:13" x14ac:dyDescent="0.25">
      <c r="A43" s="5" t="s">
        <v>33</v>
      </c>
      <c r="B43" s="4" t="s">
        <v>22</v>
      </c>
      <c r="C43" s="6" t="s">
        <v>22</v>
      </c>
      <c r="D43" s="32" t="s">
        <v>22</v>
      </c>
      <c r="E43" s="6" t="s">
        <v>22</v>
      </c>
      <c r="F43" s="32" t="s">
        <v>22</v>
      </c>
      <c r="G43" s="14">
        <v>5723025342.1199999</v>
      </c>
      <c r="H43" s="32" t="s">
        <v>22</v>
      </c>
      <c r="I43" s="14">
        <v>870434321.20000005</v>
      </c>
      <c r="J43" s="32" t="s">
        <v>22</v>
      </c>
      <c r="K43" s="14">
        <v>335326002.05000001</v>
      </c>
      <c r="L43" s="29">
        <v>6928785665.3699999</v>
      </c>
      <c r="M43" s="25"/>
    </row>
    <row r="44" spans="1:13" s="10" customFormat="1" x14ac:dyDescent="0.25">
      <c r="A44" s="10" t="s">
        <v>20</v>
      </c>
      <c r="B44" s="11" t="s">
        <v>19</v>
      </c>
      <c r="C44" s="13" t="s">
        <v>22</v>
      </c>
      <c r="D44" s="17" t="s">
        <v>22</v>
      </c>
      <c r="E44" s="13" t="s">
        <v>22</v>
      </c>
      <c r="F44" s="17" t="s">
        <v>22</v>
      </c>
      <c r="G44" s="15">
        <v>5723025342.1199999</v>
      </c>
      <c r="H44" s="17" t="s">
        <v>22</v>
      </c>
      <c r="I44" s="15">
        <v>870434321.20000005</v>
      </c>
      <c r="J44" s="17" t="s">
        <v>22</v>
      </c>
      <c r="K44" s="15">
        <v>335326002.05000001</v>
      </c>
      <c r="L44" s="30">
        <v>6928785665.3699999</v>
      </c>
      <c r="M44" s="26"/>
    </row>
    <row r="45" spans="1:13" x14ac:dyDescent="0.25">
      <c r="A45" s="5" t="s">
        <v>41</v>
      </c>
      <c r="B45" s="4" t="s">
        <v>22</v>
      </c>
      <c r="C45" s="6" t="s">
        <v>22</v>
      </c>
      <c r="D45" s="32" t="s">
        <v>22</v>
      </c>
      <c r="E45" s="6" t="s">
        <v>22</v>
      </c>
      <c r="F45" s="32" t="s">
        <v>22</v>
      </c>
      <c r="G45" s="14">
        <v>369684339.26999998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369684339.26999998</v>
      </c>
      <c r="M45" s="25"/>
    </row>
    <row r="46" spans="1:13" s="10" customFormat="1" x14ac:dyDescent="0.25">
      <c r="A46" s="10" t="s">
        <v>20</v>
      </c>
      <c r="B46" s="11" t="s">
        <v>19</v>
      </c>
      <c r="C46" s="13" t="s">
        <v>22</v>
      </c>
      <c r="D46" s="17" t="s">
        <v>22</v>
      </c>
      <c r="E46" s="13" t="s">
        <v>22</v>
      </c>
      <c r="F46" s="17" t="s">
        <v>22</v>
      </c>
      <c r="G46" s="15">
        <v>369684339.26999998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369684339.26999998</v>
      </c>
      <c r="M46" s="26"/>
    </row>
    <row r="47" spans="1:13" x14ac:dyDescent="0.25">
      <c r="A47" s="5" t="s">
        <v>29</v>
      </c>
      <c r="B47" s="4" t="s">
        <v>22</v>
      </c>
      <c r="C47" s="14">
        <v>331915934.44999999</v>
      </c>
      <c r="D47" s="29">
        <v>64474665.950000003</v>
      </c>
      <c r="E47" s="6" t="s">
        <v>22</v>
      </c>
      <c r="F47" s="32" t="s">
        <v>22</v>
      </c>
      <c r="G47" s="14">
        <v>615372113.95000005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1011762714.35</v>
      </c>
      <c r="M47" s="25"/>
    </row>
    <row r="48" spans="1:13" s="10" customFormat="1" x14ac:dyDescent="0.25">
      <c r="A48" s="10" t="s">
        <v>20</v>
      </c>
      <c r="B48" s="11" t="s">
        <v>19</v>
      </c>
      <c r="C48" s="15">
        <v>331915934.44999999</v>
      </c>
      <c r="D48" s="30">
        <v>64474665.950000003</v>
      </c>
      <c r="E48" s="13" t="s">
        <v>22</v>
      </c>
      <c r="F48" s="17" t="s">
        <v>22</v>
      </c>
      <c r="G48" s="15">
        <v>615372113.95000005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1011762714.35</v>
      </c>
      <c r="M48" s="26"/>
    </row>
    <row r="49" spans="1:13" x14ac:dyDescent="0.25">
      <c r="A49" s="5" t="s">
        <v>32</v>
      </c>
      <c r="B49" s="4" t="s">
        <v>22</v>
      </c>
      <c r="C49" s="6" t="s">
        <v>22</v>
      </c>
      <c r="D49" s="29">
        <v>1824829202.5999999</v>
      </c>
      <c r="E49" s="6" t="s">
        <v>22</v>
      </c>
      <c r="F49" s="29">
        <v>1680569142.29</v>
      </c>
      <c r="G49" s="14">
        <v>661539237.16999996</v>
      </c>
      <c r="H49" s="29">
        <v>1159189366.1199999</v>
      </c>
      <c r="I49" s="6" t="s">
        <v>22</v>
      </c>
      <c r="J49" s="32" t="s">
        <v>22</v>
      </c>
      <c r="K49" s="14">
        <v>511229137.30000001</v>
      </c>
      <c r="L49" s="29">
        <v>5837356085.4799995</v>
      </c>
      <c r="M49" s="25"/>
    </row>
    <row r="50" spans="1:13" s="10" customFormat="1" x14ac:dyDescent="0.25">
      <c r="A50" s="10" t="s">
        <v>20</v>
      </c>
      <c r="B50" s="11" t="s">
        <v>19</v>
      </c>
      <c r="C50" s="13" t="s">
        <v>22</v>
      </c>
      <c r="D50" s="30">
        <v>1824829202.5999999</v>
      </c>
      <c r="E50" s="13" t="s">
        <v>22</v>
      </c>
      <c r="F50" s="30">
        <v>1680569142.29</v>
      </c>
      <c r="G50" s="15">
        <v>661539237.16999996</v>
      </c>
      <c r="H50" s="30">
        <v>1159189366.1199999</v>
      </c>
      <c r="I50" s="13" t="s">
        <v>22</v>
      </c>
      <c r="J50" s="17" t="s">
        <v>22</v>
      </c>
      <c r="K50" s="15">
        <v>511229137.30000001</v>
      </c>
      <c r="L50" s="30">
        <v>5837356085.4799995</v>
      </c>
      <c r="M50" s="26"/>
    </row>
    <row r="51" spans="1:13" x14ac:dyDescent="0.25">
      <c r="A51" s="5" t="s">
        <v>24</v>
      </c>
      <c r="B51" s="4" t="s">
        <v>22</v>
      </c>
      <c r="C51" s="14">
        <v>85718429.709999993</v>
      </c>
      <c r="D51" s="32" t="s">
        <v>22</v>
      </c>
      <c r="E51" s="6" t="s">
        <v>22</v>
      </c>
      <c r="F51" s="32" t="s">
        <v>22</v>
      </c>
      <c r="G51" s="14">
        <v>128584138.03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214302567.74000001</v>
      </c>
      <c r="M51" s="25"/>
    </row>
    <row r="52" spans="1:13" s="10" customFormat="1" x14ac:dyDescent="0.25">
      <c r="A52" s="10" t="s">
        <v>20</v>
      </c>
      <c r="B52" s="11" t="s">
        <v>19</v>
      </c>
      <c r="C52" s="15">
        <v>85718429.709999993</v>
      </c>
      <c r="D52" s="17" t="s">
        <v>22</v>
      </c>
      <c r="E52" s="13" t="s">
        <v>22</v>
      </c>
      <c r="F52" s="17" t="s">
        <v>22</v>
      </c>
      <c r="G52" s="15">
        <v>128584138.03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214302567.74000001</v>
      </c>
      <c r="M52" s="26"/>
    </row>
    <row r="53" spans="1:13" x14ac:dyDescent="0.25">
      <c r="A53" s="5" t="s">
        <v>59</v>
      </c>
      <c r="B53" s="4" t="s">
        <v>22</v>
      </c>
      <c r="C53" s="14">
        <v>247268513.81</v>
      </c>
      <c r="D53" s="32" t="s">
        <v>22</v>
      </c>
      <c r="E53" s="6" t="s">
        <v>22</v>
      </c>
      <c r="F53" s="32" t="s">
        <v>22</v>
      </c>
      <c r="G53" s="14">
        <v>479356802.95999998</v>
      </c>
      <c r="H53" s="32" t="s">
        <v>22</v>
      </c>
      <c r="I53" s="6" t="s">
        <v>22</v>
      </c>
      <c r="J53" s="32" t="s">
        <v>22</v>
      </c>
      <c r="K53" s="14">
        <v>213023865.88</v>
      </c>
      <c r="L53" s="29">
        <v>939649182.64999998</v>
      </c>
      <c r="M53" s="25"/>
    </row>
    <row r="54" spans="1:13" s="10" customFormat="1" x14ac:dyDescent="0.25">
      <c r="A54" s="10" t="s">
        <v>20</v>
      </c>
      <c r="B54" s="11" t="s">
        <v>19</v>
      </c>
      <c r="C54" s="15">
        <v>247268513.81</v>
      </c>
      <c r="D54" s="17" t="s">
        <v>22</v>
      </c>
      <c r="E54" s="13" t="s">
        <v>22</v>
      </c>
      <c r="F54" s="17" t="s">
        <v>22</v>
      </c>
      <c r="G54" s="15">
        <v>479356802.95999998</v>
      </c>
      <c r="H54" s="17" t="s">
        <v>22</v>
      </c>
      <c r="I54" s="13" t="s">
        <v>22</v>
      </c>
      <c r="J54" s="17" t="s">
        <v>22</v>
      </c>
      <c r="K54" s="15">
        <v>213023865.88</v>
      </c>
      <c r="L54" s="30">
        <v>939649182.64999998</v>
      </c>
      <c r="M54" s="26"/>
    </row>
    <row r="55" spans="1:13" x14ac:dyDescent="0.25">
      <c r="A55" s="5" t="s">
        <v>60</v>
      </c>
      <c r="B55" s="4" t="s">
        <v>22</v>
      </c>
      <c r="C55" s="14">
        <v>286368853.67000002</v>
      </c>
      <c r="D55" s="29">
        <v>180054938.12</v>
      </c>
      <c r="E55" s="6" t="s">
        <v>22</v>
      </c>
      <c r="F55" s="32" t="s">
        <v>22</v>
      </c>
      <c r="G55" s="14">
        <v>2116574255.1800001</v>
      </c>
      <c r="H55" s="32" t="s">
        <v>22</v>
      </c>
      <c r="I55" s="14">
        <v>1506948381.6900001</v>
      </c>
      <c r="J55" s="32" t="s">
        <v>22</v>
      </c>
      <c r="K55" s="14">
        <v>197775100.41999999</v>
      </c>
      <c r="L55" s="29">
        <v>4287721529.0799999</v>
      </c>
      <c r="M55" s="25"/>
    </row>
    <row r="56" spans="1:13" s="10" customFormat="1" x14ac:dyDescent="0.25">
      <c r="A56" s="10" t="s">
        <v>20</v>
      </c>
      <c r="B56" s="11" t="s">
        <v>19</v>
      </c>
      <c r="C56" s="15">
        <v>286368853.67000002</v>
      </c>
      <c r="D56" s="30">
        <v>180054938.12</v>
      </c>
      <c r="E56" s="13" t="s">
        <v>22</v>
      </c>
      <c r="F56" s="17" t="s">
        <v>22</v>
      </c>
      <c r="G56" s="15">
        <v>2116574255.1800001</v>
      </c>
      <c r="H56" s="17" t="s">
        <v>22</v>
      </c>
      <c r="I56" s="15">
        <v>1506948381.6900001</v>
      </c>
      <c r="J56" s="17" t="s">
        <v>22</v>
      </c>
      <c r="K56" s="15">
        <v>197775100.41999999</v>
      </c>
      <c r="L56" s="30">
        <v>4287721529.0799999</v>
      </c>
      <c r="M56" s="26"/>
    </row>
    <row r="57" spans="1:13" x14ac:dyDescent="0.25">
      <c r="A57" s="5" t="s">
        <v>40</v>
      </c>
      <c r="B57" s="4" t="s">
        <v>22</v>
      </c>
      <c r="C57" s="6" t="s">
        <v>22</v>
      </c>
      <c r="D57" s="29">
        <v>314662161.35000002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314662161.35000002</v>
      </c>
      <c r="M57" s="25"/>
    </row>
    <row r="58" spans="1:13" s="10" customFormat="1" x14ac:dyDescent="0.25">
      <c r="A58" s="10" t="s">
        <v>20</v>
      </c>
      <c r="B58" s="11" t="s">
        <v>19</v>
      </c>
      <c r="C58" s="13" t="s">
        <v>22</v>
      </c>
      <c r="D58" s="30">
        <v>314662161.35000002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314662161.35000002</v>
      </c>
      <c r="M58" s="26"/>
    </row>
    <row r="59" spans="1:13" x14ac:dyDescent="0.25">
      <c r="A59" s="5" t="s">
        <v>61</v>
      </c>
      <c r="B59" s="4" t="s">
        <v>22</v>
      </c>
      <c r="C59" s="6" t="s">
        <v>22</v>
      </c>
      <c r="D59" s="29">
        <v>961281123.32000005</v>
      </c>
      <c r="E59" s="6" t="s">
        <v>22</v>
      </c>
      <c r="F59" s="29">
        <v>2770611738.4699998</v>
      </c>
      <c r="G59" s="14">
        <v>146092559.52000001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3877985421.3099999</v>
      </c>
      <c r="M59" s="25"/>
    </row>
    <row r="60" spans="1:13" s="10" customFormat="1" x14ac:dyDescent="0.25">
      <c r="A60" s="10" t="s">
        <v>20</v>
      </c>
      <c r="B60" s="11" t="s">
        <v>19</v>
      </c>
      <c r="C60" s="13" t="s">
        <v>22</v>
      </c>
      <c r="D60" s="30">
        <v>961281123.32000005</v>
      </c>
      <c r="E60" s="13" t="s">
        <v>22</v>
      </c>
      <c r="F60" s="30">
        <v>2770611738.4699998</v>
      </c>
      <c r="G60" s="15">
        <v>146092559.52000001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3877985421.3099999</v>
      </c>
      <c r="M60" s="26"/>
    </row>
    <row r="61" spans="1:13" x14ac:dyDescent="0.25">
      <c r="A61" s="5" t="s">
        <v>62</v>
      </c>
      <c r="B61" s="4" t="s">
        <v>22</v>
      </c>
      <c r="C61" s="6" t="s">
        <v>22</v>
      </c>
      <c r="D61" s="32" t="s">
        <v>22</v>
      </c>
      <c r="E61" s="6" t="s">
        <v>22</v>
      </c>
      <c r="F61" s="29">
        <v>2193284288.8299999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2193284288.8299999</v>
      </c>
      <c r="M61" s="25"/>
    </row>
    <row r="62" spans="1:13" s="10" customFormat="1" x14ac:dyDescent="0.25">
      <c r="A62" s="10" t="s">
        <v>20</v>
      </c>
      <c r="B62" s="11" t="s">
        <v>19</v>
      </c>
      <c r="C62" s="13" t="s">
        <v>22</v>
      </c>
      <c r="D62" s="17" t="s">
        <v>22</v>
      </c>
      <c r="E62" s="13" t="s">
        <v>22</v>
      </c>
      <c r="F62" s="30">
        <v>2193284288.8299999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2193284288.8299999</v>
      </c>
      <c r="M62" s="26"/>
    </row>
    <row r="63" spans="1:13" x14ac:dyDescent="0.25">
      <c r="A63" s="5" t="s">
        <v>36</v>
      </c>
      <c r="B63" s="4" t="s">
        <v>22</v>
      </c>
      <c r="C63" s="6" t="s">
        <v>22</v>
      </c>
      <c r="D63" s="29">
        <v>684697434.95000005</v>
      </c>
      <c r="E63" s="6" t="s">
        <v>22</v>
      </c>
      <c r="F63" s="32" t="s">
        <v>22</v>
      </c>
      <c r="G63" s="6" t="s">
        <v>22</v>
      </c>
      <c r="H63" s="29">
        <v>529745129.94999999</v>
      </c>
      <c r="I63" s="6" t="s">
        <v>22</v>
      </c>
      <c r="J63" s="32" t="s">
        <v>22</v>
      </c>
      <c r="K63" s="6" t="s">
        <v>22</v>
      </c>
      <c r="L63" s="29">
        <v>1214442564.9000001</v>
      </c>
      <c r="M63" s="25"/>
    </row>
    <row r="64" spans="1:13" s="10" customFormat="1" x14ac:dyDescent="0.25">
      <c r="A64" s="10" t="s">
        <v>20</v>
      </c>
      <c r="B64" s="11" t="s">
        <v>19</v>
      </c>
      <c r="C64" s="13" t="s">
        <v>22</v>
      </c>
      <c r="D64" s="30">
        <v>684697434.95000005</v>
      </c>
      <c r="E64" s="13" t="s">
        <v>22</v>
      </c>
      <c r="F64" s="17" t="s">
        <v>22</v>
      </c>
      <c r="G64" s="13" t="s">
        <v>22</v>
      </c>
      <c r="H64" s="30">
        <v>529745129.94999999</v>
      </c>
      <c r="I64" s="13" t="s">
        <v>22</v>
      </c>
      <c r="J64" s="17" t="s">
        <v>22</v>
      </c>
      <c r="K64" s="13" t="s">
        <v>22</v>
      </c>
      <c r="L64" s="30">
        <v>1214442564.9000001</v>
      </c>
      <c r="M64" s="26"/>
    </row>
    <row r="65" spans="1:13" x14ac:dyDescent="0.25">
      <c r="A65" s="5" t="s">
        <v>30</v>
      </c>
      <c r="B65" s="4" t="s">
        <v>22</v>
      </c>
      <c r="C65" s="14">
        <v>67570489.930000007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67570489.930000007</v>
      </c>
      <c r="M65" s="25"/>
    </row>
    <row r="66" spans="1:13" s="10" customFormat="1" x14ac:dyDescent="0.25">
      <c r="A66" s="10" t="s">
        <v>20</v>
      </c>
      <c r="B66" s="11" t="s">
        <v>19</v>
      </c>
      <c r="C66" s="15">
        <v>67570489.930000007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67570489.930000007</v>
      </c>
      <c r="M66" s="26"/>
    </row>
    <row r="67" spans="1:13" x14ac:dyDescent="0.25">
      <c r="A67" s="5" t="s">
        <v>63</v>
      </c>
      <c r="B67" s="4" t="s">
        <v>22</v>
      </c>
      <c r="C67" s="6" t="s">
        <v>22</v>
      </c>
      <c r="D67" s="29">
        <v>338462913.06999999</v>
      </c>
      <c r="E67" s="6" t="s">
        <v>22</v>
      </c>
      <c r="F67" s="32" t="s">
        <v>22</v>
      </c>
      <c r="G67" s="14">
        <v>891511385.92999995</v>
      </c>
      <c r="H67" s="29">
        <v>1073604337.33</v>
      </c>
      <c r="I67" s="14">
        <v>336432104.19</v>
      </c>
      <c r="J67" s="32" t="s">
        <v>22</v>
      </c>
      <c r="K67" s="14">
        <v>298524301.94</v>
      </c>
      <c r="L67" s="29">
        <v>2938535042.46</v>
      </c>
      <c r="M67" s="25"/>
    </row>
    <row r="68" spans="1:13" s="10" customFormat="1" x14ac:dyDescent="0.25">
      <c r="A68" s="10" t="s">
        <v>20</v>
      </c>
      <c r="B68" s="11" t="s">
        <v>19</v>
      </c>
      <c r="C68" s="13" t="s">
        <v>22</v>
      </c>
      <c r="D68" s="30">
        <v>338462913.06999999</v>
      </c>
      <c r="E68" s="13" t="s">
        <v>22</v>
      </c>
      <c r="F68" s="17" t="s">
        <v>22</v>
      </c>
      <c r="G68" s="15">
        <v>891511385.92999995</v>
      </c>
      <c r="H68" s="30">
        <v>1073604337.33</v>
      </c>
      <c r="I68" s="15">
        <v>336432104.19</v>
      </c>
      <c r="J68" s="17" t="s">
        <v>22</v>
      </c>
      <c r="K68" s="15">
        <v>298524301.94</v>
      </c>
      <c r="L68" s="30">
        <v>2938535042.46</v>
      </c>
      <c r="M68" s="26"/>
    </row>
    <row r="69" spans="1:13" x14ac:dyDescent="0.25">
      <c r="A69" s="3" t="s">
        <v>25</v>
      </c>
      <c r="B69" s="2" t="s">
        <v>22</v>
      </c>
      <c r="C69" s="16">
        <v>5648642221.1099997</v>
      </c>
      <c r="D69" s="31">
        <v>66049465003.910004</v>
      </c>
      <c r="E69" s="20">
        <v>1635496109.6300001</v>
      </c>
      <c r="F69" s="31">
        <v>103102684111.32001</v>
      </c>
      <c r="G69" s="20">
        <v>57649685268.18</v>
      </c>
      <c r="H69" s="31">
        <v>71092684560.029999</v>
      </c>
      <c r="I69" s="20">
        <v>6098769428</v>
      </c>
      <c r="J69" s="31">
        <v>6232824423.3000002</v>
      </c>
      <c r="K69" s="20">
        <v>23908948111.369999</v>
      </c>
      <c r="L69" s="31">
        <v>341419199236.84998</v>
      </c>
      <c r="M69" s="125">
        <f>+L69/L70</f>
        <v>0.27157253418992527</v>
      </c>
    </row>
    <row r="70" spans="1:13" x14ac:dyDescent="0.25">
      <c r="A70" s="3" t="s">
        <v>21</v>
      </c>
      <c r="B70" s="2" t="s">
        <v>22</v>
      </c>
      <c r="C70" s="16">
        <v>20985902337.139999</v>
      </c>
      <c r="D70" s="31">
        <v>261296165986.07001</v>
      </c>
      <c r="E70" s="20">
        <v>10381531030.280001</v>
      </c>
      <c r="F70" s="31">
        <v>381901450155.94</v>
      </c>
      <c r="G70" s="20">
        <v>196827517307.54001</v>
      </c>
      <c r="H70" s="31">
        <v>243383458268.29001</v>
      </c>
      <c r="I70" s="20">
        <v>21731723117.32</v>
      </c>
      <c r="J70" s="31">
        <v>28192473802.34</v>
      </c>
      <c r="K70" s="20">
        <v>82458525805.820007</v>
      </c>
      <c r="L70" s="35">
        <v>1257193406009.45</v>
      </c>
      <c r="M70" s="126"/>
    </row>
    <row r="71" spans="1:13" x14ac:dyDescent="0.25">
      <c r="A71" s="3" t="s">
        <v>64</v>
      </c>
      <c r="B71" s="2" t="s">
        <v>22</v>
      </c>
      <c r="C71" s="19">
        <f>+C69/C70</f>
        <v>0.26916365712391893</v>
      </c>
      <c r="D71" s="34">
        <f t="shared" ref="D71:I71" si="0">+D69/D70</f>
        <v>0.25277625010169946</v>
      </c>
      <c r="E71" s="22">
        <f t="shared" si="0"/>
        <v>0.15753900892457179</v>
      </c>
      <c r="F71" s="34">
        <f t="shared" si="0"/>
        <v>0.26997196284334762</v>
      </c>
      <c r="G71" s="22">
        <f t="shared" si="0"/>
        <v>0.2928944390336603</v>
      </c>
      <c r="H71" s="34">
        <f t="shared" si="0"/>
        <v>0.29210154653017573</v>
      </c>
      <c r="I71" s="22">
        <f t="shared" si="0"/>
        <v>0.28063901767362998</v>
      </c>
      <c r="J71" s="34">
        <f>+J69/J70</f>
        <v>0.22108114623068906</v>
      </c>
      <c r="K71" s="23">
        <f t="shared" ref="K71" si="1">+K69/K70</f>
        <v>0.28995119519445106</v>
      </c>
      <c r="L71" s="123" t="s">
        <v>65</v>
      </c>
      <c r="M71" s="124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E6FD-0A88-4405-9CA3-FAFAB2DA1293}">
  <dimension ref="A1:O73"/>
  <sheetViews>
    <sheetView showGridLines="0" topLeftCell="E1" workbookViewId="0">
      <selection activeCell="L71" sqref="L71"/>
    </sheetView>
  </sheetViews>
  <sheetFormatPr baseColWidth="10" defaultColWidth="9.140625" defaultRowHeight="15" x14ac:dyDescent="0.25"/>
  <cols>
    <col min="1" max="1" width="99" style="1" bestFit="1" customWidth="1"/>
    <col min="2" max="2" width="13.7109375" style="1" customWidth="1"/>
    <col min="3" max="3" width="21.140625" style="1" bestFit="1" customWidth="1"/>
    <col min="4" max="4" width="22.28515625" style="1" bestFit="1" customWidth="1"/>
    <col min="5" max="5" width="21.140625" style="1" bestFit="1" customWidth="1"/>
    <col min="6" max="8" width="22.28515625" style="1" bestFit="1" customWidth="1"/>
    <col min="9" max="11" width="21.140625" style="1" bestFit="1" customWidth="1"/>
    <col min="12" max="12" width="24.7109375" style="1" bestFit="1" customWidth="1"/>
    <col min="13" max="13" width="16.42578125" style="1" bestFit="1" customWidth="1"/>
    <col min="14" max="14" width="9.140625" style="1"/>
    <col min="15" max="15" width="16.42578125" style="1" bestFit="1" customWidth="1"/>
    <col min="16" max="16384" width="9.140625" style="1"/>
  </cols>
  <sheetData>
    <row r="1" spans="1:15" x14ac:dyDescent="0.25">
      <c r="A1" s="7"/>
    </row>
    <row r="2" spans="1:15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5" x14ac:dyDescent="0.25">
      <c r="A3" s="115" t="s">
        <v>67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5" x14ac:dyDescent="0.25">
      <c r="A4" s="115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5" x14ac:dyDescent="0.25">
      <c r="A5" s="6"/>
    </row>
    <row r="6" spans="1:15" ht="15" customHeight="1" x14ac:dyDescent="0.25">
      <c r="A6" s="121" t="s">
        <v>43</v>
      </c>
      <c r="B6" s="122" t="s">
        <v>44</v>
      </c>
      <c r="C6" s="119" t="s">
        <v>45</v>
      </c>
      <c r="D6" s="117" t="s">
        <v>46</v>
      </c>
      <c r="E6" s="119" t="s">
        <v>47</v>
      </c>
      <c r="F6" s="117" t="s">
        <v>48</v>
      </c>
      <c r="G6" s="119" t="s">
        <v>49</v>
      </c>
      <c r="H6" s="117" t="s">
        <v>50</v>
      </c>
      <c r="I6" s="119" t="s">
        <v>2</v>
      </c>
      <c r="J6" s="117" t="s">
        <v>1</v>
      </c>
      <c r="K6" s="119" t="s">
        <v>3</v>
      </c>
      <c r="L6" s="127" t="s">
        <v>51</v>
      </c>
      <c r="M6" s="119"/>
    </row>
    <row r="7" spans="1:15" x14ac:dyDescent="0.25">
      <c r="A7" s="121"/>
      <c r="B7" s="122"/>
      <c r="C7" s="120"/>
      <c r="D7" s="118"/>
      <c r="E7" s="120"/>
      <c r="F7" s="118"/>
      <c r="G7" s="120"/>
      <c r="H7" s="118"/>
      <c r="I7" s="120"/>
      <c r="J7" s="118"/>
      <c r="K7" s="120"/>
      <c r="L7" s="9" t="s">
        <v>52</v>
      </c>
      <c r="M7" s="9" t="s">
        <v>53</v>
      </c>
    </row>
    <row r="8" spans="1:15" x14ac:dyDescent="0.25">
      <c r="A8" s="3" t="s">
        <v>4</v>
      </c>
      <c r="B8" s="18" t="s">
        <v>22</v>
      </c>
      <c r="C8" s="43">
        <v>4695256159.0200005</v>
      </c>
      <c r="D8" s="28">
        <v>48089547043.769997</v>
      </c>
      <c r="E8" s="47">
        <v>2136921869.24</v>
      </c>
      <c r="F8" s="28">
        <v>79294543632.860001</v>
      </c>
      <c r="G8" s="47">
        <v>33455243495.970001</v>
      </c>
      <c r="H8" s="28">
        <v>52255914108.32</v>
      </c>
      <c r="I8" s="47">
        <v>3114364784.2199998</v>
      </c>
      <c r="J8" s="28">
        <v>5729103197.2600002</v>
      </c>
      <c r="K8" s="47">
        <v>19356740986.889999</v>
      </c>
      <c r="L8" s="28">
        <v>248127635277.54999</v>
      </c>
      <c r="M8" s="24">
        <f>+(L8/$L$71)</f>
        <v>0.7165925873462522</v>
      </c>
    </row>
    <row r="9" spans="1:15" x14ac:dyDescent="0.25">
      <c r="A9" s="5" t="s">
        <v>5</v>
      </c>
      <c r="B9" s="38" t="s">
        <v>22</v>
      </c>
      <c r="C9" s="44">
        <v>4695256159.0200005</v>
      </c>
      <c r="D9" s="29">
        <v>48089547043.769997</v>
      </c>
      <c r="E9" s="14">
        <v>2136921869.24</v>
      </c>
      <c r="F9" s="29">
        <v>79294543632.860001</v>
      </c>
      <c r="G9" s="14">
        <v>33455243495.970001</v>
      </c>
      <c r="H9" s="29">
        <v>52255914108.32</v>
      </c>
      <c r="I9" s="14">
        <v>3114364784.2199998</v>
      </c>
      <c r="J9" s="29">
        <v>5729103197.2600002</v>
      </c>
      <c r="K9" s="14">
        <v>19356740986.889999</v>
      </c>
      <c r="L9" s="29">
        <v>248127635277.54999</v>
      </c>
      <c r="M9" s="25"/>
    </row>
    <row r="10" spans="1:15" s="10" customFormat="1" x14ac:dyDescent="0.25">
      <c r="A10" s="10" t="s">
        <v>6</v>
      </c>
      <c r="B10" s="39" t="s">
        <v>7</v>
      </c>
      <c r="C10" s="45">
        <v>4695256159.0200005</v>
      </c>
      <c r="D10" s="30">
        <v>48089547043.769997</v>
      </c>
      <c r="E10" s="15">
        <v>2136921869.24</v>
      </c>
      <c r="F10" s="30">
        <v>79294543632.860001</v>
      </c>
      <c r="G10" s="15">
        <v>33455243495.970001</v>
      </c>
      <c r="H10" s="30">
        <v>52255914108.32</v>
      </c>
      <c r="I10" s="15">
        <v>3114364784.2199998</v>
      </c>
      <c r="J10" s="30">
        <v>5729103197.2600002</v>
      </c>
      <c r="K10" s="15">
        <v>19356740986.889999</v>
      </c>
      <c r="L10" s="30">
        <v>248127635277.54999</v>
      </c>
      <c r="M10" s="26"/>
    </row>
    <row r="11" spans="1:15" x14ac:dyDescent="0.25">
      <c r="A11" s="3" t="s">
        <v>8</v>
      </c>
      <c r="B11" s="18" t="s">
        <v>22</v>
      </c>
      <c r="C11" s="46">
        <v>8436849.1799999997</v>
      </c>
      <c r="D11" s="31">
        <v>598578748.89999998</v>
      </c>
      <c r="E11" s="20">
        <v>11578180.34</v>
      </c>
      <c r="F11" s="31">
        <v>2222233844.3200002</v>
      </c>
      <c r="G11" s="20">
        <v>504607838.12</v>
      </c>
      <c r="H11" s="31">
        <v>2944741073.1300001</v>
      </c>
      <c r="I11" s="20">
        <v>139819375.61000001</v>
      </c>
      <c r="J11" s="31">
        <v>57150136.32</v>
      </c>
      <c r="K11" s="20">
        <v>603330214.38</v>
      </c>
      <c r="L11" s="31">
        <v>7090476260.3000002</v>
      </c>
      <c r="M11" s="27">
        <f>+(L11/$L$71)</f>
        <v>2.0477294772918313E-2</v>
      </c>
      <c r="O11" s="36"/>
    </row>
    <row r="12" spans="1:15" x14ac:dyDescent="0.25">
      <c r="A12" s="5" t="s">
        <v>26</v>
      </c>
      <c r="B12" s="38" t="s">
        <v>22</v>
      </c>
      <c r="C12" s="40" t="s">
        <v>22</v>
      </c>
      <c r="D12" s="29">
        <v>598578748.89999998</v>
      </c>
      <c r="E12" s="6" t="s">
        <v>22</v>
      </c>
      <c r="F12" s="32" t="s">
        <v>22</v>
      </c>
      <c r="G12" s="14">
        <v>504607838.12</v>
      </c>
      <c r="H12" s="29">
        <v>2522282702.77</v>
      </c>
      <c r="I12" s="14">
        <v>139819375.61000001</v>
      </c>
      <c r="J12" s="29">
        <v>57150136.32</v>
      </c>
      <c r="K12" s="14">
        <v>603330214.38</v>
      </c>
      <c r="L12" s="29">
        <v>4425769016.1000004</v>
      </c>
      <c r="M12" s="25"/>
    </row>
    <row r="13" spans="1:15" s="10" customFormat="1" x14ac:dyDescent="0.25">
      <c r="A13" s="10" t="s">
        <v>9</v>
      </c>
      <c r="B13" s="39" t="s">
        <v>10</v>
      </c>
      <c r="C13" s="41" t="s">
        <v>22</v>
      </c>
      <c r="D13" s="30">
        <v>598578748.89999998</v>
      </c>
      <c r="E13" s="13" t="s">
        <v>22</v>
      </c>
      <c r="F13" s="17" t="s">
        <v>22</v>
      </c>
      <c r="G13" s="15">
        <v>504607838.12</v>
      </c>
      <c r="H13" s="30">
        <v>2522282702.77</v>
      </c>
      <c r="I13" s="15">
        <v>139819375.61000001</v>
      </c>
      <c r="J13" s="30">
        <v>57150136.32</v>
      </c>
      <c r="K13" s="15">
        <v>603330214.38</v>
      </c>
      <c r="L13" s="30">
        <v>4425769016.1000004</v>
      </c>
      <c r="M13" s="26"/>
    </row>
    <row r="14" spans="1:15" x14ac:dyDescent="0.25">
      <c r="A14" s="5" t="s">
        <v>34</v>
      </c>
      <c r="B14" s="38" t="s">
        <v>22</v>
      </c>
      <c r="C14" s="44">
        <v>8436849.1799999997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8436849.1799999997</v>
      </c>
      <c r="M14" s="25"/>
    </row>
    <row r="15" spans="1:15" s="10" customFormat="1" x14ac:dyDescent="0.25">
      <c r="A15" s="10" t="s">
        <v>9</v>
      </c>
      <c r="B15" s="39" t="s">
        <v>11</v>
      </c>
      <c r="C15" s="45">
        <v>8436849.1799999997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8436849.1799999997</v>
      </c>
      <c r="M15" s="26"/>
    </row>
    <row r="16" spans="1:15" x14ac:dyDescent="0.25">
      <c r="A16" s="5" t="s">
        <v>66</v>
      </c>
      <c r="B16" s="38" t="s">
        <v>22</v>
      </c>
      <c r="C16" s="40" t="s">
        <v>22</v>
      </c>
      <c r="D16" s="32" t="s">
        <v>22</v>
      </c>
      <c r="E16" s="6" t="s">
        <v>22</v>
      </c>
      <c r="F16" s="32" t="s">
        <v>22</v>
      </c>
      <c r="G16" s="6" t="s">
        <v>22</v>
      </c>
      <c r="H16" s="29">
        <v>422458370.36000001</v>
      </c>
      <c r="I16" s="6" t="s">
        <v>22</v>
      </c>
      <c r="J16" s="32" t="s">
        <v>22</v>
      </c>
      <c r="K16" s="6" t="s">
        <v>22</v>
      </c>
      <c r="L16" s="29">
        <v>422458370.36000001</v>
      </c>
      <c r="M16" s="25"/>
    </row>
    <row r="17" spans="1:13" s="10" customFormat="1" x14ac:dyDescent="0.25">
      <c r="A17" s="10" t="s">
        <v>9</v>
      </c>
      <c r="B17" s="39" t="s">
        <v>10</v>
      </c>
      <c r="C17" s="41" t="s">
        <v>22</v>
      </c>
      <c r="D17" s="17" t="s">
        <v>22</v>
      </c>
      <c r="E17" s="13" t="s">
        <v>22</v>
      </c>
      <c r="F17" s="17" t="s">
        <v>22</v>
      </c>
      <c r="G17" s="13" t="s">
        <v>22</v>
      </c>
      <c r="H17" s="30">
        <v>422458370.36000001</v>
      </c>
      <c r="I17" s="13" t="s">
        <v>22</v>
      </c>
      <c r="J17" s="17" t="s">
        <v>22</v>
      </c>
      <c r="K17" s="13" t="s">
        <v>22</v>
      </c>
      <c r="L17" s="30">
        <v>422458370.36000001</v>
      </c>
      <c r="M17" s="26"/>
    </row>
    <row r="18" spans="1:13" x14ac:dyDescent="0.25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2222233844.3200002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2222233844.3200002</v>
      </c>
      <c r="M18" s="25"/>
    </row>
    <row r="19" spans="1:13" s="10" customFormat="1" x14ac:dyDescent="0.25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2222233844.3200002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2222233844.3200002</v>
      </c>
      <c r="M19" s="26"/>
    </row>
    <row r="20" spans="1:13" x14ac:dyDescent="0.25">
      <c r="A20" s="5" t="s">
        <v>27</v>
      </c>
      <c r="B20" s="38" t="s">
        <v>22</v>
      </c>
      <c r="C20" s="40" t="s">
        <v>22</v>
      </c>
      <c r="D20" s="32" t="s">
        <v>22</v>
      </c>
      <c r="E20" s="14">
        <v>11578180.34</v>
      </c>
      <c r="F20" s="32" t="s">
        <v>22</v>
      </c>
      <c r="G20" s="6" t="s">
        <v>22</v>
      </c>
      <c r="H20" s="32" t="s">
        <v>22</v>
      </c>
      <c r="I20" s="6" t="s">
        <v>22</v>
      </c>
      <c r="J20" s="32" t="s">
        <v>22</v>
      </c>
      <c r="K20" s="6" t="s">
        <v>22</v>
      </c>
      <c r="L20" s="29">
        <v>11578180.34</v>
      </c>
      <c r="M20" s="25"/>
    </row>
    <row r="21" spans="1:13" s="10" customFormat="1" x14ac:dyDescent="0.25">
      <c r="A21" s="10" t="s">
        <v>9</v>
      </c>
      <c r="B21" s="39" t="s">
        <v>10</v>
      </c>
      <c r="C21" s="41" t="s">
        <v>22</v>
      </c>
      <c r="D21" s="17" t="s">
        <v>22</v>
      </c>
      <c r="E21" s="15">
        <v>11578180.34</v>
      </c>
      <c r="F21" s="17" t="s">
        <v>22</v>
      </c>
      <c r="G21" s="13" t="s">
        <v>22</v>
      </c>
      <c r="H21" s="17" t="s">
        <v>22</v>
      </c>
      <c r="I21" s="13" t="s">
        <v>22</v>
      </c>
      <c r="J21" s="17" t="s">
        <v>22</v>
      </c>
      <c r="K21" s="13" t="s">
        <v>22</v>
      </c>
      <c r="L21" s="30">
        <v>11578180.34</v>
      </c>
      <c r="M21" s="26"/>
    </row>
    <row r="22" spans="1:13" x14ac:dyDescent="0.25">
      <c r="A22" s="3" t="s">
        <v>12</v>
      </c>
      <c r="B22" s="18" t="s">
        <v>22</v>
      </c>
      <c r="C22" s="42" t="s">
        <v>22</v>
      </c>
      <c r="D22" s="33" t="s">
        <v>22</v>
      </c>
      <c r="E22" s="20">
        <v>44420364.039999999</v>
      </c>
      <c r="F22" s="31">
        <v>3913347044.6300001</v>
      </c>
      <c r="G22" s="20">
        <v>1182200812.45</v>
      </c>
      <c r="H22" s="31">
        <v>4926544389.6999998</v>
      </c>
      <c r="I22" s="20">
        <v>35250834.18</v>
      </c>
      <c r="J22" s="31">
        <v>573828605.92999995</v>
      </c>
      <c r="K22" s="20">
        <v>840938286.44000006</v>
      </c>
      <c r="L22" s="31">
        <v>11516530337.370001</v>
      </c>
      <c r="M22" s="27">
        <f>+(L22/$L$71)</f>
        <v>3.3259738531245565E-2</v>
      </c>
    </row>
    <row r="23" spans="1:13" x14ac:dyDescent="0.25">
      <c r="A23" s="5" t="s">
        <v>13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1605582194.8800001</v>
      </c>
      <c r="G23" s="14">
        <v>24915.43</v>
      </c>
      <c r="H23" s="29">
        <v>1475797059.77</v>
      </c>
      <c r="I23" s="6" t="s">
        <v>22</v>
      </c>
      <c r="J23" s="29">
        <v>14511264.93</v>
      </c>
      <c r="K23" s="6" t="s">
        <v>22</v>
      </c>
      <c r="L23" s="29">
        <v>3095915435.0100002</v>
      </c>
      <c r="M23" s="25"/>
    </row>
    <row r="24" spans="1:13" s="10" customFormat="1" x14ac:dyDescent="0.25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1605582194.8800001</v>
      </c>
      <c r="G24" s="15">
        <v>24915.43</v>
      </c>
      <c r="H24" s="30">
        <v>1475797059.77</v>
      </c>
      <c r="I24" s="13" t="s">
        <v>22</v>
      </c>
      <c r="J24" s="30">
        <v>14511264.93</v>
      </c>
      <c r="K24" s="13" t="s">
        <v>22</v>
      </c>
      <c r="L24" s="30">
        <v>3095915435.0100002</v>
      </c>
      <c r="M24" s="26"/>
    </row>
    <row r="25" spans="1:13" x14ac:dyDescent="0.25">
      <c r="A25" s="5" t="s">
        <v>16</v>
      </c>
      <c r="B25" s="38" t="s">
        <v>22</v>
      </c>
      <c r="C25" s="40" t="s">
        <v>22</v>
      </c>
      <c r="D25" s="32" t="s">
        <v>22</v>
      </c>
      <c r="E25" s="6" t="s">
        <v>22</v>
      </c>
      <c r="F25" s="29">
        <v>2307764849.75</v>
      </c>
      <c r="G25" s="14">
        <v>547885485.84000003</v>
      </c>
      <c r="H25" s="29">
        <v>1901793480.96</v>
      </c>
      <c r="I25" s="14">
        <v>16960068.899999999</v>
      </c>
      <c r="J25" s="29">
        <v>119877071.20999999</v>
      </c>
      <c r="K25" s="14">
        <v>509805164.23000002</v>
      </c>
      <c r="L25" s="29">
        <v>5404086120.8900003</v>
      </c>
      <c r="M25" s="25"/>
    </row>
    <row r="26" spans="1:13" s="10" customFormat="1" x14ac:dyDescent="0.25">
      <c r="A26" s="10" t="s">
        <v>14</v>
      </c>
      <c r="B26" s="39" t="s">
        <v>15</v>
      </c>
      <c r="C26" s="41" t="s">
        <v>22</v>
      </c>
      <c r="D26" s="17" t="s">
        <v>22</v>
      </c>
      <c r="E26" s="13" t="s">
        <v>22</v>
      </c>
      <c r="F26" s="30">
        <v>2307764849.75</v>
      </c>
      <c r="G26" s="15">
        <v>547885485.84000003</v>
      </c>
      <c r="H26" s="30">
        <v>1901793480.96</v>
      </c>
      <c r="I26" s="15">
        <v>16960068.899999999</v>
      </c>
      <c r="J26" s="30">
        <v>119877071.20999999</v>
      </c>
      <c r="K26" s="15">
        <v>509805164.23000002</v>
      </c>
      <c r="L26" s="30">
        <v>5404086120.8900003</v>
      </c>
      <c r="M26" s="26"/>
    </row>
    <row r="27" spans="1:13" x14ac:dyDescent="0.25">
      <c r="A27" s="5" t="s">
        <v>28</v>
      </c>
      <c r="B27" s="38" t="s">
        <v>22</v>
      </c>
      <c r="C27" s="40" t="s">
        <v>22</v>
      </c>
      <c r="D27" s="32" t="s">
        <v>22</v>
      </c>
      <c r="E27" s="14">
        <v>44420364.039999999</v>
      </c>
      <c r="F27" s="32" t="s">
        <v>22</v>
      </c>
      <c r="G27" s="14">
        <v>108789225.40000001</v>
      </c>
      <c r="H27" s="29">
        <v>535122431.23000002</v>
      </c>
      <c r="I27" s="14">
        <v>18290765.280000001</v>
      </c>
      <c r="J27" s="29">
        <v>137170629.66999999</v>
      </c>
      <c r="K27" s="14">
        <v>15677798.810000001</v>
      </c>
      <c r="L27" s="29">
        <v>859471214.42999995</v>
      </c>
      <c r="M27" s="25"/>
    </row>
    <row r="28" spans="1:13" s="10" customFormat="1" x14ac:dyDescent="0.25">
      <c r="A28" s="10" t="s">
        <v>14</v>
      </c>
      <c r="B28" s="39" t="s">
        <v>17</v>
      </c>
      <c r="C28" s="41" t="s">
        <v>22</v>
      </c>
      <c r="D28" s="17" t="s">
        <v>22</v>
      </c>
      <c r="E28" s="15">
        <v>44420364.039999999</v>
      </c>
      <c r="F28" s="17" t="s">
        <v>22</v>
      </c>
      <c r="G28" s="15">
        <v>108789225.40000001</v>
      </c>
      <c r="H28" s="30">
        <v>535122431.23000002</v>
      </c>
      <c r="I28" s="15">
        <v>18290765.280000001</v>
      </c>
      <c r="J28" s="30">
        <v>137170629.66999999</v>
      </c>
      <c r="K28" s="15">
        <v>15677798.810000001</v>
      </c>
      <c r="L28" s="30">
        <v>859471214.42999995</v>
      </c>
      <c r="M28" s="26"/>
    </row>
    <row r="29" spans="1:13" x14ac:dyDescent="0.25">
      <c r="A29" s="12" t="s">
        <v>54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315455323.39999998</v>
      </c>
      <c r="H29" s="29">
        <v>663832223.10000002</v>
      </c>
      <c r="I29" s="6" t="s">
        <v>22</v>
      </c>
      <c r="J29" s="29">
        <v>221953284.52000001</v>
      </c>
      <c r="K29" s="14">
        <v>315455323.39999998</v>
      </c>
      <c r="L29" s="29">
        <v>1516696154.4200001</v>
      </c>
      <c r="M29" s="25"/>
    </row>
    <row r="30" spans="1:13" s="10" customFormat="1" x14ac:dyDescent="0.25">
      <c r="A30" s="10" t="s">
        <v>14</v>
      </c>
      <c r="B30" s="39" t="s">
        <v>15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315455323.39999998</v>
      </c>
      <c r="H30" s="30">
        <v>663832223.10000002</v>
      </c>
      <c r="I30" s="13" t="s">
        <v>22</v>
      </c>
      <c r="J30" s="30">
        <v>221953284.52000001</v>
      </c>
      <c r="K30" s="15">
        <v>315455323.39999998</v>
      </c>
      <c r="L30" s="30">
        <v>1516696154.4200001</v>
      </c>
      <c r="M30" s="26"/>
    </row>
    <row r="31" spans="1:13" x14ac:dyDescent="0.25">
      <c r="A31" s="5" t="s">
        <v>35</v>
      </c>
      <c r="B31" s="38" t="s">
        <v>22</v>
      </c>
      <c r="C31" s="40" t="s">
        <v>22</v>
      </c>
      <c r="D31" s="32" t="s">
        <v>22</v>
      </c>
      <c r="E31" s="6" t="s">
        <v>22</v>
      </c>
      <c r="F31" s="32" t="s">
        <v>22</v>
      </c>
      <c r="G31" s="14">
        <v>210045862.38</v>
      </c>
      <c r="H31" s="29">
        <v>349999194.63999999</v>
      </c>
      <c r="I31" s="6" t="s">
        <v>22</v>
      </c>
      <c r="J31" s="29">
        <v>80316355.599999994</v>
      </c>
      <c r="K31" s="6" t="s">
        <v>22</v>
      </c>
      <c r="L31" s="29">
        <v>640361412.62</v>
      </c>
      <c r="M31" s="25"/>
    </row>
    <row r="32" spans="1:13" s="10" customFormat="1" x14ac:dyDescent="0.25">
      <c r="A32" s="10" t="s">
        <v>14</v>
      </c>
      <c r="B32" s="39" t="s">
        <v>17</v>
      </c>
      <c r="C32" s="41" t="s">
        <v>22</v>
      </c>
      <c r="D32" s="17" t="s">
        <v>22</v>
      </c>
      <c r="E32" s="13" t="s">
        <v>22</v>
      </c>
      <c r="F32" s="17" t="s">
        <v>22</v>
      </c>
      <c r="G32" s="15">
        <v>210045862.38</v>
      </c>
      <c r="H32" s="30">
        <v>349999194.63999999</v>
      </c>
      <c r="I32" s="13" t="s">
        <v>22</v>
      </c>
      <c r="J32" s="30">
        <v>80316355.599999994</v>
      </c>
      <c r="K32" s="13" t="s">
        <v>22</v>
      </c>
      <c r="L32" s="30">
        <v>640361412.62</v>
      </c>
      <c r="M32" s="26"/>
    </row>
    <row r="33" spans="1:13" x14ac:dyDescent="0.25">
      <c r="A33" s="37" t="s">
        <v>55</v>
      </c>
      <c r="B33" s="18" t="s">
        <v>22</v>
      </c>
      <c r="C33" s="42" t="s">
        <v>22</v>
      </c>
      <c r="D33" s="33" t="s">
        <v>22</v>
      </c>
      <c r="E33" s="21" t="s">
        <v>22</v>
      </c>
      <c r="F33" s="31">
        <v>807088380.14999998</v>
      </c>
      <c r="G33" s="20">
        <v>252725710.91</v>
      </c>
      <c r="H33" s="33" t="s">
        <v>22</v>
      </c>
      <c r="I33" s="20">
        <v>110566933.92</v>
      </c>
      <c r="J33" s="33" t="s">
        <v>22</v>
      </c>
      <c r="K33" s="20">
        <v>110566933.92</v>
      </c>
      <c r="L33" s="31">
        <v>1280947958.9000001</v>
      </c>
      <c r="M33" s="27">
        <f>+(L33/$L$71)</f>
        <v>3.6993775848356818E-3</v>
      </c>
    </row>
    <row r="34" spans="1:13" x14ac:dyDescent="0.25">
      <c r="A34" s="12" t="s">
        <v>56</v>
      </c>
      <c r="B34" s="38" t="s">
        <v>22</v>
      </c>
      <c r="C34" s="40" t="s">
        <v>22</v>
      </c>
      <c r="D34" s="32" t="s">
        <v>22</v>
      </c>
      <c r="E34" s="6" t="s">
        <v>22</v>
      </c>
      <c r="F34" s="29">
        <v>807088380.14999998</v>
      </c>
      <c r="G34" s="14">
        <v>252725710.91</v>
      </c>
      <c r="H34" s="32" t="s">
        <v>22</v>
      </c>
      <c r="I34" s="14">
        <v>110566933.92</v>
      </c>
      <c r="J34" s="32" t="s">
        <v>22</v>
      </c>
      <c r="K34" s="14">
        <v>110566933.92</v>
      </c>
      <c r="L34" s="29">
        <v>1280947958.9000001</v>
      </c>
      <c r="M34" s="25"/>
    </row>
    <row r="35" spans="1:13" s="10" customFormat="1" x14ac:dyDescent="0.25">
      <c r="A35" s="10" t="s">
        <v>23</v>
      </c>
      <c r="B35" s="39" t="s">
        <v>17</v>
      </c>
      <c r="C35" s="41" t="s">
        <v>22</v>
      </c>
      <c r="D35" s="17" t="s">
        <v>22</v>
      </c>
      <c r="E35" s="13" t="s">
        <v>22</v>
      </c>
      <c r="F35" s="30">
        <v>807088380.14999998</v>
      </c>
      <c r="G35" s="15">
        <v>252725710.91</v>
      </c>
      <c r="H35" s="17" t="s">
        <v>22</v>
      </c>
      <c r="I35" s="15">
        <v>110566933.92</v>
      </c>
      <c r="J35" s="17" t="s">
        <v>22</v>
      </c>
      <c r="K35" s="15">
        <v>110566933.92</v>
      </c>
      <c r="L35" s="30">
        <v>1280947958.9000001</v>
      </c>
      <c r="M35" s="26"/>
    </row>
    <row r="36" spans="1:13" x14ac:dyDescent="0.25">
      <c r="A36" s="3" t="s">
        <v>18</v>
      </c>
      <c r="B36" s="18" t="s">
        <v>22</v>
      </c>
      <c r="C36" s="46">
        <v>1032761585.95</v>
      </c>
      <c r="D36" s="31">
        <v>18421657930.709999</v>
      </c>
      <c r="E36" s="21" t="s">
        <v>22</v>
      </c>
      <c r="F36" s="31">
        <v>18329852158.380001</v>
      </c>
      <c r="G36" s="20">
        <v>22106851857.950001</v>
      </c>
      <c r="H36" s="31">
        <v>12242230109.17</v>
      </c>
      <c r="I36" s="20">
        <v>2785131669.77</v>
      </c>
      <c r="J36" s="33" t="s">
        <v>22</v>
      </c>
      <c r="K36" s="20">
        <v>3326323941.3000002</v>
      </c>
      <c r="L36" s="31">
        <v>78244809253.229996</v>
      </c>
      <c r="M36" s="27">
        <f>+(L36/$L$71)</f>
        <v>0.22597100176474824</v>
      </c>
    </row>
    <row r="37" spans="1:13" x14ac:dyDescent="0.25">
      <c r="A37" s="5" t="s">
        <v>37</v>
      </c>
      <c r="B37" s="38" t="s">
        <v>22</v>
      </c>
      <c r="C37" s="40" t="s">
        <v>22</v>
      </c>
      <c r="D37" s="29">
        <v>9348987068.2999992</v>
      </c>
      <c r="E37" s="6" t="s">
        <v>22</v>
      </c>
      <c r="F37" s="29">
        <v>6424227399.9399996</v>
      </c>
      <c r="G37" s="14">
        <v>5148879723.29</v>
      </c>
      <c r="H37" s="29">
        <v>5852644928.1000004</v>
      </c>
      <c r="I37" s="14">
        <v>31457702.75</v>
      </c>
      <c r="J37" s="32" t="s">
        <v>22</v>
      </c>
      <c r="K37" s="14">
        <v>1130662407.3699999</v>
      </c>
      <c r="L37" s="29">
        <v>27936859229.75</v>
      </c>
      <c r="M37" s="25"/>
    </row>
    <row r="38" spans="1:13" s="10" customFormat="1" x14ac:dyDescent="0.25">
      <c r="A38" s="10" t="s">
        <v>20</v>
      </c>
      <c r="B38" s="39" t="s">
        <v>19</v>
      </c>
      <c r="C38" s="41" t="s">
        <v>22</v>
      </c>
      <c r="D38" s="30">
        <v>9348987068.2999992</v>
      </c>
      <c r="E38" s="13" t="s">
        <v>22</v>
      </c>
      <c r="F38" s="30">
        <v>6424227399.9399996</v>
      </c>
      <c r="G38" s="15">
        <v>5148879723.29</v>
      </c>
      <c r="H38" s="30">
        <v>5852644928.1000004</v>
      </c>
      <c r="I38" s="15">
        <v>31457702.75</v>
      </c>
      <c r="J38" s="17" t="s">
        <v>22</v>
      </c>
      <c r="K38" s="15">
        <v>1130662407.3699999</v>
      </c>
      <c r="L38" s="30">
        <v>27936859229.75</v>
      </c>
      <c r="M38" s="26"/>
    </row>
    <row r="39" spans="1:13" x14ac:dyDescent="0.25">
      <c r="A39" s="5" t="s">
        <v>39</v>
      </c>
      <c r="B39" s="38" t="s">
        <v>22</v>
      </c>
      <c r="C39" s="40" t="s">
        <v>22</v>
      </c>
      <c r="D39" s="29">
        <v>3359752492.9400001</v>
      </c>
      <c r="E39" s="6" t="s">
        <v>22</v>
      </c>
      <c r="F39" s="29">
        <v>1782525388.0899999</v>
      </c>
      <c r="G39" s="14">
        <v>1470196782.45</v>
      </c>
      <c r="H39" s="29">
        <v>1410506793.0899999</v>
      </c>
      <c r="I39" s="6" t="s">
        <v>22</v>
      </c>
      <c r="J39" s="32" t="s">
        <v>22</v>
      </c>
      <c r="K39" s="14">
        <v>321737863.87</v>
      </c>
      <c r="L39" s="29">
        <v>8344719320.4399996</v>
      </c>
      <c r="M39" s="25"/>
    </row>
    <row r="40" spans="1:13" s="10" customFormat="1" x14ac:dyDescent="0.25">
      <c r="A40" s="10" t="s">
        <v>20</v>
      </c>
      <c r="B40" s="39" t="s">
        <v>19</v>
      </c>
      <c r="C40" s="41" t="s">
        <v>22</v>
      </c>
      <c r="D40" s="30">
        <v>3359752492.9400001</v>
      </c>
      <c r="E40" s="13" t="s">
        <v>22</v>
      </c>
      <c r="F40" s="30">
        <v>1782525388.0899999</v>
      </c>
      <c r="G40" s="15">
        <v>1470196782.45</v>
      </c>
      <c r="H40" s="30">
        <v>1410506793.0899999</v>
      </c>
      <c r="I40" s="13" t="s">
        <v>22</v>
      </c>
      <c r="J40" s="17" t="s">
        <v>22</v>
      </c>
      <c r="K40" s="15">
        <v>321737863.87</v>
      </c>
      <c r="L40" s="30">
        <v>8344719320.4399996</v>
      </c>
      <c r="M40" s="26"/>
    </row>
    <row r="41" spans="1:13" x14ac:dyDescent="0.25">
      <c r="A41" s="12" t="s">
        <v>57</v>
      </c>
      <c r="B41" s="38" t="s">
        <v>22</v>
      </c>
      <c r="C41" s="40" t="s">
        <v>22</v>
      </c>
      <c r="D41" s="29">
        <v>1285256293.73</v>
      </c>
      <c r="E41" s="6" t="s">
        <v>22</v>
      </c>
      <c r="F41" s="32" t="s">
        <v>22</v>
      </c>
      <c r="G41" s="14">
        <v>1775538558.5</v>
      </c>
      <c r="H41" s="29">
        <v>2181863210.9299998</v>
      </c>
      <c r="I41" s="6" t="s">
        <v>22</v>
      </c>
      <c r="J41" s="32" t="s">
        <v>22</v>
      </c>
      <c r="K41" s="14">
        <v>295232647.10000002</v>
      </c>
      <c r="L41" s="29">
        <v>5537890710.2600002</v>
      </c>
      <c r="M41" s="25"/>
    </row>
    <row r="42" spans="1:13" s="10" customFormat="1" x14ac:dyDescent="0.25">
      <c r="A42" s="10" t="s">
        <v>20</v>
      </c>
      <c r="B42" s="39" t="s">
        <v>19</v>
      </c>
      <c r="C42" s="41" t="s">
        <v>22</v>
      </c>
      <c r="D42" s="30">
        <v>1285256293.73</v>
      </c>
      <c r="E42" s="13" t="s">
        <v>22</v>
      </c>
      <c r="F42" s="17" t="s">
        <v>22</v>
      </c>
      <c r="G42" s="15">
        <v>1775538558.5</v>
      </c>
      <c r="H42" s="30">
        <v>2181863210.9299998</v>
      </c>
      <c r="I42" s="13" t="s">
        <v>22</v>
      </c>
      <c r="J42" s="17" t="s">
        <v>22</v>
      </c>
      <c r="K42" s="15">
        <v>295232647.10000002</v>
      </c>
      <c r="L42" s="30">
        <v>5537890710.2600002</v>
      </c>
      <c r="M42" s="26"/>
    </row>
    <row r="43" spans="1:13" x14ac:dyDescent="0.25">
      <c r="A43" s="12" t="s">
        <v>68</v>
      </c>
      <c r="B43" s="38" t="s">
        <v>22</v>
      </c>
      <c r="C43" s="40" t="s">
        <v>22</v>
      </c>
      <c r="D43" s="32" t="s">
        <v>22</v>
      </c>
      <c r="E43" s="6" t="s">
        <v>22</v>
      </c>
      <c r="F43" s="29">
        <v>3387220608.98</v>
      </c>
      <c r="G43" s="14">
        <v>2407835720.1100001</v>
      </c>
      <c r="H43" s="32" t="s">
        <v>22</v>
      </c>
      <c r="I43" s="6" t="s">
        <v>22</v>
      </c>
      <c r="J43" s="32" t="s">
        <v>22</v>
      </c>
      <c r="K43" s="6" t="s">
        <v>22</v>
      </c>
      <c r="L43" s="29">
        <v>5795056329.0900002</v>
      </c>
      <c r="M43" s="25"/>
    </row>
    <row r="44" spans="1:13" s="10" customFormat="1" x14ac:dyDescent="0.25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30">
        <v>3387220608.98</v>
      </c>
      <c r="G44" s="15">
        <v>2407835720.1100001</v>
      </c>
      <c r="H44" s="17" t="s">
        <v>22</v>
      </c>
      <c r="I44" s="13" t="s">
        <v>22</v>
      </c>
      <c r="J44" s="17" t="s">
        <v>22</v>
      </c>
      <c r="K44" s="13" t="s">
        <v>22</v>
      </c>
      <c r="L44" s="30">
        <v>5795056329.0900002</v>
      </c>
      <c r="M44" s="26"/>
    </row>
    <row r="45" spans="1:13" x14ac:dyDescent="0.25">
      <c r="A45" s="5" t="s">
        <v>33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5822129361.21</v>
      </c>
      <c r="H45" s="32" t="s">
        <v>22</v>
      </c>
      <c r="I45" s="14">
        <v>885507387.35000002</v>
      </c>
      <c r="J45" s="32" t="s">
        <v>22</v>
      </c>
      <c r="K45" s="14">
        <v>341132748.05000001</v>
      </c>
      <c r="L45" s="29">
        <v>7048769496.6099997</v>
      </c>
      <c r="M45" s="25"/>
    </row>
    <row r="46" spans="1:13" s="10" customFormat="1" x14ac:dyDescent="0.25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5822129361.21</v>
      </c>
      <c r="H46" s="17" t="s">
        <v>22</v>
      </c>
      <c r="I46" s="15">
        <v>885507387.35000002</v>
      </c>
      <c r="J46" s="17" t="s">
        <v>22</v>
      </c>
      <c r="K46" s="15">
        <v>341132748.05000001</v>
      </c>
      <c r="L46" s="30">
        <v>7048769496.6099997</v>
      </c>
      <c r="M46" s="26"/>
    </row>
    <row r="47" spans="1:13" x14ac:dyDescent="0.25">
      <c r="A47" s="5" t="s">
        <v>41</v>
      </c>
      <c r="B47" s="38" t="s">
        <v>22</v>
      </c>
      <c r="C47" s="40" t="s">
        <v>22</v>
      </c>
      <c r="D47" s="32" t="s">
        <v>22</v>
      </c>
      <c r="E47" s="6" t="s">
        <v>22</v>
      </c>
      <c r="F47" s="32" t="s">
        <v>22</v>
      </c>
      <c r="G47" s="14">
        <v>374939131.64999998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374939131.64999998</v>
      </c>
      <c r="M47" s="25"/>
    </row>
    <row r="48" spans="1:13" s="10" customFormat="1" x14ac:dyDescent="0.25">
      <c r="A48" s="10" t="s">
        <v>20</v>
      </c>
      <c r="B48" s="39" t="s">
        <v>19</v>
      </c>
      <c r="C48" s="41" t="s">
        <v>22</v>
      </c>
      <c r="D48" s="17" t="s">
        <v>22</v>
      </c>
      <c r="E48" s="13" t="s">
        <v>22</v>
      </c>
      <c r="F48" s="17" t="s">
        <v>22</v>
      </c>
      <c r="G48" s="15">
        <v>374939131.64999998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374939131.64999998</v>
      </c>
      <c r="M48" s="26"/>
    </row>
    <row r="49" spans="1:13" x14ac:dyDescent="0.25">
      <c r="A49" s="5" t="s">
        <v>29</v>
      </c>
      <c r="B49" s="38" t="s">
        <v>22</v>
      </c>
      <c r="C49" s="44">
        <v>335985204.41000003</v>
      </c>
      <c r="D49" s="29">
        <v>65265121.590000004</v>
      </c>
      <c r="E49" s="6" t="s">
        <v>22</v>
      </c>
      <c r="F49" s="32" t="s">
        <v>22</v>
      </c>
      <c r="G49" s="14">
        <v>622916540.09000003</v>
      </c>
      <c r="H49" s="32" t="s">
        <v>22</v>
      </c>
      <c r="I49" s="6" t="s">
        <v>22</v>
      </c>
      <c r="J49" s="32" t="s">
        <v>22</v>
      </c>
      <c r="K49" s="6" t="s">
        <v>22</v>
      </c>
      <c r="L49" s="29">
        <v>1024166866.09</v>
      </c>
      <c r="M49" s="25"/>
    </row>
    <row r="50" spans="1:13" s="10" customFormat="1" x14ac:dyDescent="0.25">
      <c r="A50" s="10" t="s">
        <v>20</v>
      </c>
      <c r="B50" s="39" t="s">
        <v>19</v>
      </c>
      <c r="C50" s="45">
        <v>335985204.41000003</v>
      </c>
      <c r="D50" s="30">
        <v>65265121.590000004</v>
      </c>
      <c r="E50" s="13" t="s">
        <v>22</v>
      </c>
      <c r="F50" s="17" t="s">
        <v>22</v>
      </c>
      <c r="G50" s="15">
        <v>622916540.09000003</v>
      </c>
      <c r="H50" s="17" t="s">
        <v>22</v>
      </c>
      <c r="I50" s="13" t="s">
        <v>22</v>
      </c>
      <c r="J50" s="17" t="s">
        <v>22</v>
      </c>
      <c r="K50" s="13" t="s">
        <v>22</v>
      </c>
      <c r="L50" s="30">
        <v>1024166866.09</v>
      </c>
      <c r="M50" s="26"/>
    </row>
    <row r="51" spans="1:13" x14ac:dyDescent="0.25">
      <c r="A51" s="5" t="s">
        <v>32</v>
      </c>
      <c r="B51" s="38" t="s">
        <v>22</v>
      </c>
      <c r="C51" s="40" t="s">
        <v>22</v>
      </c>
      <c r="D51" s="29">
        <v>1851875292.3099999</v>
      </c>
      <c r="E51" s="6" t="s">
        <v>22</v>
      </c>
      <c r="F51" s="29">
        <v>1705477130.24</v>
      </c>
      <c r="G51" s="14">
        <v>671344017.54999995</v>
      </c>
      <c r="H51" s="29">
        <v>1176369899.79</v>
      </c>
      <c r="I51" s="6" t="s">
        <v>22</v>
      </c>
      <c r="J51" s="32" t="s">
        <v>22</v>
      </c>
      <c r="K51" s="14">
        <v>518806147.30000001</v>
      </c>
      <c r="L51" s="29">
        <v>5923872487.1899996</v>
      </c>
      <c r="M51" s="25"/>
    </row>
    <row r="52" spans="1:13" s="10" customFormat="1" x14ac:dyDescent="0.25">
      <c r="A52" s="10" t="s">
        <v>20</v>
      </c>
      <c r="B52" s="39" t="s">
        <v>19</v>
      </c>
      <c r="C52" s="41" t="s">
        <v>22</v>
      </c>
      <c r="D52" s="30">
        <v>1851875292.3099999</v>
      </c>
      <c r="E52" s="13" t="s">
        <v>22</v>
      </c>
      <c r="F52" s="30">
        <v>1705477130.24</v>
      </c>
      <c r="G52" s="15">
        <v>671344017.54999995</v>
      </c>
      <c r="H52" s="30">
        <v>1176369899.79</v>
      </c>
      <c r="I52" s="13" t="s">
        <v>22</v>
      </c>
      <c r="J52" s="17" t="s">
        <v>22</v>
      </c>
      <c r="K52" s="15">
        <v>518806147.30000001</v>
      </c>
      <c r="L52" s="30">
        <v>5923872487.1899996</v>
      </c>
      <c r="M52" s="26"/>
    </row>
    <row r="53" spans="1:13" x14ac:dyDescent="0.25">
      <c r="A53" s="5" t="s">
        <v>24</v>
      </c>
      <c r="B53" s="38" t="s">
        <v>22</v>
      </c>
      <c r="C53" s="44">
        <v>87028949.060000002</v>
      </c>
      <c r="D53" s="32" t="s">
        <v>22</v>
      </c>
      <c r="E53" s="6" t="s">
        <v>22</v>
      </c>
      <c r="F53" s="32" t="s">
        <v>22</v>
      </c>
      <c r="G53" s="14">
        <v>130550016.34999999</v>
      </c>
      <c r="H53" s="32" t="s">
        <v>22</v>
      </c>
      <c r="I53" s="6" t="s">
        <v>22</v>
      </c>
      <c r="J53" s="32" t="s">
        <v>22</v>
      </c>
      <c r="K53" s="6" t="s">
        <v>22</v>
      </c>
      <c r="L53" s="29">
        <v>217578965.41</v>
      </c>
      <c r="M53" s="25"/>
    </row>
    <row r="54" spans="1:13" s="10" customFormat="1" x14ac:dyDescent="0.25">
      <c r="A54" s="10" t="s">
        <v>20</v>
      </c>
      <c r="B54" s="39" t="s">
        <v>19</v>
      </c>
      <c r="C54" s="45">
        <v>87028949.060000002</v>
      </c>
      <c r="D54" s="17" t="s">
        <v>22</v>
      </c>
      <c r="E54" s="13" t="s">
        <v>22</v>
      </c>
      <c r="F54" s="17" t="s">
        <v>22</v>
      </c>
      <c r="G54" s="15">
        <v>130550016.34999999</v>
      </c>
      <c r="H54" s="17" t="s">
        <v>22</v>
      </c>
      <c r="I54" s="13" t="s">
        <v>22</v>
      </c>
      <c r="J54" s="17" t="s">
        <v>22</v>
      </c>
      <c r="K54" s="13" t="s">
        <v>22</v>
      </c>
      <c r="L54" s="30">
        <v>217578965.41</v>
      </c>
      <c r="M54" s="26"/>
    </row>
    <row r="55" spans="1:13" x14ac:dyDescent="0.25">
      <c r="A55" s="12" t="s">
        <v>59</v>
      </c>
      <c r="B55" s="38" t="s">
        <v>22</v>
      </c>
      <c r="C55" s="44">
        <v>251005465.58000001</v>
      </c>
      <c r="D55" s="32" t="s">
        <v>22</v>
      </c>
      <c r="E55" s="6" t="s">
        <v>22</v>
      </c>
      <c r="F55" s="32" t="s">
        <v>22</v>
      </c>
      <c r="G55" s="14">
        <v>486601288.82999998</v>
      </c>
      <c r="H55" s="32" t="s">
        <v>22</v>
      </c>
      <c r="I55" s="6" t="s">
        <v>22</v>
      </c>
      <c r="J55" s="32" t="s">
        <v>22</v>
      </c>
      <c r="K55" s="14">
        <v>216243280.66999999</v>
      </c>
      <c r="L55" s="29">
        <v>953850035.08000004</v>
      </c>
      <c r="M55" s="25"/>
    </row>
    <row r="56" spans="1:13" s="10" customFormat="1" x14ac:dyDescent="0.25">
      <c r="A56" s="10" t="s">
        <v>20</v>
      </c>
      <c r="B56" s="39" t="s">
        <v>19</v>
      </c>
      <c r="C56" s="45">
        <v>251005465.58000001</v>
      </c>
      <c r="D56" s="17" t="s">
        <v>22</v>
      </c>
      <c r="E56" s="13" t="s">
        <v>22</v>
      </c>
      <c r="F56" s="17" t="s">
        <v>22</v>
      </c>
      <c r="G56" s="15">
        <v>486601288.82999998</v>
      </c>
      <c r="H56" s="17" t="s">
        <v>22</v>
      </c>
      <c r="I56" s="13" t="s">
        <v>22</v>
      </c>
      <c r="J56" s="17" t="s">
        <v>22</v>
      </c>
      <c r="K56" s="15">
        <v>216243280.66999999</v>
      </c>
      <c r="L56" s="30">
        <v>953850035.08000004</v>
      </c>
      <c r="M56" s="26"/>
    </row>
    <row r="57" spans="1:13" x14ac:dyDescent="0.25">
      <c r="A57" s="12" t="s">
        <v>60</v>
      </c>
      <c r="B57" s="38" t="s">
        <v>22</v>
      </c>
      <c r="C57" s="44">
        <v>290335939.19</v>
      </c>
      <c r="D57" s="29">
        <v>182549250.36000001</v>
      </c>
      <c r="E57" s="6" t="s">
        <v>22</v>
      </c>
      <c r="F57" s="32" t="s">
        <v>22</v>
      </c>
      <c r="G57" s="14">
        <v>2145895289.8099999</v>
      </c>
      <c r="H57" s="32" t="s">
        <v>22</v>
      </c>
      <c r="I57" s="14">
        <v>1527824231.22</v>
      </c>
      <c r="J57" s="32" t="s">
        <v>22</v>
      </c>
      <c r="K57" s="14">
        <v>200514891.18000001</v>
      </c>
      <c r="L57" s="29">
        <v>4347119601.7600002</v>
      </c>
      <c r="M57" s="25"/>
    </row>
    <row r="58" spans="1:13" s="10" customFormat="1" x14ac:dyDescent="0.25">
      <c r="A58" s="10" t="s">
        <v>20</v>
      </c>
      <c r="B58" s="39" t="s">
        <v>19</v>
      </c>
      <c r="C58" s="45">
        <v>290335939.19</v>
      </c>
      <c r="D58" s="30">
        <v>182549250.36000001</v>
      </c>
      <c r="E58" s="13" t="s">
        <v>22</v>
      </c>
      <c r="F58" s="17" t="s">
        <v>22</v>
      </c>
      <c r="G58" s="15">
        <v>2145895289.8099999</v>
      </c>
      <c r="H58" s="17" t="s">
        <v>22</v>
      </c>
      <c r="I58" s="15">
        <v>1527824231.22</v>
      </c>
      <c r="J58" s="17" t="s">
        <v>22</v>
      </c>
      <c r="K58" s="15">
        <v>200514891.18000001</v>
      </c>
      <c r="L58" s="30">
        <v>4347119601.7600002</v>
      </c>
      <c r="M58" s="26"/>
    </row>
    <row r="59" spans="1:13" x14ac:dyDescent="0.25">
      <c r="A59" s="5" t="s">
        <v>40</v>
      </c>
      <c r="B59" s="38" t="s">
        <v>22</v>
      </c>
      <c r="C59" s="40" t="s">
        <v>22</v>
      </c>
      <c r="D59" s="29">
        <v>319558876.58999997</v>
      </c>
      <c r="E59" s="6" t="s">
        <v>22</v>
      </c>
      <c r="F59" s="32" t="s">
        <v>22</v>
      </c>
      <c r="G59" s="6" t="s">
        <v>22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319558876.58999997</v>
      </c>
      <c r="M59" s="25"/>
    </row>
    <row r="60" spans="1:13" s="10" customFormat="1" x14ac:dyDescent="0.25">
      <c r="A60" s="10" t="s">
        <v>20</v>
      </c>
      <c r="B60" s="39" t="s">
        <v>19</v>
      </c>
      <c r="C60" s="41" t="s">
        <v>22</v>
      </c>
      <c r="D60" s="30">
        <v>319558876.58999997</v>
      </c>
      <c r="E60" s="13" t="s">
        <v>22</v>
      </c>
      <c r="F60" s="17" t="s">
        <v>22</v>
      </c>
      <c r="G60" s="13" t="s">
        <v>22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319558876.58999997</v>
      </c>
      <c r="M60" s="26"/>
    </row>
    <row r="61" spans="1:13" x14ac:dyDescent="0.25">
      <c r="A61" s="12" t="s">
        <v>61</v>
      </c>
      <c r="B61" s="38" t="s">
        <v>22</v>
      </c>
      <c r="C61" s="40" t="s">
        <v>22</v>
      </c>
      <c r="D61" s="29">
        <v>974834015.00999999</v>
      </c>
      <c r="E61" s="6" t="s">
        <v>22</v>
      </c>
      <c r="F61" s="29">
        <v>2809673985.5999999</v>
      </c>
      <c r="G61" s="14">
        <v>148152286.47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3932660287.0799999</v>
      </c>
      <c r="M61" s="25"/>
    </row>
    <row r="62" spans="1:13" s="10" customFormat="1" x14ac:dyDescent="0.25">
      <c r="A62" s="10" t="s">
        <v>20</v>
      </c>
      <c r="B62" s="39" t="s">
        <v>19</v>
      </c>
      <c r="C62" s="41" t="s">
        <v>22</v>
      </c>
      <c r="D62" s="30">
        <v>974834015.00999999</v>
      </c>
      <c r="E62" s="13" t="s">
        <v>22</v>
      </c>
      <c r="F62" s="30">
        <v>2809673985.5999999</v>
      </c>
      <c r="G62" s="15">
        <v>148152286.47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3932660287.0799999</v>
      </c>
      <c r="M62" s="26"/>
    </row>
    <row r="63" spans="1:13" x14ac:dyDescent="0.25">
      <c r="A63" s="12" t="s">
        <v>62</v>
      </c>
      <c r="B63" s="38" t="s">
        <v>22</v>
      </c>
      <c r="C63" s="40" t="s">
        <v>22</v>
      </c>
      <c r="D63" s="32" t="s">
        <v>22</v>
      </c>
      <c r="E63" s="6" t="s">
        <v>22</v>
      </c>
      <c r="F63" s="29">
        <v>2220727645.5300002</v>
      </c>
      <c r="G63" s="6" t="s">
        <v>22</v>
      </c>
      <c r="H63" s="32" t="s">
        <v>22</v>
      </c>
      <c r="I63" s="6" t="s">
        <v>22</v>
      </c>
      <c r="J63" s="32" t="s">
        <v>22</v>
      </c>
      <c r="K63" s="6" t="s">
        <v>22</v>
      </c>
      <c r="L63" s="29">
        <v>2220727645.5300002</v>
      </c>
      <c r="M63" s="25"/>
    </row>
    <row r="64" spans="1:13" s="10" customFormat="1" x14ac:dyDescent="0.25">
      <c r="A64" s="10" t="s">
        <v>20</v>
      </c>
      <c r="B64" s="39" t="s">
        <v>19</v>
      </c>
      <c r="C64" s="41" t="s">
        <v>22</v>
      </c>
      <c r="D64" s="17" t="s">
        <v>22</v>
      </c>
      <c r="E64" s="13" t="s">
        <v>22</v>
      </c>
      <c r="F64" s="30">
        <v>2220727645.5300002</v>
      </c>
      <c r="G64" s="13" t="s">
        <v>22</v>
      </c>
      <c r="H64" s="17" t="s">
        <v>22</v>
      </c>
      <c r="I64" s="13" t="s">
        <v>22</v>
      </c>
      <c r="J64" s="17" t="s">
        <v>22</v>
      </c>
      <c r="K64" s="13" t="s">
        <v>22</v>
      </c>
      <c r="L64" s="30">
        <v>2220727645.5300002</v>
      </c>
      <c r="M64" s="26"/>
    </row>
    <row r="65" spans="1:13" x14ac:dyDescent="0.25">
      <c r="A65" s="5" t="s">
        <v>36</v>
      </c>
      <c r="B65" s="38" t="s">
        <v>22</v>
      </c>
      <c r="C65" s="40" t="s">
        <v>22</v>
      </c>
      <c r="D65" s="29">
        <v>691182759.11000001</v>
      </c>
      <c r="E65" s="6" t="s">
        <v>22</v>
      </c>
      <c r="F65" s="32" t="s">
        <v>22</v>
      </c>
      <c r="G65" s="6" t="s">
        <v>22</v>
      </c>
      <c r="H65" s="29">
        <v>534762775.26999998</v>
      </c>
      <c r="I65" s="6" t="s">
        <v>22</v>
      </c>
      <c r="J65" s="32" t="s">
        <v>22</v>
      </c>
      <c r="K65" s="6" t="s">
        <v>22</v>
      </c>
      <c r="L65" s="29">
        <v>1225945534.3800001</v>
      </c>
      <c r="M65" s="25"/>
    </row>
    <row r="66" spans="1:13" s="10" customFormat="1" x14ac:dyDescent="0.25">
      <c r="A66" s="10" t="s">
        <v>20</v>
      </c>
      <c r="B66" s="39" t="s">
        <v>19</v>
      </c>
      <c r="C66" s="41" t="s">
        <v>22</v>
      </c>
      <c r="D66" s="30">
        <v>691182759.11000001</v>
      </c>
      <c r="E66" s="13" t="s">
        <v>22</v>
      </c>
      <c r="F66" s="17" t="s">
        <v>22</v>
      </c>
      <c r="G66" s="13" t="s">
        <v>22</v>
      </c>
      <c r="H66" s="30">
        <v>534762775.26999998</v>
      </c>
      <c r="I66" s="13" t="s">
        <v>22</v>
      </c>
      <c r="J66" s="17" t="s">
        <v>22</v>
      </c>
      <c r="K66" s="13" t="s">
        <v>22</v>
      </c>
      <c r="L66" s="30">
        <v>1225945534.3800001</v>
      </c>
      <c r="M66" s="26"/>
    </row>
    <row r="67" spans="1:13" x14ac:dyDescent="0.25">
      <c r="A67" s="5" t="s">
        <v>30</v>
      </c>
      <c r="B67" s="38" t="s">
        <v>22</v>
      </c>
      <c r="C67" s="44">
        <v>68406027.709999993</v>
      </c>
      <c r="D67" s="32" t="s">
        <v>22</v>
      </c>
      <c r="E67" s="6" t="s">
        <v>22</v>
      </c>
      <c r="F67" s="32" t="s">
        <v>22</v>
      </c>
      <c r="G67" s="6" t="s">
        <v>22</v>
      </c>
      <c r="H67" s="32" t="s">
        <v>22</v>
      </c>
      <c r="I67" s="6" t="s">
        <v>22</v>
      </c>
      <c r="J67" s="32" t="s">
        <v>22</v>
      </c>
      <c r="K67" s="6" t="s">
        <v>22</v>
      </c>
      <c r="L67" s="29">
        <v>68406027.709999993</v>
      </c>
      <c r="M67" s="25"/>
    </row>
    <row r="68" spans="1:13" s="10" customFormat="1" x14ac:dyDescent="0.25">
      <c r="A68" s="10" t="s">
        <v>20</v>
      </c>
      <c r="B68" s="39" t="s">
        <v>19</v>
      </c>
      <c r="C68" s="45">
        <v>68406027.709999993</v>
      </c>
      <c r="D68" s="17" t="s">
        <v>22</v>
      </c>
      <c r="E68" s="13" t="s">
        <v>22</v>
      </c>
      <c r="F68" s="17" t="s">
        <v>22</v>
      </c>
      <c r="G68" s="13" t="s">
        <v>22</v>
      </c>
      <c r="H68" s="17" t="s">
        <v>22</v>
      </c>
      <c r="I68" s="13" t="s">
        <v>22</v>
      </c>
      <c r="J68" s="17" t="s">
        <v>22</v>
      </c>
      <c r="K68" s="13" t="s">
        <v>22</v>
      </c>
      <c r="L68" s="30">
        <v>68406027.709999993</v>
      </c>
      <c r="M68" s="26"/>
    </row>
    <row r="69" spans="1:13" x14ac:dyDescent="0.25">
      <c r="A69" s="12" t="s">
        <v>63</v>
      </c>
      <c r="B69" s="38" t="s">
        <v>22</v>
      </c>
      <c r="C69" s="40" t="s">
        <v>22</v>
      </c>
      <c r="D69" s="29">
        <v>342396760.76999998</v>
      </c>
      <c r="E69" s="6" t="s">
        <v>22</v>
      </c>
      <c r="F69" s="32" t="s">
        <v>22</v>
      </c>
      <c r="G69" s="14">
        <v>901873141.63999999</v>
      </c>
      <c r="H69" s="29">
        <v>1086082501.99</v>
      </c>
      <c r="I69" s="14">
        <v>340342348.44999999</v>
      </c>
      <c r="J69" s="32" t="s">
        <v>22</v>
      </c>
      <c r="K69" s="14">
        <v>301993955.75999999</v>
      </c>
      <c r="L69" s="29">
        <v>2972688708.6100001</v>
      </c>
      <c r="M69" s="25"/>
    </row>
    <row r="70" spans="1:13" s="10" customFormat="1" x14ac:dyDescent="0.25">
      <c r="A70" s="10" t="s">
        <v>20</v>
      </c>
      <c r="B70" s="39" t="s">
        <v>19</v>
      </c>
      <c r="C70" s="41" t="s">
        <v>22</v>
      </c>
      <c r="D70" s="30">
        <v>342396760.76999998</v>
      </c>
      <c r="E70" s="13" t="s">
        <v>22</v>
      </c>
      <c r="F70" s="17" t="s">
        <v>22</v>
      </c>
      <c r="G70" s="15">
        <v>901873141.63999999</v>
      </c>
      <c r="H70" s="30">
        <v>1086082501.99</v>
      </c>
      <c r="I70" s="15">
        <v>340342348.44999999</v>
      </c>
      <c r="J70" s="17" t="s">
        <v>22</v>
      </c>
      <c r="K70" s="15">
        <v>301993955.75999999</v>
      </c>
      <c r="L70" s="30">
        <v>2972688708.6100001</v>
      </c>
      <c r="M70" s="26"/>
    </row>
    <row r="71" spans="1:13" x14ac:dyDescent="0.25">
      <c r="A71" s="3" t="s">
        <v>25</v>
      </c>
      <c r="B71" s="18" t="s">
        <v>22</v>
      </c>
      <c r="C71" s="46">
        <v>5736454594.1499996</v>
      </c>
      <c r="D71" s="31">
        <v>67109783723.379997</v>
      </c>
      <c r="E71" s="20">
        <v>2192920413.6199999</v>
      </c>
      <c r="F71" s="31">
        <v>104567065060.34</v>
      </c>
      <c r="G71" s="20">
        <v>57501629715.400002</v>
      </c>
      <c r="H71" s="31">
        <v>72369429680.320007</v>
      </c>
      <c r="I71" s="20">
        <v>6185133597.6999998</v>
      </c>
      <c r="J71" s="31">
        <v>6360081939.5100002</v>
      </c>
      <c r="K71" s="20">
        <v>24237900362.93</v>
      </c>
      <c r="L71" s="31">
        <v>346260399087.34998</v>
      </c>
      <c r="M71" s="128">
        <f>+L71/L72</f>
        <v>0.27211813902267867</v>
      </c>
    </row>
    <row r="72" spans="1:13" x14ac:dyDescent="0.25">
      <c r="A72" s="3" t="s">
        <v>21</v>
      </c>
      <c r="B72" s="18" t="s">
        <v>22</v>
      </c>
      <c r="C72" s="46">
        <v>21339996537.869999</v>
      </c>
      <c r="D72" s="31">
        <v>264264458779.79001</v>
      </c>
      <c r="E72" s="20">
        <v>10703380253.52</v>
      </c>
      <c r="F72" s="31">
        <v>385672178865.76001</v>
      </c>
      <c r="G72" s="20">
        <v>199352596195.76999</v>
      </c>
      <c r="H72" s="31">
        <v>246668915556.06</v>
      </c>
      <c r="I72" s="20">
        <v>21873560355.02</v>
      </c>
      <c r="J72" s="31">
        <v>28302057686.349998</v>
      </c>
      <c r="K72" s="20">
        <v>84194368382.139999</v>
      </c>
      <c r="L72" s="31">
        <v>1272463498137.0801</v>
      </c>
      <c r="M72" s="129"/>
    </row>
    <row r="73" spans="1:13" x14ac:dyDescent="0.25">
      <c r="A73" s="37" t="s">
        <v>64</v>
      </c>
      <c r="B73" s="18" t="s">
        <v>22</v>
      </c>
      <c r="C73" s="48">
        <f>+C71/C72</f>
        <v>0.26881234886660249</v>
      </c>
      <c r="D73" s="48">
        <f t="shared" ref="D73:K73" si="0">+D71/D72</f>
        <v>0.25394933557562571</v>
      </c>
      <c r="E73" s="48">
        <f t="shared" si="0"/>
        <v>0.20488110874121457</v>
      </c>
      <c r="F73" s="48">
        <f t="shared" si="0"/>
        <v>0.27112939639013062</v>
      </c>
      <c r="G73" s="48">
        <f t="shared" si="0"/>
        <v>0.28844184030054842</v>
      </c>
      <c r="H73" s="48">
        <f t="shared" si="0"/>
        <v>0.29338690494170816</v>
      </c>
      <c r="I73" s="48">
        <f t="shared" si="0"/>
        <v>0.28276757406256026</v>
      </c>
      <c r="J73" s="48">
        <f t="shared" si="0"/>
        <v>0.22472153827095934</v>
      </c>
      <c r="K73" s="48">
        <f t="shared" si="0"/>
        <v>0.28788030397614506</v>
      </c>
      <c r="L73" s="123" t="s">
        <v>65</v>
      </c>
      <c r="M73" s="124"/>
    </row>
  </sheetData>
  <sheetProtection formatCells="0" formatColumns="0" formatRows="0" insertColumns="0" insertRows="0" insertHyperlinks="0" deleteColumns="0" deleteRows="0" sort="0" autoFilter="0" pivotTables="0"/>
  <mergeCells count="17">
    <mergeCell ref="L73:M73"/>
    <mergeCell ref="M71:M72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824E0-8C99-4A2B-9E0A-7DCFC67284AC}">
  <dimension ref="A1:P71"/>
  <sheetViews>
    <sheetView showGridLines="0" topLeftCell="G1" workbookViewId="0">
      <selection activeCell="A6" sqref="A6:M7"/>
    </sheetView>
  </sheetViews>
  <sheetFormatPr baseColWidth="10" defaultColWidth="9.140625" defaultRowHeight="15" x14ac:dyDescent="0.25"/>
  <cols>
    <col min="1" max="1" width="99" style="1" bestFit="1" customWidth="1"/>
    <col min="2" max="2" width="15" style="1" customWidth="1"/>
    <col min="3" max="3" width="21.140625" style="1" customWidth="1"/>
    <col min="4" max="4" width="22.28515625" style="1" customWidth="1"/>
    <col min="5" max="5" width="21.140625" style="1" customWidth="1"/>
    <col min="6" max="8" width="22.28515625" style="1" customWidth="1"/>
    <col min="9" max="11" width="21.140625" style="1" customWidth="1"/>
    <col min="12" max="12" width="24.7109375" style="1" bestFit="1" customWidth="1"/>
    <col min="13" max="13" width="16.42578125" style="1" bestFit="1" customWidth="1"/>
    <col min="14" max="14" width="9.140625" style="1"/>
    <col min="15" max="16" width="17.42578125" style="1" bestFit="1" customWidth="1"/>
    <col min="17" max="16384" width="9.140625" style="1"/>
  </cols>
  <sheetData>
    <row r="1" spans="1:13" x14ac:dyDescent="0.25">
      <c r="A1" s="7"/>
    </row>
    <row r="2" spans="1:13" x14ac:dyDescent="0.25">
      <c r="A2" s="115" t="s">
        <v>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</row>
    <row r="3" spans="1:13" x14ac:dyDescent="0.25">
      <c r="A3" s="115" t="s">
        <v>70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</row>
    <row r="4" spans="1:13" x14ac:dyDescent="0.25">
      <c r="A4" s="115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</row>
    <row r="5" spans="1:13" x14ac:dyDescent="0.25">
      <c r="A5" s="6"/>
    </row>
    <row r="6" spans="1:13" ht="15" customHeight="1" x14ac:dyDescent="0.25">
      <c r="A6" s="121" t="s">
        <v>43</v>
      </c>
      <c r="B6" s="122" t="s">
        <v>44</v>
      </c>
      <c r="C6" s="119" t="s">
        <v>45</v>
      </c>
      <c r="D6" s="117" t="s">
        <v>46</v>
      </c>
      <c r="E6" s="119" t="s">
        <v>47</v>
      </c>
      <c r="F6" s="117" t="s">
        <v>48</v>
      </c>
      <c r="G6" s="119" t="s">
        <v>49</v>
      </c>
      <c r="H6" s="117" t="s">
        <v>50</v>
      </c>
      <c r="I6" s="119" t="s">
        <v>2</v>
      </c>
      <c r="J6" s="117" t="s">
        <v>1</v>
      </c>
      <c r="K6" s="119" t="s">
        <v>3</v>
      </c>
      <c r="L6" s="127" t="s">
        <v>51</v>
      </c>
      <c r="M6" s="119"/>
    </row>
    <row r="7" spans="1:13" x14ac:dyDescent="0.25">
      <c r="A7" s="121"/>
      <c r="B7" s="122"/>
      <c r="C7" s="120"/>
      <c r="D7" s="118"/>
      <c r="E7" s="120"/>
      <c r="F7" s="118"/>
      <c r="G7" s="120"/>
      <c r="H7" s="118"/>
      <c r="I7" s="120"/>
      <c r="J7" s="118"/>
      <c r="K7" s="120"/>
      <c r="L7" s="9" t="s">
        <v>52</v>
      </c>
      <c r="M7" s="9" t="s">
        <v>53</v>
      </c>
    </row>
    <row r="8" spans="1:13" x14ac:dyDescent="0.25">
      <c r="A8" s="3" t="s">
        <v>4</v>
      </c>
      <c r="B8" s="18" t="s">
        <v>22</v>
      </c>
      <c r="C8" s="43">
        <v>4847700139.8999996</v>
      </c>
      <c r="D8" s="28">
        <v>56090956202.860001</v>
      </c>
      <c r="E8" s="47">
        <v>2170493475.1500001</v>
      </c>
      <c r="F8" s="28">
        <v>80608973994.509995</v>
      </c>
      <c r="G8" s="47">
        <v>34015086211.650002</v>
      </c>
      <c r="H8" s="28">
        <v>53988035899.080002</v>
      </c>
      <c r="I8" s="47">
        <v>3164915983.0599999</v>
      </c>
      <c r="J8" s="28">
        <v>5888726277.75</v>
      </c>
      <c r="K8" s="47">
        <v>19672415424.080002</v>
      </c>
      <c r="L8" s="28">
        <v>260447303608.04001</v>
      </c>
      <c r="M8" s="51">
        <f>+L8/$L$69</f>
        <v>0.7204129747733069</v>
      </c>
    </row>
    <row r="9" spans="1:13" x14ac:dyDescent="0.25">
      <c r="A9" s="5" t="s">
        <v>5</v>
      </c>
      <c r="B9" s="38" t="s">
        <v>22</v>
      </c>
      <c r="C9" s="44">
        <v>4847700139.8999996</v>
      </c>
      <c r="D9" s="29">
        <v>56090956202.860001</v>
      </c>
      <c r="E9" s="14">
        <v>2170493475.1500001</v>
      </c>
      <c r="F9" s="29">
        <v>80608973994.509995</v>
      </c>
      <c r="G9" s="14">
        <v>34015086211.650002</v>
      </c>
      <c r="H9" s="29">
        <v>53988035899.080002</v>
      </c>
      <c r="I9" s="14">
        <v>3164915983.0599999</v>
      </c>
      <c r="J9" s="29">
        <v>5888726277.75</v>
      </c>
      <c r="K9" s="14">
        <v>19672415424.080002</v>
      </c>
      <c r="L9" s="29">
        <v>260447303608.04001</v>
      </c>
      <c r="M9" s="49"/>
    </row>
    <row r="10" spans="1:13" s="10" customFormat="1" x14ac:dyDescent="0.25">
      <c r="A10" s="10" t="s">
        <v>6</v>
      </c>
      <c r="B10" s="39" t="s">
        <v>7</v>
      </c>
      <c r="C10" s="45">
        <v>4847700139.8999996</v>
      </c>
      <c r="D10" s="30">
        <v>56090956202.860001</v>
      </c>
      <c r="E10" s="15">
        <v>2170493475.1500001</v>
      </c>
      <c r="F10" s="30">
        <v>80608973994.509995</v>
      </c>
      <c r="G10" s="15">
        <v>34015086211.650002</v>
      </c>
      <c r="H10" s="30">
        <v>53988035899.080002</v>
      </c>
      <c r="I10" s="15">
        <v>3164915983.0599999</v>
      </c>
      <c r="J10" s="30">
        <v>5888726277.75</v>
      </c>
      <c r="K10" s="15">
        <v>19672415424.080002</v>
      </c>
      <c r="L10" s="30">
        <v>260447303608.04001</v>
      </c>
      <c r="M10" s="50"/>
    </row>
    <row r="11" spans="1:13" x14ac:dyDescent="0.25">
      <c r="A11" s="3" t="s">
        <v>8</v>
      </c>
      <c r="B11" s="18" t="s">
        <v>22</v>
      </c>
      <c r="C11" s="46">
        <v>1682939.29</v>
      </c>
      <c r="D11" s="31">
        <v>715121347.34000003</v>
      </c>
      <c r="E11" s="20">
        <v>20689858.649999999</v>
      </c>
      <c r="F11" s="31">
        <v>2423633777.9400001</v>
      </c>
      <c r="G11" s="20">
        <v>290758167.52999997</v>
      </c>
      <c r="H11" s="31">
        <v>3347772537.2600002</v>
      </c>
      <c r="I11" s="20">
        <v>142216058.80000001</v>
      </c>
      <c r="J11" s="33" t="s">
        <v>22</v>
      </c>
      <c r="K11" s="20">
        <v>702067630.32000005</v>
      </c>
      <c r="L11" s="31">
        <v>7643942317.1300001</v>
      </c>
      <c r="M11" s="52">
        <f>+L11/$L$69</f>
        <v>2.1143606201301419E-2</v>
      </c>
    </row>
    <row r="12" spans="1:13" x14ac:dyDescent="0.25">
      <c r="A12" s="5" t="s">
        <v>26</v>
      </c>
      <c r="B12" s="38" t="s">
        <v>22</v>
      </c>
      <c r="C12" s="40" t="s">
        <v>22</v>
      </c>
      <c r="D12" s="29">
        <v>715121347.34000003</v>
      </c>
      <c r="E12" s="6" t="s">
        <v>22</v>
      </c>
      <c r="F12" s="32" t="s">
        <v>22</v>
      </c>
      <c r="G12" s="14">
        <v>290758167.52999997</v>
      </c>
      <c r="H12" s="29">
        <v>3347772537.2600002</v>
      </c>
      <c r="I12" s="14">
        <v>142216058.80000001</v>
      </c>
      <c r="J12" s="32" t="s">
        <v>22</v>
      </c>
      <c r="K12" s="14">
        <v>702067630.32000005</v>
      </c>
      <c r="L12" s="29">
        <v>5197935741.25</v>
      </c>
      <c r="M12" s="49"/>
    </row>
    <row r="13" spans="1:13" s="10" customFormat="1" x14ac:dyDescent="0.25">
      <c r="A13" s="10" t="s">
        <v>9</v>
      </c>
      <c r="B13" s="39" t="s">
        <v>10</v>
      </c>
      <c r="C13" s="41" t="s">
        <v>22</v>
      </c>
      <c r="D13" s="30">
        <v>715121347.34000003</v>
      </c>
      <c r="E13" s="13" t="s">
        <v>22</v>
      </c>
      <c r="F13" s="17" t="s">
        <v>22</v>
      </c>
      <c r="G13" s="15">
        <v>290758167.52999997</v>
      </c>
      <c r="H13" s="30">
        <v>3347772537.2600002</v>
      </c>
      <c r="I13" s="15">
        <v>142216058.80000001</v>
      </c>
      <c r="J13" s="17" t="s">
        <v>22</v>
      </c>
      <c r="K13" s="15">
        <v>702067630.32000005</v>
      </c>
      <c r="L13" s="30">
        <v>5197935741.25</v>
      </c>
      <c r="M13" s="50"/>
    </row>
    <row r="14" spans="1:13" x14ac:dyDescent="0.25">
      <c r="A14" s="5" t="s">
        <v>34</v>
      </c>
      <c r="B14" s="38" t="s">
        <v>22</v>
      </c>
      <c r="C14" s="44">
        <v>1682939.29</v>
      </c>
      <c r="D14" s="32" t="s">
        <v>22</v>
      </c>
      <c r="E14" s="6" t="s">
        <v>22</v>
      </c>
      <c r="F14" s="32" t="s">
        <v>22</v>
      </c>
      <c r="G14" s="6" t="s">
        <v>22</v>
      </c>
      <c r="H14" s="32" t="s">
        <v>22</v>
      </c>
      <c r="I14" s="6" t="s">
        <v>22</v>
      </c>
      <c r="J14" s="32" t="s">
        <v>22</v>
      </c>
      <c r="K14" s="6" t="s">
        <v>22</v>
      </c>
      <c r="L14" s="29">
        <v>1682939.29</v>
      </c>
      <c r="M14" s="49"/>
    </row>
    <row r="15" spans="1:13" s="10" customFormat="1" x14ac:dyDescent="0.25">
      <c r="A15" s="10" t="s">
        <v>9</v>
      </c>
      <c r="B15" s="39" t="s">
        <v>11</v>
      </c>
      <c r="C15" s="45">
        <v>1682939.29</v>
      </c>
      <c r="D15" s="17" t="s">
        <v>22</v>
      </c>
      <c r="E15" s="13" t="s">
        <v>22</v>
      </c>
      <c r="F15" s="17" t="s">
        <v>22</v>
      </c>
      <c r="G15" s="13" t="s">
        <v>22</v>
      </c>
      <c r="H15" s="17" t="s">
        <v>22</v>
      </c>
      <c r="I15" s="13" t="s">
        <v>22</v>
      </c>
      <c r="J15" s="17" t="s">
        <v>22</v>
      </c>
      <c r="K15" s="13" t="s">
        <v>22</v>
      </c>
      <c r="L15" s="30">
        <v>1682939.29</v>
      </c>
      <c r="M15" s="50"/>
    </row>
    <row r="16" spans="1:13" x14ac:dyDescent="0.25">
      <c r="A16" s="5" t="s">
        <v>69</v>
      </c>
      <c r="B16" s="38" t="s">
        <v>22</v>
      </c>
      <c r="C16" s="40" t="s">
        <v>22</v>
      </c>
      <c r="D16" s="32" t="s">
        <v>22</v>
      </c>
      <c r="E16" s="14">
        <v>20689858.649999999</v>
      </c>
      <c r="F16" s="32" t="s">
        <v>22</v>
      </c>
      <c r="G16" s="6" t="s">
        <v>22</v>
      </c>
      <c r="H16" s="32" t="s">
        <v>22</v>
      </c>
      <c r="I16" s="6" t="s">
        <v>22</v>
      </c>
      <c r="J16" s="32" t="s">
        <v>22</v>
      </c>
      <c r="K16" s="6" t="s">
        <v>22</v>
      </c>
      <c r="L16" s="29">
        <v>20689858.649999999</v>
      </c>
      <c r="M16" s="49"/>
    </row>
    <row r="17" spans="1:15" s="10" customFormat="1" x14ac:dyDescent="0.25">
      <c r="A17" s="10" t="s">
        <v>9</v>
      </c>
      <c r="B17" s="39" t="s">
        <v>11</v>
      </c>
      <c r="C17" s="41" t="s">
        <v>22</v>
      </c>
      <c r="D17" s="17" t="s">
        <v>22</v>
      </c>
      <c r="E17" s="15">
        <v>20689858.649999999</v>
      </c>
      <c r="F17" s="17" t="s">
        <v>22</v>
      </c>
      <c r="G17" s="13" t="s">
        <v>22</v>
      </c>
      <c r="H17" s="17" t="s">
        <v>22</v>
      </c>
      <c r="I17" s="13" t="s">
        <v>22</v>
      </c>
      <c r="J17" s="17" t="s">
        <v>22</v>
      </c>
      <c r="K17" s="13" t="s">
        <v>22</v>
      </c>
      <c r="L17" s="30">
        <v>20689858.649999999</v>
      </c>
      <c r="M17" s="50"/>
    </row>
    <row r="18" spans="1:15" x14ac:dyDescent="0.25">
      <c r="A18" s="5" t="s">
        <v>38</v>
      </c>
      <c r="B18" s="38" t="s">
        <v>22</v>
      </c>
      <c r="C18" s="40" t="s">
        <v>22</v>
      </c>
      <c r="D18" s="32" t="s">
        <v>22</v>
      </c>
      <c r="E18" s="6" t="s">
        <v>22</v>
      </c>
      <c r="F18" s="29">
        <v>2423633777.9400001</v>
      </c>
      <c r="G18" s="6" t="s">
        <v>22</v>
      </c>
      <c r="H18" s="32" t="s">
        <v>22</v>
      </c>
      <c r="I18" s="6" t="s">
        <v>22</v>
      </c>
      <c r="J18" s="32" t="s">
        <v>22</v>
      </c>
      <c r="K18" s="6" t="s">
        <v>22</v>
      </c>
      <c r="L18" s="29">
        <v>2423633777.9400001</v>
      </c>
      <c r="M18" s="49"/>
    </row>
    <row r="19" spans="1:15" s="10" customFormat="1" x14ac:dyDescent="0.25">
      <c r="A19" s="10" t="s">
        <v>9</v>
      </c>
      <c r="B19" s="39" t="s">
        <v>10</v>
      </c>
      <c r="C19" s="41" t="s">
        <v>22</v>
      </c>
      <c r="D19" s="17" t="s">
        <v>22</v>
      </c>
      <c r="E19" s="13" t="s">
        <v>22</v>
      </c>
      <c r="F19" s="30">
        <v>2423633777.9400001</v>
      </c>
      <c r="G19" s="13" t="s">
        <v>22</v>
      </c>
      <c r="H19" s="17" t="s">
        <v>22</v>
      </c>
      <c r="I19" s="13" t="s">
        <v>22</v>
      </c>
      <c r="J19" s="17" t="s">
        <v>22</v>
      </c>
      <c r="K19" s="13" t="s">
        <v>22</v>
      </c>
      <c r="L19" s="30">
        <v>2423633777.9400001</v>
      </c>
      <c r="M19" s="50"/>
    </row>
    <row r="20" spans="1:15" x14ac:dyDescent="0.25">
      <c r="A20" s="3" t="s">
        <v>12</v>
      </c>
      <c r="B20" s="18" t="s">
        <v>22</v>
      </c>
      <c r="C20" s="42" t="s">
        <v>22</v>
      </c>
      <c r="D20" s="33" t="s">
        <v>22</v>
      </c>
      <c r="E20" s="20">
        <v>44551109.450000003</v>
      </c>
      <c r="F20" s="31">
        <v>3948346014.8000002</v>
      </c>
      <c r="G20" s="20">
        <v>1200947326.8399999</v>
      </c>
      <c r="H20" s="31">
        <v>5065751197.75</v>
      </c>
      <c r="I20" s="20">
        <v>37630303.289999999</v>
      </c>
      <c r="J20" s="31">
        <v>586965286.65999997</v>
      </c>
      <c r="K20" s="20">
        <v>854479563.23000002</v>
      </c>
      <c r="L20" s="31">
        <v>11738670802.02</v>
      </c>
      <c r="M20" s="52">
        <f>+L20/$L$69</f>
        <v>3.2469872543179325E-2</v>
      </c>
    </row>
    <row r="21" spans="1:15" x14ac:dyDescent="0.25">
      <c r="A21" s="5" t="s">
        <v>13</v>
      </c>
      <c r="B21" s="38" t="s">
        <v>22</v>
      </c>
      <c r="C21" s="40" t="s">
        <v>22</v>
      </c>
      <c r="D21" s="32" t="s">
        <v>22</v>
      </c>
      <c r="E21" s="6" t="s">
        <v>22</v>
      </c>
      <c r="F21" s="29">
        <v>1626332657.79</v>
      </c>
      <c r="G21" s="14">
        <v>25220.58</v>
      </c>
      <c r="H21" s="29">
        <v>1495514593.5</v>
      </c>
      <c r="I21" s="6" t="s">
        <v>22</v>
      </c>
      <c r="J21" s="29">
        <v>14738605.810000001</v>
      </c>
      <c r="K21" s="6" t="s">
        <v>22</v>
      </c>
      <c r="L21" s="29">
        <v>3136611077.6799998</v>
      </c>
      <c r="M21" s="49"/>
    </row>
    <row r="22" spans="1:15" s="10" customFormat="1" x14ac:dyDescent="0.25">
      <c r="A22" s="10" t="s">
        <v>14</v>
      </c>
      <c r="B22" s="39" t="s">
        <v>15</v>
      </c>
      <c r="C22" s="41" t="s">
        <v>22</v>
      </c>
      <c r="D22" s="17" t="s">
        <v>22</v>
      </c>
      <c r="E22" s="13" t="s">
        <v>22</v>
      </c>
      <c r="F22" s="30">
        <v>1626332657.79</v>
      </c>
      <c r="G22" s="15">
        <v>25220.58</v>
      </c>
      <c r="H22" s="30">
        <v>1495514593.5</v>
      </c>
      <c r="I22" s="13" t="s">
        <v>22</v>
      </c>
      <c r="J22" s="30">
        <v>14738605.810000001</v>
      </c>
      <c r="K22" s="13" t="s">
        <v>22</v>
      </c>
      <c r="L22" s="30">
        <v>3136611077.6799998</v>
      </c>
      <c r="M22" s="50"/>
    </row>
    <row r="23" spans="1:15" x14ac:dyDescent="0.25">
      <c r="A23" s="5" t="s">
        <v>16</v>
      </c>
      <c r="B23" s="38" t="s">
        <v>22</v>
      </c>
      <c r="C23" s="40" t="s">
        <v>22</v>
      </c>
      <c r="D23" s="32" t="s">
        <v>22</v>
      </c>
      <c r="E23" s="6" t="s">
        <v>22</v>
      </c>
      <c r="F23" s="29">
        <v>2322013357.0100002</v>
      </c>
      <c r="G23" s="14">
        <v>555728157.66999996</v>
      </c>
      <c r="H23" s="29">
        <v>1978434113.6400001</v>
      </c>
      <c r="I23" s="14">
        <v>19285701.59</v>
      </c>
      <c r="J23" s="29">
        <v>121378823.06999999</v>
      </c>
      <c r="K23" s="14">
        <v>517484115.47000003</v>
      </c>
      <c r="L23" s="29">
        <v>5514324268.4499998</v>
      </c>
      <c r="M23" s="49"/>
      <c r="O23" s="36"/>
    </row>
    <row r="24" spans="1:15" s="10" customFormat="1" x14ac:dyDescent="0.25">
      <c r="A24" s="10" t="s">
        <v>14</v>
      </c>
      <c r="B24" s="39" t="s">
        <v>15</v>
      </c>
      <c r="C24" s="41" t="s">
        <v>22</v>
      </c>
      <c r="D24" s="17" t="s">
        <v>22</v>
      </c>
      <c r="E24" s="13" t="s">
        <v>22</v>
      </c>
      <c r="F24" s="30">
        <v>2322013357.0100002</v>
      </c>
      <c r="G24" s="15">
        <v>555728157.66999996</v>
      </c>
      <c r="H24" s="30">
        <v>1978434113.6400001</v>
      </c>
      <c r="I24" s="15">
        <v>19285701.59</v>
      </c>
      <c r="J24" s="30">
        <v>121378823.06999999</v>
      </c>
      <c r="K24" s="15">
        <v>517484115.47000003</v>
      </c>
      <c r="L24" s="30">
        <v>5514324268.4499998</v>
      </c>
      <c r="M24" s="50"/>
    </row>
    <row r="25" spans="1:15" x14ac:dyDescent="0.25">
      <c r="A25" s="5" t="s">
        <v>28</v>
      </c>
      <c r="B25" s="38" t="s">
        <v>22</v>
      </c>
      <c r="C25" s="40" t="s">
        <v>22</v>
      </c>
      <c r="D25" s="32" t="s">
        <v>22</v>
      </c>
      <c r="E25" s="14">
        <v>44551109.450000003</v>
      </c>
      <c r="F25" s="32" t="s">
        <v>22</v>
      </c>
      <c r="G25" s="14">
        <v>109890178.83</v>
      </c>
      <c r="H25" s="29">
        <v>559631393.65999997</v>
      </c>
      <c r="I25" s="14">
        <v>18344601.699999999</v>
      </c>
      <c r="J25" s="29">
        <v>144346754.03999999</v>
      </c>
      <c r="K25" s="14">
        <v>15723944.32</v>
      </c>
      <c r="L25" s="29">
        <v>892487982</v>
      </c>
      <c r="M25" s="49"/>
    </row>
    <row r="26" spans="1:15" s="10" customFormat="1" x14ac:dyDescent="0.25">
      <c r="A26" s="10" t="s">
        <v>14</v>
      </c>
      <c r="B26" s="39" t="s">
        <v>17</v>
      </c>
      <c r="C26" s="41" t="s">
        <v>22</v>
      </c>
      <c r="D26" s="17" t="s">
        <v>22</v>
      </c>
      <c r="E26" s="15">
        <v>44551109.450000003</v>
      </c>
      <c r="F26" s="17" t="s">
        <v>22</v>
      </c>
      <c r="G26" s="15">
        <v>109890178.83</v>
      </c>
      <c r="H26" s="30">
        <v>559631393.65999997</v>
      </c>
      <c r="I26" s="15">
        <v>18344601.699999999</v>
      </c>
      <c r="J26" s="30">
        <v>144346754.03999999</v>
      </c>
      <c r="K26" s="15">
        <v>15723944.32</v>
      </c>
      <c r="L26" s="30">
        <v>892487982</v>
      </c>
      <c r="M26" s="50"/>
    </row>
    <row r="27" spans="1:15" x14ac:dyDescent="0.25">
      <c r="A27" s="5" t="s">
        <v>71</v>
      </c>
      <c r="B27" s="38" t="s">
        <v>22</v>
      </c>
      <c r="C27" s="40" t="s">
        <v>22</v>
      </c>
      <c r="D27" s="32" t="s">
        <v>22</v>
      </c>
      <c r="E27" s="6" t="s">
        <v>22</v>
      </c>
      <c r="F27" s="32" t="s">
        <v>22</v>
      </c>
      <c r="G27" s="14">
        <v>321271503.44</v>
      </c>
      <c r="H27" s="29">
        <v>675529358.24000001</v>
      </c>
      <c r="I27" s="6" t="s">
        <v>22</v>
      </c>
      <c r="J27" s="29">
        <v>225198791.13999999</v>
      </c>
      <c r="K27" s="14">
        <v>321271503.44</v>
      </c>
      <c r="L27" s="29">
        <v>1543271156.26</v>
      </c>
      <c r="M27" s="49"/>
    </row>
    <row r="28" spans="1:15" s="10" customFormat="1" x14ac:dyDescent="0.25">
      <c r="A28" s="10" t="s">
        <v>14</v>
      </c>
      <c r="B28" s="39" t="s">
        <v>15</v>
      </c>
      <c r="C28" s="41" t="s">
        <v>22</v>
      </c>
      <c r="D28" s="17" t="s">
        <v>22</v>
      </c>
      <c r="E28" s="13" t="s">
        <v>22</v>
      </c>
      <c r="F28" s="17" t="s">
        <v>22</v>
      </c>
      <c r="G28" s="15">
        <v>321271503.44</v>
      </c>
      <c r="H28" s="30">
        <v>675529358.24000001</v>
      </c>
      <c r="I28" s="13" t="s">
        <v>22</v>
      </c>
      <c r="J28" s="30">
        <v>225198791.13999999</v>
      </c>
      <c r="K28" s="15">
        <v>321271503.44</v>
      </c>
      <c r="L28" s="30">
        <v>1543271156.26</v>
      </c>
      <c r="M28" s="50"/>
    </row>
    <row r="29" spans="1:15" x14ac:dyDescent="0.25">
      <c r="A29" s="5" t="s">
        <v>35</v>
      </c>
      <c r="B29" s="38" t="s">
        <v>22</v>
      </c>
      <c r="C29" s="40" t="s">
        <v>22</v>
      </c>
      <c r="D29" s="32" t="s">
        <v>22</v>
      </c>
      <c r="E29" s="6" t="s">
        <v>22</v>
      </c>
      <c r="F29" s="32" t="s">
        <v>22</v>
      </c>
      <c r="G29" s="14">
        <v>214032266.31999999</v>
      </c>
      <c r="H29" s="29">
        <v>356641738.70999998</v>
      </c>
      <c r="I29" s="6" t="s">
        <v>22</v>
      </c>
      <c r="J29" s="29">
        <v>81302312.599999994</v>
      </c>
      <c r="K29" s="6" t="s">
        <v>22</v>
      </c>
      <c r="L29" s="29">
        <v>651976317.63</v>
      </c>
      <c r="M29" s="49"/>
    </row>
    <row r="30" spans="1:15" s="10" customFormat="1" x14ac:dyDescent="0.25">
      <c r="A30" s="10" t="s">
        <v>14</v>
      </c>
      <c r="B30" s="39" t="s">
        <v>17</v>
      </c>
      <c r="C30" s="41" t="s">
        <v>22</v>
      </c>
      <c r="D30" s="17" t="s">
        <v>22</v>
      </c>
      <c r="E30" s="13" t="s">
        <v>22</v>
      </c>
      <c r="F30" s="17" t="s">
        <v>22</v>
      </c>
      <c r="G30" s="15">
        <v>214032266.31999999</v>
      </c>
      <c r="H30" s="30">
        <v>356641738.70999998</v>
      </c>
      <c r="I30" s="13" t="s">
        <v>22</v>
      </c>
      <c r="J30" s="30">
        <v>81302312.599999994</v>
      </c>
      <c r="K30" s="13" t="s">
        <v>22</v>
      </c>
      <c r="L30" s="30">
        <v>651976317.63</v>
      </c>
      <c r="M30" s="50"/>
    </row>
    <row r="31" spans="1:15" x14ac:dyDescent="0.25">
      <c r="A31" s="3" t="s">
        <v>55</v>
      </c>
      <c r="B31" s="18" t="s">
        <v>22</v>
      </c>
      <c r="C31" s="42" t="s">
        <v>22</v>
      </c>
      <c r="D31" s="33" t="s">
        <v>22</v>
      </c>
      <c r="E31" s="21" t="s">
        <v>22</v>
      </c>
      <c r="F31" s="31">
        <v>800957284.79999995</v>
      </c>
      <c r="G31" s="20">
        <v>256887675.22</v>
      </c>
      <c r="H31" s="33" t="s">
        <v>22</v>
      </c>
      <c r="I31" s="20">
        <v>112387784</v>
      </c>
      <c r="J31" s="33" t="s">
        <v>22</v>
      </c>
      <c r="K31" s="20">
        <v>112387784</v>
      </c>
      <c r="L31" s="31">
        <f>+L32</f>
        <v>1282620528.02</v>
      </c>
      <c r="M31" s="52">
        <f>+L31/$L$69</f>
        <v>3.5478058605160133E-3</v>
      </c>
      <c r="O31" s="36"/>
    </row>
    <row r="32" spans="1:15" x14ac:dyDescent="0.25">
      <c r="A32" s="5" t="s">
        <v>56</v>
      </c>
      <c r="B32" s="38" t="s">
        <v>22</v>
      </c>
      <c r="C32" s="40" t="s">
        <v>22</v>
      </c>
      <c r="D32" s="32" t="s">
        <v>22</v>
      </c>
      <c r="E32" s="6" t="s">
        <v>22</v>
      </c>
      <c r="F32" s="29">
        <v>800957284.79999995</v>
      </c>
      <c r="G32" s="14">
        <v>256887675.22</v>
      </c>
      <c r="H32" s="32" t="s">
        <v>22</v>
      </c>
      <c r="I32" s="14">
        <v>112387784</v>
      </c>
      <c r="J32" s="32" t="s">
        <v>22</v>
      </c>
      <c r="K32" s="14">
        <v>112387784</v>
      </c>
      <c r="L32" s="29">
        <f>+L33</f>
        <v>1282620528.02</v>
      </c>
      <c r="M32" s="49"/>
    </row>
    <row r="33" spans="1:13" s="10" customFormat="1" x14ac:dyDescent="0.25">
      <c r="A33" s="10" t="s">
        <v>23</v>
      </c>
      <c r="B33" s="39" t="s">
        <v>17</v>
      </c>
      <c r="C33" s="41" t="s">
        <v>22</v>
      </c>
      <c r="D33" s="17" t="s">
        <v>22</v>
      </c>
      <c r="E33" s="13" t="s">
        <v>22</v>
      </c>
      <c r="F33" s="30">
        <v>800957284.79999995</v>
      </c>
      <c r="G33" s="15">
        <v>256887675.22</v>
      </c>
      <c r="H33" s="17" t="s">
        <v>22</v>
      </c>
      <c r="I33" s="15">
        <v>112387784</v>
      </c>
      <c r="J33" s="17" t="s">
        <v>22</v>
      </c>
      <c r="K33" s="15">
        <v>112387784</v>
      </c>
      <c r="L33" s="30">
        <f>+SUM(C33:K33)</f>
        <v>1282620528.02</v>
      </c>
      <c r="M33" s="50"/>
    </row>
    <row r="34" spans="1:13" x14ac:dyDescent="0.25">
      <c r="A34" s="3" t="s">
        <v>18</v>
      </c>
      <c r="B34" s="18" t="s">
        <v>22</v>
      </c>
      <c r="C34" s="46">
        <v>1049716393.02</v>
      </c>
      <c r="D34" s="31">
        <v>18789799416.57</v>
      </c>
      <c r="E34" s="21" t="s">
        <v>22</v>
      </c>
      <c r="F34" s="31">
        <v>19200858804.080002</v>
      </c>
      <c r="G34" s="20">
        <v>22759161540.209999</v>
      </c>
      <c r="H34" s="31">
        <v>12402173954.440001</v>
      </c>
      <c r="I34" s="20">
        <v>2835775876.3800001</v>
      </c>
      <c r="J34" s="33" t="s">
        <v>22</v>
      </c>
      <c r="K34" s="20">
        <v>3374980789.8899999</v>
      </c>
      <c r="L34" s="31">
        <v>80412466774.589996</v>
      </c>
      <c r="M34" s="52">
        <f>+L34/$L$69</f>
        <v>0.22242574062169626</v>
      </c>
    </row>
    <row r="35" spans="1:13" x14ac:dyDescent="0.25">
      <c r="A35" s="5" t="s">
        <v>37</v>
      </c>
      <c r="B35" s="38" t="s">
        <v>22</v>
      </c>
      <c r="C35" s="40" t="s">
        <v>22</v>
      </c>
      <c r="D35" s="29">
        <v>9462200873.2900009</v>
      </c>
      <c r="E35" s="6" t="s">
        <v>22</v>
      </c>
      <c r="F35" s="29">
        <v>6502023125.1000004</v>
      </c>
      <c r="G35" s="14">
        <v>5522882681.5299997</v>
      </c>
      <c r="H35" s="29">
        <v>5923518937.9799995</v>
      </c>
      <c r="I35" s="14">
        <v>31838647.359999999</v>
      </c>
      <c r="J35" s="32" t="s">
        <v>22</v>
      </c>
      <c r="K35" s="14">
        <v>1144354435.4400001</v>
      </c>
      <c r="L35" s="29">
        <v>28586818700.700001</v>
      </c>
      <c r="M35" s="49"/>
    </row>
    <row r="36" spans="1:13" s="10" customFormat="1" x14ac:dyDescent="0.25">
      <c r="A36" s="10" t="s">
        <v>20</v>
      </c>
      <c r="B36" s="39" t="s">
        <v>19</v>
      </c>
      <c r="C36" s="41" t="s">
        <v>22</v>
      </c>
      <c r="D36" s="30">
        <v>9462200873.2900009</v>
      </c>
      <c r="E36" s="13" t="s">
        <v>22</v>
      </c>
      <c r="F36" s="30">
        <v>6502023125.1000004</v>
      </c>
      <c r="G36" s="15">
        <v>5522882681.5299997</v>
      </c>
      <c r="H36" s="30">
        <v>5923518937.9799995</v>
      </c>
      <c r="I36" s="15">
        <v>31838647.359999999</v>
      </c>
      <c r="J36" s="17" t="s">
        <v>22</v>
      </c>
      <c r="K36" s="15">
        <v>1144354435.4400001</v>
      </c>
      <c r="L36" s="30">
        <v>28586818700.700001</v>
      </c>
      <c r="M36" s="50"/>
    </row>
    <row r="37" spans="1:13" x14ac:dyDescent="0.25">
      <c r="A37" s="5" t="s">
        <v>39</v>
      </c>
      <c r="B37" s="38" t="s">
        <v>22</v>
      </c>
      <c r="C37" s="40" t="s">
        <v>22</v>
      </c>
      <c r="D37" s="29">
        <v>3400033964.98</v>
      </c>
      <c r="E37" s="6" t="s">
        <v>22</v>
      </c>
      <c r="F37" s="29">
        <v>1803896827.4300001</v>
      </c>
      <c r="G37" s="14">
        <v>1487823584.03</v>
      </c>
      <c r="H37" s="29">
        <v>1427417946.53</v>
      </c>
      <c r="I37" s="6" t="s">
        <v>22</v>
      </c>
      <c r="J37" s="32" t="s">
        <v>22</v>
      </c>
      <c r="K37" s="14">
        <v>325595313.13</v>
      </c>
      <c r="L37" s="29">
        <v>8444767636.1000004</v>
      </c>
      <c r="M37" s="49"/>
    </row>
    <row r="38" spans="1:13" s="10" customFormat="1" x14ac:dyDescent="0.25">
      <c r="A38" s="10" t="s">
        <v>20</v>
      </c>
      <c r="B38" s="39" t="s">
        <v>19</v>
      </c>
      <c r="C38" s="41" t="s">
        <v>22</v>
      </c>
      <c r="D38" s="30">
        <v>3400033964.98</v>
      </c>
      <c r="E38" s="13" t="s">
        <v>22</v>
      </c>
      <c r="F38" s="30">
        <v>1803896827.4300001</v>
      </c>
      <c r="G38" s="15">
        <v>1487823584.03</v>
      </c>
      <c r="H38" s="30">
        <v>1427417946.53</v>
      </c>
      <c r="I38" s="13" t="s">
        <v>22</v>
      </c>
      <c r="J38" s="17" t="s">
        <v>22</v>
      </c>
      <c r="K38" s="15">
        <v>325595313.13</v>
      </c>
      <c r="L38" s="30">
        <v>8444767636.1000004</v>
      </c>
      <c r="M38" s="50"/>
    </row>
    <row r="39" spans="1:13" x14ac:dyDescent="0.25">
      <c r="A39" s="5" t="s">
        <v>57</v>
      </c>
      <c r="B39" s="38" t="s">
        <v>22</v>
      </c>
      <c r="C39" s="40" t="s">
        <v>22</v>
      </c>
      <c r="D39" s="29">
        <v>1304864538.8</v>
      </c>
      <c r="E39" s="6" t="s">
        <v>22</v>
      </c>
      <c r="F39" s="32" t="s">
        <v>22</v>
      </c>
      <c r="G39" s="14">
        <v>1802626692.8699999</v>
      </c>
      <c r="H39" s="29">
        <v>2215150352.7800002</v>
      </c>
      <c r="I39" s="6" t="s">
        <v>22</v>
      </c>
      <c r="J39" s="32" t="s">
        <v>22</v>
      </c>
      <c r="K39" s="14">
        <v>299736802.50999999</v>
      </c>
      <c r="L39" s="29">
        <v>5622378386.96</v>
      </c>
      <c r="M39" s="49"/>
    </row>
    <row r="40" spans="1:13" s="10" customFormat="1" x14ac:dyDescent="0.25">
      <c r="A40" s="10" t="s">
        <v>20</v>
      </c>
      <c r="B40" s="39" t="s">
        <v>19</v>
      </c>
      <c r="C40" s="41" t="s">
        <v>22</v>
      </c>
      <c r="D40" s="30">
        <v>1304864538.8</v>
      </c>
      <c r="E40" s="13" t="s">
        <v>22</v>
      </c>
      <c r="F40" s="17" t="s">
        <v>22</v>
      </c>
      <c r="G40" s="15">
        <v>1802626692.8699999</v>
      </c>
      <c r="H40" s="30">
        <v>2215150352.7800002</v>
      </c>
      <c r="I40" s="13" t="s">
        <v>22</v>
      </c>
      <c r="J40" s="17" t="s">
        <v>22</v>
      </c>
      <c r="K40" s="15">
        <v>299736802.50999999</v>
      </c>
      <c r="L40" s="30">
        <v>5622378386.96</v>
      </c>
      <c r="M40" s="50"/>
    </row>
    <row r="41" spans="1:13" x14ac:dyDescent="0.25">
      <c r="A41" s="5" t="s">
        <v>68</v>
      </c>
      <c r="B41" s="38" t="s">
        <v>22</v>
      </c>
      <c r="C41" s="40" t="s">
        <v>22</v>
      </c>
      <c r="D41" s="32" t="s">
        <v>22</v>
      </c>
      <c r="E41" s="6" t="s">
        <v>22</v>
      </c>
      <c r="F41" s="29">
        <v>4048618033.9699998</v>
      </c>
      <c r="G41" s="14">
        <v>2435249195.52</v>
      </c>
      <c r="H41" s="32" t="s">
        <v>22</v>
      </c>
      <c r="I41" s="6" t="s">
        <v>22</v>
      </c>
      <c r="J41" s="32" t="s">
        <v>22</v>
      </c>
      <c r="K41" s="6" t="s">
        <v>22</v>
      </c>
      <c r="L41" s="29">
        <v>6483867229.4899998</v>
      </c>
      <c r="M41" s="49"/>
    </row>
    <row r="42" spans="1:13" s="10" customFormat="1" x14ac:dyDescent="0.25">
      <c r="A42" s="10" t="s">
        <v>20</v>
      </c>
      <c r="B42" s="39" t="s">
        <v>19</v>
      </c>
      <c r="C42" s="41" t="s">
        <v>22</v>
      </c>
      <c r="D42" s="17" t="s">
        <v>22</v>
      </c>
      <c r="E42" s="13" t="s">
        <v>22</v>
      </c>
      <c r="F42" s="30">
        <v>4048618033.9699998</v>
      </c>
      <c r="G42" s="15">
        <v>2435249195.52</v>
      </c>
      <c r="H42" s="17" t="s">
        <v>22</v>
      </c>
      <c r="I42" s="13" t="s">
        <v>22</v>
      </c>
      <c r="J42" s="17" t="s">
        <v>22</v>
      </c>
      <c r="K42" s="13" t="s">
        <v>22</v>
      </c>
      <c r="L42" s="30">
        <v>6483867229.4899998</v>
      </c>
      <c r="M42" s="50"/>
    </row>
    <row r="43" spans="1:13" x14ac:dyDescent="0.25">
      <c r="A43" s="5" t="s">
        <v>33</v>
      </c>
      <c r="B43" s="38" t="s">
        <v>22</v>
      </c>
      <c r="C43" s="40" t="s">
        <v>22</v>
      </c>
      <c r="D43" s="32" t="s">
        <v>22</v>
      </c>
      <c r="E43" s="6" t="s">
        <v>22</v>
      </c>
      <c r="F43" s="32" t="s">
        <v>22</v>
      </c>
      <c r="G43" s="14">
        <v>5938475214.1599998</v>
      </c>
      <c r="H43" s="32" t="s">
        <v>22</v>
      </c>
      <c r="I43" s="14">
        <v>903202822.45000005</v>
      </c>
      <c r="J43" s="32" t="s">
        <v>22</v>
      </c>
      <c r="K43" s="14">
        <v>347949735.11000001</v>
      </c>
      <c r="L43" s="29">
        <v>7189627771.7200003</v>
      </c>
      <c r="M43" s="49"/>
    </row>
    <row r="44" spans="1:13" s="10" customFormat="1" x14ac:dyDescent="0.25">
      <c r="A44" s="10" t="s">
        <v>20</v>
      </c>
      <c r="B44" s="39" t="s">
        <v>19</v>
      </c>
      <c r="C44" s="41" t="s">
        <v>22</v>
      </c>
      <c r="D44" s="17" t="s">
        <v>22</v>
      </c>
      <c r="E44" s="13" t="s">
        <v>22</v>
      </c>
      <c r="F44" s="17" t="s">
        <v>22</v>
      </c>
      <c r="G44" s="15">
        <v>5938475214.1599998</v>
      </c>
      <c r="H44" s="17" t="s">
        <v>22</v>
      </c>
      <c r="I44" s="15">
        <v>903202822.45000005</v>
      </c>
      <c r="J44" s="17" t="s">
        <v>22</v>
      </c>
      <c r="K44" s="15">
        <v>347949735.11000001</v>
      </c>
      <c r="L44" s="30">
        <v>7189627771.7200003</v>
      </c>
      <c r="M44" s="50"/>
    </row>
    <row r="45" spans="1:13" x14ac:dyDescent="0.25">
      <c r="A45" s="5" t="s">
        <v>41</v>
      </c>
      <c r="B45" s="38" t="s">
        <v>22</v>
      </c>
      <c r="C45" s="40" t="s">
        <v>22</v>
      </c>
      <c r="D45" s="32" t="s">
        <v>22</v>
      </c>
      <c r="E45" s="6" t="s">
        <v>22</v>
      </c>
      <c r="F45" s="32" t="s">
        <v>22</v>
      </c>
      <c r="G45" s="14">
        <v>380984784.35000002</v>
      </c>
      <c r="H45" s="32" t="s">
        <v>22</v>
      </c>
      <c r="I45" s="6" t="s">
        <v>22</v>
      </c>
      <c r="J45" s="32" t="s">
        <v>22</v>
      </c>
      <c r="K45" s="6" t="s">
        <v>22</v>
      </c>
      <c r="L45" s="29">
        <v>380984784.35000002</v>
      </c>
      <c r="M45" s="49"/>
    </row>
    <row r="46" spans="1:13" s="10" customFormat="1" x14ac:dyDescent="0.25">
      <c r="A46" s="10" t="s">
        <v>20</v>
      </c>
      <c r="B46" s="39" t="s">
        <v>19</v>
      </c>
      <c r="C46" s="41" t="s">
        <v>22</v>
      </c>
      <c r="D46" s="17" t="s">
        <v>22</v>
      </c>
      <c r="E46" s="13" t="s">
        <v>22</v>
      </c>
      <c r="F46" s="17" t="s">
        <v>22</v>
      </c>
      <c r="G46" s="15">
        <v>380984784.35000002</v>
      </c>
      <c r="H46" s="17" t="s">
        <v>22</v>
      </c>
      <c r="I46" s="13" t="s">
        <v>22</v>
      </c>
      <c r="J46" s="17" t="s">
        <v>22</v>
      </c>
      <c r="K46" s="13" t="s">
        <v>22</v>
      </c>
      <c r="L46" s="30">
        <v>380984784.35000002</v>
      </c>
      <c r="M46" s="50"/>
    </row>
    <row r="47" spans="1:13" x14ac:dyDescent="0.25">
      <c r="A47" s="5" t="s">
        <v>29</v>
      </c>
      <c r="B47" s="38" t="s">
        <v>22</v>
      </c>
      <c r="C47" s="44">
        <v>340652597.02999997</v>
      </c>
      <c r="D47" s="29">
        <v>66171762.539999999</v>
      </c>
      <c r="E47" s="6" t="s">
        <v>22</v>
      </c>
      <c r="F47" s="32" t="s">
        <v>22</v>
      </c>
      <c r="G47" s="14">
        <v>631569885.61000001</v>
      </c>
      <c r="H47" s="32" t="s">
        <v>22</v>
      </c>
      <c r="I47" s="6" t="s">
        <v>22</v>
      </c>
      <c r="J47" s="32" t="s">
        <v>22</v>
      </c>
      <c r="K47" s="6" t="s">
        <v>22</v>
      </c>
      <c r="L47" s="29">
        <v>1038394245.1799999</v>
      </c>
      <c r="M47" s="49"/>
    </row>
    <row r="48" spans="1:13" s="10" customFormat="1" x14ac:dyDescent="0.25">
      <c r="A48" s="10" t="s">
        <v>20</v>
      </c>
      <c r="B48" s="39" t="s">
        <v>19</v>
      </c>
      <c r="C48" s="45">
        <v>340652597.02999997</v>
      </c>
      <c r="D48" s="30">
        <v>66171762.539999999</v>
      </c>
      <c r="E48" s="13" t="s">
        <v>22</v>
      </c>
      <c r="F48" s="17" t="s">
        <v>22</v>
      </c>
      <c r="G48" s="15">
        <v>631569885.61000001</v>
      </c>
      <c r="H48" s="17" t="s">
        <v>22</v>
      </c>
      <c r="I48" s="13" t="s">
        <v>22</v>
      </c>
      <c r="J48" s="17" t="s">
        <v>22</v>
      </c>
      <c r="K48" s="13" t="s">
        <v>22</v>
      </c>
      <c r="L48" s="30">
        <v>1038394245.1799999</v>
      </c>
      <c r="M48" s="50"/>
    </row>
    <row r="49" spans="1:13" x14ac:dyDescent="0.25">
      <c r="A49" s="5" t="s">
        <v>32</v>
      </c>
      <c r="B49" s="38" t="s">
        <v>22</v>
      </c>
      <c r="C49" s="40" t="s">
        <v>22</v>
      </c>
      <c r="D49" s="29">
        <v>2009561722.24</v>
      </c>
      <c r="E49" s="6" t="s">
        <v>22</v>
      </c>
      <c r="F49" s="29">
        <v>1734114900.54</v>
      </c>
      <c r="G49" s="14">
        <v>682616989.45000005</v>
      </c>
      <c r="H49" s="29">
        <v>1196123088.1500001</v>
      </c>
      <c r="I49" s="6" t="s">
        <v>22</v>
      </c>
      <c r="J49" s="32" t="s">
        <v>22</v>
      </c>
      <c r="K49" s="14">
        <v>527517757.08999997</v>
      </c>
      <c r="L49" s="29">
        <v>6149934457.4700003</v>
      </c>
      <c r="M49" s="49"/>
    </row>
    <row r="50" spans="1:13" s="10" customFormat="1" x14ac:dyDescent="0.25">
      <c r="A50" s="10" t="s">
        <v>20</v>
      </c>
      <c r="B50" s="39" t="s">
        <v>19</v>
      </c>
      <c r="C50" s="41" t="s">
        <v>22</v>
      </c>
      <c r="D50" s="30">
        <v>2009561722.24</v>
      </c>
      <c r="E50" s="13" t="s">
        <v>22</v>
      </c>
      <c r="F50" s="30">
        <v>1734114900.54</v>
      </c>
      <c r="G50" s="15">
        <v>682616989.45000005</v>
      </c>
      <c r="H50" s="30">
        <v>1196123088.1500001</v>
      </c>
      <c r="I50" s="13" t="s">
        <v>22</v>
      </c>
      <c r="J50" s="17" t="s">
        <v>22</v>
      </c>
      <c r="K50" s="15">
        <v>527517757.08999997</v>
      </c>
      <c r="L50" s="30">
        <v>6149934457.4700003</v>
      </c>
      <c r="M50" s="50"/>
    </row>
    <row r="51" spans="1:13" x14ac:dyDescent="0.25">
      <c r="A51" s="5" t="s">
        <v>24</v>
      </c>
      <c r="B51" s="38" t="s">
        <v>22</v>
      </c>
      <c r="C51" s="44">
        <v>88579761.620000005</v>
      </c>
      <c r="D51" s="32" t="s">
        <v>22</v>
      </c>
      <c r="E51" s="6" t="s">
        <v>22</v>
      </c>
      <c r="F51" s="32" t="s">
        <v>22</v>
      </c>
      <c r="G51" s="14">
        <v>132876352.65000001</v>
      </c>
      <c r="H51" s="32" t="s">
        <v>22</v>
      </c>
      <c r="I51" s="6" t="s">
        <v>22</v>
      </c>
      <c r="J51" s="32" t="s">
        <v>22</v>
      </c>
      <c r="K51" s="6" t="s">
        <v>22</v>
      </c>
      <c r="L51" s="29">
        <v>221456114.27000001</v>
      </c>
      <c r="M51" s="49"/>
    </row>
    <row r="52" spans="1:13" s="10" customFormat="1" x14ac:dyDescent="0.25">
      <c r="A52" s="10" t="s">
        <v>20</v>
      </c>
      <c r="B52" s="39" t="s">
        <v>19</v>
      </c>
      <c r="C52" s="45">
        <v>88579761.620000005</v>
      </c>
      <c r="D52" s="17" t="s">
        <v>22</v>
      </c>
      <c r="E52" s="13" t="s">
        <v>22</v>
      </c>
      <c r="F52" s="17" t="s">
        <v>22</v>
      </c>
      <c r="G52" s="15">
        <v>132876352.65000001</v>
      </c>
      <c r="H52" s="17" t="s">
        <v>22</v>
      </c>
      <c r="I52" s="13" t="s">
        <v>22</v>
      </c>
      <c r="J52" s="17" t="s">
        <v>22</v>
      </c>
      <c r="K52" s="13" t="s">
        <v>22</v>
      </c>
      <c r="L52" s="30">
        <v>221456114.27000001</v>
      </c>
      <c r="M52" s="50"/>
    </row>
    <row r="53" spans="1:13" x14ac:dyDescent="0.25">
      <c r="A53" s="5" t="s">
        <v>59</v>
      </c>
      <c r="B53" s="38" t="s">
        <v>22</v>
      </c>
      <c r="C53" s="44">
        <v>255313209.78999999</v>
      </c>
      <c r="D53" s="32" t="s">
        <v>22</v>
      </c>
      <c r="E53" s="6" t="s">
        <v>22</v>
      </c>
      <c r="F53" s="32" t="s">
        <v>22</v>
      </c>
      <c r="G53" s="14">
        <v>494952317.69</v>
      </c>
      <c r="H53" s="32" t="s">
        <v>22</v>
      </c>
      <c r="I53" s="6" t="s">
        <v>22</v>
      </c>
      <c r="J53" s="32" t="s">
        <v>22</v>
      </c>
      <c r="K53" s="14">
        <v>219954437.87</v>
      </c>
      <c r="L53" s="29">
        <v>970219965.35000002</v>
      </c>
      <c r="M53" s="49"/>
    </row>
    <row r="54" spans="1:13" s="10" customFormat="1" x14ac:dyDescent="0.25">
      <c r="A54" s="10" t="s">
        <v>20</v>
      </c>
      <c r="B54" s="39" t="s">
        <v>19</v>
      </c>
      <c r="C54" s="45">
        <v>255313209.78999999</v>
      </c>
      <c r="D54" s="17" t="s">
        <v>22</v>
      </c>
      <c r="E54" s="13" t="s">
        <v>22</v>
      </c>
      <c r="F54" s="17" t="s">
        <v>22</v>
      </c>
      <c r="G54" s="15">
        <v>494952317.69</v>
      </c>
      <c r="H54" s="17" t="s">
        <v>22</v>
      </c>
      <c r="I54" s="13" t="s">
        <v>22</v>
      </c>
      <c r="J54" s="17" t="s">
        <v>22</v>
      </c>
      <c r="K54" s="15">
        <v>219954437.87</v>
      </c>
      <c r="L54" s="30">
        <v>970219965.35000002</v>
      </c>
      <c r="M54" s="50"/>
    </row>
    <row r="55" spans="1:13" x14ac:dyDescent="0.25">
      <c r="A55" s="5" t="s">
        <v>60</v>
      </c>
      <c r="B55" s="38" t="s">
        <v>22</v>
      </c>
      <c r="C55" s="44">
        <v>295748446.13999999</v>
      </c>
      <c r="D55" s="29">
        <v>185952373.96000001</v>
      </c>
      <c r="E55" s="6" t="s">
        <v>22</v>
      </c>
      <c r="F55" s="32" t="s">
        <v>22</v>
      </c>
      <c r="G55" s="14">
        <v>2185899545.5999999</v>
      </c>
      <c r="H55" s="32" t="s">
        <v>22</v>
      </c>
      <c r="I55" s="14">
        <v>1556306269.3</v>
      </c>
      <c r="J55" s="32" t="s">
        <v>22</v>
      </c>
      <c r="K55" s="14">
        <v>204252934.24000001</v>
      </c>
      <c r="L55" s="29">
        <v>4428159569.2399998</v>
      </c>
      <c r="M55" s="49"/>
    </row>
    <row r="56" spans="1:13" s="10" customFormat="1" x14ac:dyDescent="0.25">
      <c r="A56" s="10" t="s">
        <v>20</v>
      </c>
      <c r="B56" s="39" t="s">
        <v>19</v>
      </c>
      <c r="C56" s="45">
        <v>295748446.13999999</v>
      </c>
      <c r="D56" s="30">
        <v>185952373.96000001</v>
      </c>
      <c r="E56" s="13" t="s">
        <v>22</v>
      </c>
      <c r="F56" s="17" t="s">
        <v>22</v>
      </c>
      <c r="G56" s="15">
        <v>2185899545.5999999</v>
      </c>
      <c r="H56" s="17" t="s">
        <v>22</v>
      </c>
      <c r="I56" s="15">
        <v>1556306269.3</v>
      </c>
      <c r="J56" s="17" t="s">
        <v>22</v>
      </c>
      <c r="K56" s="15">
        <v>204252934.24000001</v>
      </c>
      <c r="L56" s="30">
        <v>4428159569.2399998</v>
      </c>
      <c r="M56" s="50"/>
    </row>
    <row r="57" spans="1:13" x14ac:dyDescent="0.25">
      <c r="A57" s="5" t="s">
        <v>40</v>
      </c>
      <c r="B57" s="38" t="s">
        <v>22</v>
      </c>
      <c r="C57" s="40" t="s">
        <v>22</v>
      </c>
      <c r="D57" s="29">
        <v>325156153.69999999</v>
      </c>
      <c r="E57" s="6" t="s">
        <v>22</v>
      </c>
      <c r="F57" s="32" t="s">
        <v>22</v>
      </c>
      <c r="G57" s="6" t="s">
        <v>22</v>
      </c>
      <c r="H57" s="32" t="s">
        <v>22</v>
      </c>
      <c r="I57" s="6" t="s">
        <v>22</v>
      </c>
      <c r="J57" s="32" t="s">
        <v>22</v>
      </c>
      <c r="K57" s="6" t="s">
        <v>22</v>
      </c>
      <c r="L57" s="29">
        <v>325156153.69999999</v>
      </c>
      <c r="M57" s="49"/>
    </row>
    <row r="58" spans="1:13" s="10" customFormat="1" x14ac:dyDescent="0.25">
      <c r="A58" s="10" t="s">
        <v>20</v>
      </c>
      <c r="B58" s="39" t="s">
        <v>19</v>
      </c>
      <c r="C58" s="41" t="s">
        <v>22</v>
      </c>
      <c r="D58" s="30">
        <v>325156153.69999999</v>
      </c>
      <c r="E58" s="13" t="s">
        <v>22</v>
      </c>
      <c r="F58" s="17" t="s">
        <v>22</v>
      </c>
      <c r="G58" s="13" t="s">
        <v>22</v>
      </c>
      <c r="H58" s="17" t="s">
        <v>22</v>
      </c>
      <c r="I58" s="13" t="s">
        <v>22</v>
      </c>
      <c r="J58" s="17" t="s">
        <v>22</v>
      </c>
      <c r="K58" s="13" t="s">
        <v>22</v>
      </c>
      <c r="L58" s="30">
        <v>325156153.69999999</v>
      </c>
      <c r="M58" s="50"/>
    </row>
    <row r="59" spans="1:13" x14ac:dyDescent="0.25">
      <c r="A59" s="5" t="s">
        <v>61</v>
      </c>
      <c r="B59" s="38" t="s">
        <v>22</v>
      </c>
      <c r="C59" s="40" t="s">
        <v>22</v>
      </c>
      <c r="D59" s="29">
        <v>990309635.83000004</v>
      </c>
      <c r="E59" s="6" t="s">
        <v>22</v>
      </c>
      <c r="F59" s="29">
        <v>2854277937.21</v>
      </c>
      <c r="G59" s="14">
        <v>150504223.90000001</v>
      </c>
      <c r="H59" s="32" t="s">
        <v>22</v>
      </c>
      <c r="I59" s="6" t="s">
        <v>22</v>
      </c>
      <c r="J59" s="32" t="s">
        <v>22</v>
      </c>
      <c r="K59" s="6" t="s">
        <v>22</v>
      </c>
      <c r="L59" s="29">
        <v>3995091796.9400001</v>
      </c>
      <c r="M59" s="49"/>
    </row>
    <row r="60" spans="1:13" s="10" customFormat="1" x14ac:dyDescent="0.25">
      <c r="A60" s="10" t="s">
        <v>20</v>
      </c>
      <c r="B60" s="39" t="s">
        <v>19</v>
      </c>
      <c r="C60" s="41" t="s">
        <v>22</v>
      </c>
      <c r="D60" s="30">
        <v>990309635.83000004</v>
      </c>
      <c r="E60" s="13" t="s">
        <v>22</v>
      </c>
      <c r="F60" s="30">
        <v>2854277937.21</v>
      </c>
      <c r="G60" s="15">
        <v>150504223.90000001</v>
      </c>
      <c r="H60" s="17" t="s">
        <v>22</v>
      </c>
      <c r="I60" s="13" t="s">
        <v>22</v>
      </c>
      <c r="J60" s="17" t="s">
        <v>22</v>
      </c>
      <c r="K60" s="13" t="s">
        <v>22</v>
      </c>
      <c r="L60" s="30">
        <v>3995091796.9400001</v>
      </c>
      <c r="M60" s="50"/>
    </row>
    <row r="61" spans="1:13" x14ac:dyDescent="0.25">
      <c r="A61" s="5" t="s">
        <v>62</v>
      </c>
      <c r="B61" s="38" t="s">
        <v>22</v>
      </c>
      <c r="C61" s="40" t="s">
        <v>22</v>
      </c>
      <c r="D61" s="32" t="s">
        <v>22</v>
      </c>
      <c r="E61" s="6" t="s">
        <v>22</v>
      </c>
      <c r="F61" s="29">
        <v>2257927979.8299999</v>
      </c>
      <c r="G61" s="6" t="s">
        <v>22</v>
      </c>
      <c r="H61" s="32" t="s">
        <v>22</v>
      </c>
      <c r="I61" s="6" t="s">
        <v>22</v>
      </c>
      <c r="J61" s="32" t="s">
        <v>22</v>
      </c>
      <c r="K61" s="6" t="s">
        <v>22</v>
      </c>
      <c r="L61" s="29">
        <v>2257927979.8299999</v>
      </c>
      <c r="M61" s="49"/>
    </row>
    <row r="62" spans="1:13" s="10" customFormat="1" x14ac:dyDescent="0.25">
      <c r="A62" s="10" t="s">
        <v>20</v>
      </c>
      <c r="B62" s="39" t="s">
        <v>19</v>
      </c>
      <c r="C62" s="41" t="s">
        <v>22</v>
      </c>
      <c r="D62" s="17" t="s">
        <v>22</v>
      </c>
      <c r="E62" s="13" t="s">
        <v>22</v>
      </c>
      <c r="F62" s="30">
        <v>2257927979.8299999</v>
      </c>
      <c r="G62" s="13" t="s">
        <v>22</v>
      </c>
      <c r="H62" s="17" t="s">
        <v>22</v>
      </c>
      <c r="I62" s="13" t="s">
        <v>22</v>
      </c>
      <c r="J62" s="17" t="s">
        <v>22</v>
      </c>
      <c r="K62" s="13" t="s">
        <v>22</v>
      </c>
      <c r="L62" s="30">
        <v>2257927979.8299999</v>
      </c>
      <c r="M62" s="50"/>
    </row>
    <row r="63" spans="1:13" x14ac:dyDescent="0.25">
      <c r="A63" s="5" t="s">
        <v>36</v>
      </c>
      <c r="B63" s="38" t="s">
        <v>22</v>
      </c>
      <c r="C63" s="40" t="s">
        <v>22</v>
      </c>
      <c r="D63" s="29">
        <v>699041178.53999996</v>
      </c>
      <c r="E63" s="6" t="s">
        <v>22</v>
      </c>
      <c r="F63" s="32" t="s">
        <v>22</v>
      </c>
      <c r="G63" s="6" t="s">
        <v>22</v>
      </c>
      <c r="H63" s="29">
        <v>540842773.84000003</v>
      </c>
      <c r="I63" s="6" t="s">
        <v>22</v>
      </c>
      <c r="J63" s="32" t="s">
        <v>22</v>
      </c>
      <c r="K63" s="6" t="s">
        <v>22</v>
      </c>
      <c r="L63" s="29">
        <v>1239883952.3800001</v>
      </c>
      <c r="M63" s="49"/>
    </row>
    <row r="64" spans="1:13" s="10" customFormat="1" x14ac:dyDescent="0.25">
      <c r="A64" s="10" t="s">
        <v>20</v>
      </c>
      <c r="B64" s="39" t="s">
        <v>19</v>
      </c>
      <c r="C64" s="41" t="s">
        <v>22</v>
      </c>
      <c r="D64" s="30">
        <v>699041178.53999996</v>
      </c>
      <c r="E64" s="13" t="s">
        <v>22</v>
      </c>
      <c r="F64" s="17" t="s">
        <v>22</v>
      </c>
      <c r="G64" s="13" t="s">
        <v>22</v>
      </c>
      <c r="H64" s="30">
        <v>540842773.84000003</v>
      </c>
      <c r="I64" s="13" t="s">
        <v>22</v>
      </c>
      <c r="J64" s="17" t="s">
        <v>22</v>
      </c>
      <c r="K64" s="13" t="s">
        <v>22</v>
      </c>
      <c r="L64" s="30">
        <v>1239883952.3800001</v>
      </c>
      <c r="M64" s="50"/>
    </row>
    <row r="65" spans="1:16" x14ac:dyDescent="0.25">
      <c r="A65" s="5" t="s">
        <v>30</v>
      </c>
      <c r="B65" s="38" t="s">
        <v>22</v>
      </c>
      <c r="C65" s="44">
        <v>69422378.439999998</v>
      </c>
      <c r="D65" s="32" t="s">
        <v>22</v>
      </c>
      <c r="E65" s="6" t="s">
        <v>22</v>
      </c>
      <c r="F65" s="32" t="s">
        <v>22</v>
      </c>
      <c r="G65" s="6" t="s">
        <v>22</v>
      </c>
      <c r="H65" s="32" t="s">
        <v>22</v>
      </c>
      <c r="I65" s="6" t="s">
        <v>22</v>
      </c>
      <c r="J65" s="32" t="s">
        <v>22</v>
      </c>
      <c r="K65" s="6" t="s">
        <v>22</v>
      </c>
      <c r="L65" s="29">
        <v>69422378.439999998</v>
      </c>
      <c r="M65" s="49"/>
    </row>
    <row r="66" spans="1:16" s="10" customFormat="1" x14ac:dyDescent="0.25">
      <c r="A66" s="10" t="s">
        <v>20</v>
      </c>
      <c r="B66" s="39" t="s">
        <v>19</v>
      </c>
      <c r="C66" s="45">
        <v>69422378.439999998</v>
      </c>
      <c r="D66" s="17" t="s">
        <v>22</v>
      </c>
      <c r="E66" s="13" t="s">
        <v>22</v>
      </c>
      <c r="F66" s="17" t="s">
        <v>22</v>
      </c>
      <c r="G66" s="13" t="s">
        <v>22</v>
      </c>
      <c r="H66" s="17" t="s">
        <v>22</v>
      </c>
      <c r="I66" s="13" t="s">
        <v>22</v>
      </c>
      <c r="J66" s="17" t="s">
        <v>22</v>
      </c>
      <c r="K66" s="13" t="s">
        <v>22</v>
      </c>
      <c r="L66" s="30">
        <v>69422378.439999998</v>
      </c>
      <c r="M66" s="50"/>
    </row>
    <row r="67" spans="1:16" x14ac:dyDescent="0.25">
      <c r="A67" s="5" t="s">
        <v>63</v>
      </c>
      <c r="B67" s="38" t="s">
        <v>22</v>
      </c>
      <c r="C67" s="40" t="s">
        <v>22</v>
      </c>
      <c r="D67" s="29">
        <v>346507212.69</v>
      </c>
      <c r="E67" s="6" t="s">
        <v>22</v>
      </c>
      <c r="F67" s="32" t="s">
        <v>22</v>
      </c>
      <c r="G67" s="14">
        <v>912700072.85000002</v>
      </c>
      <c r="H67" s="29">
        <v>1099120855.1600001</v>
      </c>
      <c r="I67" s="14">
        <v>344428137.26999998</v>
      </c>
      <c r="J67" s="32" t="s">
        <v>22</v>
      </c>
      <c r="K67" s="14">
        <v>305619374.5</v>
      </c>
      <c r="L67" s="29">
        <v>3008375652.4699998</v>
      </c>
      <c r="M67" s="49"/>
      <c r="P67" s="36"/>
    </row>
    <row r="68" spans="1:16" s="10" customFormat="1" x14ac:dyDescent="0.25">
      <c r="A68" s="10" t="s">
        <v>20</v>
      </c>
      <c r="B68" s="39" t="s">
        <v>19</v>
      </c>
      <c r="C68" s="41" t="s">
        <v>22</v>
      </c>
      <c r="D68" s="30">
        <v>346507212.69</v>
      </c>
      <c r="E68" s="13" t="s">
        <v>22</v>
      </c>
      <c r="F68" s="17" t="s">
        <v>22</v>
      </c>
      <c r="G68" s="15">
        <v>912700072.85000002</v>
      </c>
      <c r="H68" s="30">
        <v>1099120855.1600001</v>
      </c>
      <c r="I68" s="15">
        <v>344428137.26999998</v>
      </c>
      <c r="J68" s="17" t="s">
        <v>22</v>
      </c>
      <c r="K68" s="15">
        <v>305619374.5</v>
      </c>
      <c r="L68" s="30">
        <v>3008375652.4699998</v>
      </c>
      <c r="M68" s="50"/>
    </row>
    <row r="69" spans="1:16" x14ac:dyDescent="0.25">
      <c r="A69" s="3" t="s">
        <v>25</v>
      </c>
      <c r="B69" s="18" t="s">
        <v>22</v>
      </c>
      <c r="C69" s="46">
        <v>5899099472.21</v>
      </c>
      <c r="D69" s="31">
        <v>75595876966.770004</v>
      </c>
      <c r="E69" s="20">
        <v>2235734443.25</v>
      </c>
      <c r="F69" s="31">
        <v>106982769876.13</v>
      </c>
      <c r="G69" s="20">
        <v>58522840921.449997</v>
      </c>
      <c r="H69" s="31">
        <v>74803733588.529999</v>
      </c>
      <c r="I69" s="20">
        <v>6292926005.5299997</v>
      </c>
      <c r="J69" s="31">
        <v>6475691564.4099998</v>
      </c>
      <c r="K69" s="20">
        <v>24716331191.52</v>
      </c>
      <c r="L69" s="31">
        <f>+L8+L11+L20+L31+L34</f>
        <v>361525004029.80005</v>
      </c>
      <c r="M69" s="130">
        <f>+L69/L70</f>
        <v>0.28068725375346298</v>
      </c>
      <c r="O69" s="36"/>
    </row>
    <row r="70" spans="1:16" x14ac:dyDescent="0.25">
      <c r="A70" s="3" t="s">
        <v>21</v>
      </c>
      <c r="B70" s="18" t="s">
        <v>22</v>
      </c>
      <c r="C70" s="46">
        <v>21608458600.779999</v>
      </c>
      <c r="D70" s="31">
        <v>267483064482.01999</v>
      </c>
      <c r="E70" s="20">
        <v>11453226076.540001</v>
      </c>
      <c r="F70" s="31">
        <v>389920910424.87</v>
      </c>
      <c r="G70" s="20">
        <v>201722093808.42999</v>
      </c>
      <c r="H70" s="31">
        <v>249624701656.26999</v>
      </c>
      <c r="I70" s="20">
        <v>22275171285.209999</v>
      </c>
      <c r="J70" s="31">
        <v>28455475060.98</v>
      </c>
      <c r="K70" s="20">
        <v>85294863496.029999</v>
      </c>
      <c r="L70" s="31">
        <v>1287999362975.49</v>
      </c>
      <c r="M70" s="131"/>
    </row>
    <row r="71" spans="1:16" x14ac:dyDescent="0.25">
      <c r="A71" s="3" t="s">
        <v>64</v>
      </c>
      <c r="B71" s="18" t="s">
        <v>22</v>
      </c>
      <c r="C71" s="48">
        <f>+C69/C70</f>
        <v>0.27299954990760245</v>
      </c>
      <c r="D71" s="48">
        <f t="shared" ref="D71:K71" si="0">+D69/D70</f>
        <v>0.28261930194781176</v>
      </c>
      <c r="E71" s="48">
        <f t="shared" si="0"/>
        <v>0.19520565020798153</v>
      </c>
      <c r="F71" s="48">
        <f t="shared" si="0"/>
        <v>0.27437043517250265</v>
      </c>
      <c r="G71" s="48">
        <f t="shared" si="0"/>
        <v>0.29011616832129233</v>
      </c>
      <c r="H71" s="48">
        <f t="shared" si="0"/>
        <v>0.29966478915028921</v>
      </c>
      <c r="I71" s="48">
        <f t="shared" si="0"/>
        <v>0.28250853494932726</v>
      </c>
      <c r="J71" s="48">
        <f t="shared" si="0"/>
        <v>0.22757277994946884</v>
      </c>
      <c r="K71" s="48">
        <f t="shared" si="0"/>
        <v>0.28977514211826377</v>
      </c>
      <c r="L71" s="123" t="s">
        <v>65</v>
      </c>
      <c r="M71" s="124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587A1-CFCA-4350-B32E-3780804384FC}">
  <dimension ref="A1:N75"/>
  <sheetViews>
    <sheetView showGridLines="0" topLeftCell="G19" zoomScaleNormal="100" workbookViewId="0">
      <selection activeCell="L75" sqref="L75:M75"/>
    </sheetView>
  </sheetViews>
  <sheetFormatPr baseColWidth="10" defaultColWidth="9.140625" defaultRowHeight="15" x14ac:dyDescent="0.25"/>
  <cols>
    <col min="1" max="1" width="99" style="53" bestFit="1" customWidth="1"/>
    <col min="2" max="2" width="16.28515625" style="53" customWidth="1"/>
    <col min="3" max="3" width="21.140625" style="53" bestFit="1" customWidth="1"/>
    <col min="4" max="4" width="22.28515625" style="53" bestFit="1" customWidth="1"/>
    <col min="5" max="5" width="21.140625" style="53" bestFit="1" customWidth="1"/>
    <col min="6" max="8" width="22.28515625" style="53" bestFit="1" customWidth="1"/>
    <col min="9" max="11" width="21.140625" style="53" bestFit="1" customWidth="1"/>
    <col min="12" max="12" width="24.7109375" style="53" bestFit="1" customWidth="1"/>
    <col min="13" max="13" width="16.42578125" style="53" bestFit="1" customWidth="1"/>
    <col min="14" max="14" width="18.42578125" style="53" bestFit="1" customWidth="1"/>
    <col min="15" max="16384" width="9.140625" style="53"/>
  </cols>
  <sheetData>
    <row r="1" spans="1:14" x14ac:dyDescent="0.25">
      <c r="A1" s="59"/>
    </row>
    <row r="2" spans="1:14" x14ac:dyDescent="0.25">
      <c r="A2" s="132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4" x14ac:dyDescent="0.25">
      <c r="A3" s="132" t="s">
        <v>73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4" x14ac:dyDescent="0.25">
      <c r="A4" s="132" t="s">
        <v>31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</row>
    <row r="5" spans="1:14" x14ac:dyDescent="0.25">
      <c r="A5" s="58"/>
    </row>
    <row r="6" spans="1:14" ht="15" customHeight="1" x14ac:dyDescent="0.25">
      <c r="A6" s="121" t="s">
        <v>43</v>
      </c>
      <c r="B6" s="122" t="s">
        <v>44</v>
      </c>
      <c r="C6" s="119" t="s">
        <v>45</v>
      </c>
      <c r="D6" s="117" t="s">
        <v>46</v>
      </c>
      <c r="E6" s="119" t="s">
        <v>47</v>
      </c>
      <c r="F6" s="117" t="s">
        <v>48</v>
      </c>
      <c r="G6" s="119" t="s">
        <v>49</v>
      </c>
      <c r="H6" s="117" t="s">
        <v>50</v>
      </c>
      <c r="I6" s="119" t="s">
        <v>2</v>
      </c>
      <c r="J6" s="117" t="s">
        <v>1</v>
      </c>
      <c r="K6" s="119" t="s">
        <v>3</v>
      </c>
      <c r="L6" s="127" t="s">
        <v>51</v>
      </c>
      <c r="M6" s="119"/>
    </row>
    <row r="7" spans="1:14" x14ac:dyDescent="0.25">
      <c r="A7" s="121"/>
      <c r="B7" s="122"/>
      <c r="C7" s="120"/>
      <c r="D7" s="118"/>
      <c r="E7" s="120"/>
      <c r="F7" s="118"/>
      <c r="G7" s="120"/>
      <c r="H7" s="118"/>
      <c r="I7" s="120"/>
      <c r="J7" s="118"/>
      <c r="K7" s="120"/>
      <c r="L7" s="9" t="s">
        <v>52</v>
      </c>
      <c r="M7" s="9" t="s">
        <v>53</v>
      </c>
    </row>
    <row r="8" spans="1:14" x14ac:dyDescent="0.25">
      <c r="A8" s="55" t="s">
        <v>4</v>
      </c>
      <c r="B8" s="54" t="s">
        <v>22</v>
      </c>
      <c r="C8" s="67">
        <v>4844046995.3699999</v>
      </c>
      <c r="D8" s="74">
        <v>58782466093.980003</v>
      </c>
      <c r="E8" s="70">
        <v>2890093674.3000002</v>
      </c>
      <c r="F8" s="74">
        <v>80485280273.429993</v>
      </c>
      <c r="G8" s="70">
        <v>33866080734</v>
      </c>
      <c r="H8" s="74">
        <v>53726772074.830002</v>
      </c>
      <c r="I8" s="70">
        <v>3164205860.3899999</v>
      </c>
      <c r="J8" s="74">
        <v>5834201007.1999998</v>
      </c>
      <c r="K8" s="70">
        <v>19657752050.779999</v>
      </c>
      <c r="L8" s="74">
        <v>263250898764.28</v>
      </c>
      <c r="M8" s="82">
        <f>+(L8/$L$73)</f>
        <v>0.72318226518555873</v>
      </c>
    </row>
    <row r="9" spans="1:14" x14ac:dyDescent="0.25">
      <c r="A9" s="57" t="s">
        <v>5</v>
      </c>
      <c r="B9" s="56" t="s">
        <v>22</v>
      </c>
      <c r="C9" s="64">
        <v>4844046995.3699999</v>
      </c>
      <c r="D9" s="75">
        <v>58782466093.980003</v>
      </c>
      <c r="E9" s="64">
        <v>2890093674.3000002</v>
      </c>
      <c r="F9" s="75">
        <v>80485280273.429993</v>
      </c>
      <c r="G9" s="64">
        <v>33866080734</v>
      </c>
      <c r="H9" s="75">
        <v>53726772074.830002</v>
      </c>
      <c r="I9" s="64">
        <v>3164205860.3899999</v>
      </c>
      <c r="J9" s="75">
        <v>5834201007.1999998</v>
      </c>
      <c r="K9" s="64">
        <v>19657752050.779999</v>
      </c>
      <c r="L9" s="75">
        <v>263250898764.28</v>
      </c>
      <c r="M9" s="83"/>
    </row>
    <row r="10" spans="1:14" s="60" customFormat="1" ht="15" customHeight="1" x14ac:dyDescent="0.25">
      <c r="A10" s="60" t="s">
        <v>6</v>
      </c>
      <c r="B10" s="61" t="s">
        <v>7</v>
      </c>
      <c r="C10" s="65">
        <v>4844046995.3699999</v>
      </c>
      <c r="D10" s="76">
        <v>58782466093.980003</v>
      </c>
      <c r="E10" s="65">
        <v>2890093674.3000002</v>
      </c>
      <c r="F10" s="76">
        <v>80485280273.429993</v>
      </c>
      <c r="G10" s="65">
        <v>33866080734</v>
      </c>
      <c r="H10" s="76">
        <v>53726772074.830002</v>
      </c>
      <c r="I10" s="65">
        <v>3164205860.3899999</v>
      </c>
      <c r="J10" s="76">
        <v>5834201007.1999998</v>
      </c>
      <c r="K10" s="65">
        <v>19657752050.779999</v>
      </c>
      <c r="L10" s="76">
        <v>263250898764.28</v>
      </c>
      <c r="M10" s="78"/>
    </row>
    <row r="11" spans="1:14" x14ac:dyDescent="0.25">
      <c r="A11" s="55" t="s">
        <v>8</v>
      </c>
      <c r="B11" s="54" t="s">
        <v>22</v>
      </c>
      <c r="C11" s="67">
        <v>8176409.6299999999</v>
      </c>
      <c r="D11" s="74">
        <v>15422422.01</v>
      </c>
      <c r="E11" s="70">
        <v>20720694.329999998</v>
      </c>
      <c r="F11" s="74">
        <v>2501499081.3400002</v>
      </c>
      <c r="G11" s="70">
        <v>132103292.56999999</v>
      </c>
      <c r="H11" s="74">
        <v>3409715151.9099998</v>
      </c>
      <c r="I11" s="70">
        <v>173142626.72</v>
      </c>
      <c r="J11" s="74">
        <v>12060386.640000001</v>
      </c>
      <c r="K11" s="70">
        <v>719314597.22000003</v>
      </c>
      <c r="L11" s="74">
        <v>6992154662.3699999</v>
      </c>
      <c r="M11" s="82">
        <f>+(L11/$L$73)</f>
        <v>1.9208300032389568E-2</v>
      </c>
    </row>
    <row r="12" spans="1:14" x14ac:dyDescent="0.25">
      <c r="A12" s="57" t="s">
        <v>26</v>
      </c>
      <c r="B12" s="56" t="s">
        <v>22</v>
      </c>
      <c r="C12" s="58" t="s">
        <v>22</v>
      </c>
      <c r="D12" s="75">
        <v>15422422.01</v>
      </c>
      <c r="E12" s="58" t="s">
        <v>22</v>
      </c>
      <c r="F12" s="75">
        <v>26549956.789999999</v>
      </c>
      <c r="G12" s="64">
        <v>132103292.56999999</v>
      </c>
      <c r="H12" s="75">
        <v>3409715151.9099998</v>
      </c>
      <c r="I12" s="64">
        <v>173142626.72</v>
      </c>
      <c r="J12" s="75">
        <v>7392589.4000000004</v>
      </c>
      <c r="K12" s="64">
        <v>719314597.22000003</v>
      </c>
      <c r="L12" s="75">
        <v>4483640636.6199999</v>
      </c>
      <c r="M12" s="83"/>
      <c r="N12" s="85"/>
    </row>
    <row r="13" spans="1:14" s="60" customFormat="1" x14ac:dyDescent="0.25">
      <c r="A13" s="60" t="s">
        <v>9</v>
      </c>
      <c r="B13" s="61" t="s">
        <v>10</v>
      </c>
      <c r="C13" s="66" t="s">
        <v>22</v>
      </c>
      <c r="D13" s="76">
        <v>15422422.01</v>
      </c>
      <c r="E13" s="66" t="s">
        <v>22</v>
      </c>
      <c r="F13" s="76">
        <v>26549956.789999999</v>
      </c>
      <c r="G13" s="65">
        <v>132103292.56999999</v>
      </c>
      <c r="H13" s="76">
        <v>3409715151.9099998</v>
      </c>
      <c r="I13" s="65">
        <v>173142626.72</v>
      </c>
      <c r="J13" s="76">
        <v>7392589.4000000004</v>
      </c>
      <c r="K13" s="65">
        <v>719314597.22000003</v>
      </c>
      <c r="L13" s="76">
        <v>4483640636.6199999</v>
      </c>
      <c r="M13" s="78"/>
    </row>
    <row r="14" spans="1:14" x14ac:dyDescent="0.25">
      <c r="A14" s="57" t="s">
        <v>34</v>
      </c>
      <c r="B14" s="56" t="s">
        <v>22</v>
      </c>
      <c r="C14" s="64">
        <v>8176409.6299999999</v>
      </c>
      <c r="D14" s="77" t="s">
        <v>22</v>
      </c>
      <c r="E14" s="58" t="s">
        <v>22</v>
      </c>
      <c r="F14" s="77" t="s">
        <v>22</v>
      </c>
      <c r="G14" s="58" t="s">
        <v>22</v>
      </c>
      <c r="H14" s="77" t="s">
        <v>22</v>
      </c>
      <c r="I14" s="58" t="s">
        <v>22</v>
      </c>
      <c r="J14" s="77" t="s">
        <v>22</v>
      </c>
      <c r="K14" s="58" t="s">
        <v>22</v>
      </c>
      <c r="L14" s="75">
        <v>8176409.6299999999</v>
      </c>
      <c r="M14" s="83"/>
    </row>
    <row r="15" spans="1:14" s="60" customFormat="1" x14ac:dyDescent="0.25">
      <c r="A15" s="60" t="s">
        <v>9</v>
      </c>
      <c r="B15" s="61" t="s">
        <v>11</v>
      </c>
      <c r="C15" s="65">
        <v>8176409.6299999999</v>
      </c>
      <c r="D15" s="78" t="s">
        <v>22</v>
      </c>
      <c r="E15" s="66" t="s">
        <v>22</v>
      </c>
      <c r="F15" s="78" t="s">
        <v>22</v>
      </c>
      <c r="G15" s="66" t="s">
        <v>22</v>
      </c>
      <c r="H15" s="78" t="s">
        <v>22</v>
      </c>
      <c r="I15" s="66" t="s">
        <v>22</v>
      </c>
      <c r="J15" s="78" t="s">
        <v>22</v>
      </c>
      <c r="K15" s="66" t="s">
        <v>22</v>
      </c>
      <c r="L15" s="76">
        <v>8176409.6299999999</v>
      </c>
      <c r="M15" s="78"/>
    </row>
    <row r="16" spans="1:14" x14ac:dyDescent="0.25">
      <c r="A16" s="57" t="s">
        <v>69</v>
      </c>
      <c r="B16" s="56" t="s">
        <v>22</v>
      </c>
      <c r="C16" s="58" t="s">
        <v>22</v>
      </c>
      <c r="D16" s="77" t="s">
        <v>22</v>
      </c>
      <c r="E16" s="64">
        <v>20720694.329999998</v>
      </c>
      <c r="F16" s="77" t="s">
        <v>22</v>
      </c>
      <c r="G16" s="58" t="s">
        <v>22</v>
      </c>
      <c r="H16" s="77" t="s">
        <v>22</v>
      </c>
      <c r="I16" s="58" t="s">
        <v>22</v>
      </c>
      <c r="J16" s="77" t="s">
        <v>22</v>
      </c>
      <c r="K16" s="58" t="s">
        <v>22</v>
      </c>
      <c r="L16" s="75">
        <v>20720694.329999998</v>
      </c>
      <c r="M16" s="83"/>
    </row>
    <row r="17" spans="1:14" s="60" customFormat="1" x14ac:dyDescent="0.25">
      <c r="A17" s="60" t="s">
        <v>9</v>
      </c>
      <c r="B17" s="61" t="s">
        <v>11</v>
      </c>
      <c r="C17" s="66" t="s">
        <v>22</v>
      </c>
      <c r="D17" s="78" t="s">
        <v>22</v>
      </c>
      <c r="E17" s="65">
        <v>20720694.329999998</v>
      </c>
      <c r="F17" s="78" t="s">
        <v>22</v>
      </c>
      <c r="G17" s="66" t="s">
        <v>22</v>
      </c>
      <c r="H17" s="78" t="s">
        <v>22</v>
      </c>
      <c r="I17" s="66" t="s">
        <v>22</v>
      </c>
      <c r="J17" s="78" t="s">
        <v>22</v>
      </c>
      <c r="K17" s="66" t="s">
        <v>22</v>
      </c>
      <c r="L17" s="76">
        <v>20720694.329999998</v>
      </c>
      <c r="M17" s="78"/>
    </row>
    <row r="18" spans="1:14" x14ac:dyDescent="0.25">
      <c r="A18" s="57" t="s">
        <v>38</v>
      </c>
      <c r="B18" s="56" t="s">
        <v>22</v>
      </c>
      <c r="C18" s="58" t="s">
        <v>22</v>
      </c>
      <c r="D18" s="77" t="s">
        <v>22</v>
      </c>
      <c r="E18" s="58" t="s">
        <v>22</v>
      </c>
      <c r="F18" s="75">
        <v>2352659991.52</v>
      </c>
      <c r="G18" s="58" t="s">
        <v>22</v>
      </c>
      <c r="H18" s="77" t="s">
        <v>22</v>
      </c>
      <c r="I18" s="58" t="s">
        <v>22</v>
      </c>
      <c r="J18" s="77" t="s">
        <v>22</v>
      </c>
      <c r="K18" s="58" t="s">
        <v>22</v>
      </c>
      <c r="L18" s="75">
        <v>2352659991.52</v>
      </c>
      <c r="M18" s="83"/>
    </row>
    <row r="19" spans="1:14" s="60" customFormat="1" x14ac:dyDescent="0.25">
      <c r="A19" s="60" t="s">
        <v>9</v>
      </c>
      <c r="B19" s="61" t="s">
        <v>10</v>
      </c>
      <c r="C19" s="66" t="s">
        <v>22</v>
      </c>
      <c r="D19" s="78" t="s">
        <v>22</v>
      </c>
      <c r="E19" s="66" t="s">
        <v>22</v>
      </c>
      <c r="F19" s="76">
        <v>2352659991.52</v>
      </c>
      <c r="G19" s="66" t="s">
        <v>22</v>
      </c>
      <c r="H19" s="78" t="s">
        <v>22</v>
      </c>
      <c r="I19" s="66" t="s">
        <v>22</v>
      </c>
      <c r="J19" s="78" t="s">
        <v>22</v>
      </c>
      <c r="K19" s="66" t="s">
        <v>22</v>
      </c>
      <c r="L19" s="76">
        <v>2352659991.52</v>
      </c>
      <c r="M19" s="78"/>
    </row>
    <row r="20" spans="1:14" x14ac:dyDescent="0.25">
      <c r="A20" s="57" t="s">
        <v>27</v>
      </c>
      <c r="B20" s="56" t="s">
        <v>22</v>
      </c>
      <c r="C20" s="58" t="s">
        <v>22</v>
      </c>
      <c r="D20" s="77" t="s">
        <v>22</v>
      </c>
      <c r="E20" s="58" t="s">
        <v>22</v>
      </c>
      <c r="F20" s="77" t="s">
        <v>22</v>
      </c>
      <c r="G20" s="58" t="s">
        <v>22</v>
      </c>
      <c r="H20" s="77" t="s">
        <v>22</v>
      </c>
      <c r="I20" s="58" t="s">
        <v>22</v>
      </c>
      <c r="J20" s="75">
        <v>4667797.24</v>
      </c>
      <c r="K20" s="58" t="s">
        <v>22</v>
      </c>
      <c r="L20" s="75">
        <v>4667797.24</v>
      </c>
      <c r="M20" s="83"/>
      <c r="N20" s="87"/>
    </row>
    <row r="21" spans="1:14" s="60" customFormat="1" x14ac:dyDescent="0.25">
      <c r="A21" s="60" t="s">
        <v>9</v>
      </c>
      <c r="B21" s="61" t="s">
        <v>10</v>
      </c>
      <c r="C21" s="66" t="s">
        <v>22</v>
      </c>
      <c r="D21" s="78" t="s">
        <v>22</v>
      </c>
      <c r="E21" s="66" t="s">
        <v>22</v>
      </c>
      <c r="F21" s="78" t="s">
        <v>22</v>
      </c>
      <c r="G21" s="66" t="s">
        <v>22</v>
      </c>
      <c r="H21" s="78" t="s">
        <v>22</v>
      </c>
      <c r="I21" s="66" t="s">
        <v>22</v>
      </c>
      <c r="J21" s="76">
        <v>4667797.24</v>
      </c>
      <c r="K21" s="66" t="s">
        <v>22</v>
      </c>
      <c r="L21" s="76">
        <v>4667797.24</v>
      </c>
      <c r="M21" s="78"/>
      <c r="N21" s="86"/>
    </row>
    <row r="22" spans="1:14" x14ac:dyDescent="0.25">
      <c r="A22" s="57" t="s">
        <v>72</v>
      </c>
      <c r="B22" s="56" t="s">
        <v>22</v>
      </c>
      <c r="C22" s="58" t="s">
        <v>22</v>
      </c>
      <c r="D22" s="77" t="s">
        <v>22</v>
      </c>
      <c r="E22" s="58" t="s">
        <v>22</v>
      </c>
      <c r="F22" s="75">
        <v>122289133.03</v>
      </c>
      <c r="G22" s="58" t="s">
        <v>22</v>
      </c>
      <c r="H22" s="77" t="s">
        <v>22</v>
      </c>
      <c r="I22" s="58" t="s">
        <v>22</v>
      </c>
      <c r="J22" s="77" t="s">
        <v>22</v>
      </c>
      <c r="K22" s="58" t="s">
        <v>22</v>
      </c>
      <c r="L22" s="75">
        <v>122289133.03</v>
      </c>
      <c r="M22" s="83"/>
    </row>
    <row r="23" spans="1:14" s="60" customFormat="1" x14ac:dyDescent="0.25">
      <c r="A23" s="60" t="s">
        <v>9</v>
      </c>
      <c r="B23" s="61" t="s">
        <v>10</v>
      </c>
      <c r="C23" s="66" t="s">
        <v>22</v>
      </c>
      <c r="D23" s="78" t="s">
        <v>22</v>
      </c>
      <c r="E23" s="66" t="s">
        <v>22</v>
      </c>
      <c r="F23" s="76">
        <v>122289133.03</v>
      </c>
      <c r="G23" s="66" t="s">
        <v>22</v>
      </c>
      <c r="H23" s="78" t="s">
        <v>22</v>
      </c>
      <c r="I23" s="66" t="s">
        <v>22</v>
      </c>
      <c r="J23" s="78" t="s">
        <v>22</v>
      </c>
      <c r="K23" s="66" t="s">
        <v>22</v>
      </c>
      <c r="L23" s="76">
        <v>122289133.03</v>
      </c>
      <c r="M23" s="78"/>
    </row>
    <row r="24" spans="1:14" x14ac:dyDescent="0.25">
      <c r="A24" s="55" t="s">
        <v>12</v>
      </c>
      <c r="B24" s="54" t="s">
        <v>22</v>
      </c>
      <c r="C24" s="68" t="s">
        <v>22</v>
      </c>
      <c r="D24" s="79" t="s">
        <v>22</v>
      </c>
      <c r="E24" s="70">
        <v>44573655.960000001</v>
      </c>
      <c r="F24" s="74">
        <v>4038120064.77</v>
      </c>
      <c r="G24" s="70">
        <v>1202729522.27</v>
      </c>
      <c r="H24" s="74">
        <v>5087924031.4499998</v>
      </c>
      <c r="I24" s="70">
        <v>37620503.020000003</v>
      </c>
      <c r="J24" s="74">
        <v>583117353.16999996</v>
      </c>
      <c r="K24" s="70">
        <v>856082257.66999996</v>
      </c>
      <c r="L24" s="74">
        <v>11850167388.309999</v>
      </c>
      <c r="M24" s="82">
        <f>+(L24/$L$73)</f>
        <v>3.2553852370242643E-2</v>
      </c>
    </row>
    <row r="25" spans="1:14" x14ac:dyDescent="0.25">
      <c r="A25" s="57" t="s">
        <v>13</v>
      </c>
      <c r="B25" s="56" t="s">
        <v>22</v>
      </c>
      <c r="C25" s="58" t="s">
        <v>22</v>
      </c>
      <c r="D25" s="77" t="s">
        <v>22</v>
      </c>
      <c r="E25" s="58" t="s">
        <v>22</v>
      </c>
      <c r="F25" s="75">
        <v>1621315825.22</v>
      </c>
      <c r="G25" s="64">
        <v>25124.86</v>
      </c>
      <c r="H25" s="75">
        <v>1491584996.77</v>
      </c>
      <c r="I25" s="58" t="s">
        <v>22</v>
      </c>
      <c r="J25" s="75">
        <v>14737948.199999999</v>
      </c>
      <c r="K25" s="58" t="s">
        <v>22</v>
      </c>
      <c r="L25" s="75">
        <v>3127663895.0500002</v>
      </c>
      <c r="M25" s="83"/>
    </row>
    <row r="26" spans="1:14" s="60" customFormat="1" x14ac:dyDescent="0.25">
      <c r="A26" s="60" t="s">
        <v>14</v>
      </c>
      <c r="B26" s="61" t="s">
        <v>15</v>
      </c>
      <c r="C26" s="66" t="s">
        <v>22</v>
      </c>
      <c r="D26" s="78" t="s">
        <v>22</v>
      </c>
      <c r="E26" s="66" t="s">
        <v>22</v>
      </c>
      <c r="F26" s="76">
        <v>1621315825.22</v>
      </c>
      <c r="G26" s="65">
        <v>25124.86</v>
      </c>
      <c r="H26" s="76">
        <v>1491584996.77</v>
      </c>
      <c r="I26" s="66" t="s">
        <v>22</v>
      </c>
      <c r="J26" s="76">
        <v>14737948.199999999</v>
      </c>
      <c r="K26" s="66" t="s">
        <v>22</v>
      </c>
      <c r="L26" s="76">
        <v>3127663895.0500002</v>
      </c>
      <c r="M26" s="78"/>
    </row>
    <row r="27" spans="1:14" x14ac:dyDescent="0.25">
      <c r="A27" s="57" t="s">
        <v>16</v>
      </c>
      <c r="B27" s="56" t="s">
        <v>22</v>
      </c>
      <c r="C27" s="58" t="s">
        <v>22</v>
      </c>
      <c r="D27" s="77" t="s">
        <v>22</v>
      </c>
      <c r="E27" s="58" t="s">
        <v>22</v>
      </c>
      <c r="F27" s="75">
        <v>2416804239.5500002</v>
      </c>
      <c r="G27" s="64">
        <v>556537133.96000004</v>
      </c>
      <c r="H27" s="75">
        <v>2005292991.02</v>
      </c>
      <c r="I27" s="64">
        <v>19266617.440000001</v>
      </c>
      <c r="J27" s="75">
        <v>121540099.28</v>
      </c>
      <c r="K27" s="64">
        <v>518217371.87</v>
      </c>
      <c r="L27" s="75">
        <v>5637658453.1199999</v>
      </c>
      <c r="M27" s="83"/>
    </row>
    <row r="28" spans="1:14" s="60" customFormat="1" x14ac:dyDescent="0.25">
      <c r="A28" s="60" t="s">
        <v>14</v>
      </c>
      <c r="B28" s="61" t="s">
        <v>15</v>
      </c>
      <c r="C28" s="66" t="s">
        <v>22</v>
      </c>
      <c r="D28" s="78" t="s">
        <v>22</v>
      </c>
      <c r="E28" s="66" t="s">
        <v>22</v>
      </c>
      <c r="F28" s="76">
        <v>2416804239.5500002</v>
      </c>
      <c r="G28" s="65">
        <v>556537133.96000004</v>
      </c>
      <c r="H28" s="76">
        <v>2005292991.02</v>
      </c>
      <c r="I28" s="65">
        <v>19266617.440000001</v>
      </c>
      <c r="J28" s="76">
        <v>121540099.28</v>
      </c>
      <c r="K28" s="65">
        <v>518217371.87</v>
      </c>
      <c r="L28" s="76">
        <v>5637658453.1199999</v>
      </c>
      <c r="M28" s="78"/>
    </row>
    <row r="29" spans="1:14" x14ac:dyDescent="0.25">
      <c r="A29" s="57" t="s">
        <v>28</v>
      </c>
      <c r="B29" s="56" t="s">
        <v>22</v>
      </c>
      <c r="C29" s="58" t="s">
        <v>22</v>
      </c>
      <c r="D29" s="77" t="s">
        <v>22</v>
      </c>
      <c r="E29" s="64">
        <v>44573655.960000001</v>
      </c>
      <c r="F29" s="77" t="s">
        <v>22</v>
      </c>
      <c r="G29" s="64">
        <v>109317704.95</v>
      </c>
      <c r="H29" s="75">
        <v>558863158.5</v>
      </c>
      <c r="I29" s="64">
        <v>18353885.579999998</v>
      </c>
      <c r="J29" s="75">
        <v>144090172.56</v>
      </c>
      <c r="K29" s="64">
        <v>15731901.92</v>
      </c>
      <c r="L29" s="75">
        <v>890930479.47000003</v>
      </c>
      <c r="M29" s="83"/>
    </row>
    <row r="30" spans="1:14" s="60" customFormat="1" x14ac:dyDescent="0.25">
      <c r="A30" s="60" t="s">
        <v>14</v>
      </c>
      <c r="B30" s="61" t="s">
        <v>17</v>
      </c>
      <c r="C30" s="66" t="s">
        <v>22</v>
      </c>
      <c r="D30" s="78" t="s">
        <v>22</v>
      </c>
      <c r="E30" s="65">
        <v>44573655.960000001</v>
      </c>
      <c r="F30" s="78" t="s">
        <v>22</v>
      </c>
      <c r="G30" s="65">
        <v>109317704.95</v>
      </c>
      <c r="H30" s="76">
        <v>558863158.5</v>
      </c>
      <c r="I30" s="65">
        <v>18353885.579999998</v>
      </c>
      <c r="J30" s="76">
        <v>144090172.56</v>
      </c>
      <c r="K30" s="65">
        <v>15731901.92</v>
      </c>
      <c r="L30" s="76">
        <v>890930479.47000003</v>
      </c>
      <c r="M30" s="78"/>
    </row>
    <row r="31" spans="1:14" x14ac:dyDescent="0.25">
      <c r="A31" s="62" t="s">
        <v>54</v>
      </c>
      <c r="B31" s="56" t="s">
        <v>22</v>
      </c>
      <c r="C31" s="58" t="s">
        <v>22</v>
      </c>
      <c r="D31" s="77" t="s">
        <v>22</v>
      </c>
      <c r="E31" s="58" t="s">
        <v>22</v>
      </c>
      <c r="F31" s="77" t="s">
        <v>22</v>
      </c>
      <c r="G31" s="64">
        <v>322132983.88</v>
      </c>
      <c r="H31" s="75">
        <v>674400887.74000001</v>
      </c>
      <c r="I31" s="58" t="s">
        <v>22</v>
      </c>
      <c r="J31" s="75">
        <v>221211641.72</v>
      </c>
      <c r="K31" s="64">
        <v>322132983.88</v>
      </c>
      <c r="L31" s="75">
        <v>1539878497.22</v>
      </c>
      <c r="M31" s="83"/>
    </row>
    <row r="32" spans="1:14" s="60" customFormat="1" x14ac:dyDescent="0.25">
      <c r="A32" s="60" t="s">
        <v>14</v>
      </c>
      <c r="B32" s="61" t="s">
        <v>15</v>
      </c>
      <c r="C32" s="66" t="s">
        <v>22</v>
      </c>
      <c r="D32" s="78" t="s">
        <v>22</v>
      </c>
      <c r="E32" s="66" t="s">
        <v>22</v>
      </c>
      <c r="F32" s="78" t="s">
        <v>22</v>
      </c>
      <c r="G32" s="65">
        <v>322132983.88</v>
      </c>
      <c r="H32" s="76">
        <v>674400887.74000001</v>
      </c>
      <c r="I32" s="66" t="s">
        <v>22</v>
      </c>
      <c r="J32" s="76">
        <v>221211641.72</v>
      </c>
      <c r="K32" s="65">
        <v>322132983.88</v>
      </c>
      <c r="L32" s="76">
        <v>1539878497.22</v>
      </c>
      <c r="M32" s="78"/>
    </row>
    <row r="33" spans="1:13" x14ac:dyDescent="0.25">
      <c r="A33" s="57" t="s">
        <v>35</v>
      </c>
      <c r="B33" s="56" t="s">
        <v>22</v>
      </c>
      <c r="C33" s="58" t="s">
        <v>22</v>
      </c>
      <c r="D33" s="77" t="s">
        <v>22</v>
      </c>
      <c r="E33" s="58" t="s">
        <v>22</v>
      </c>
      <c r="F33" s="77" t="s">
        <v>22</v>
      </c>
      <c r="G33" s="64">
        <v>214716574.62</v>
      </c>
      <c r="H33" s="75">
        <v>357781997.42000002</v>
      </c>
      <c r="I33" s="58" t="s">
        <v>22</v>
      </c>
      <c r="J33" s="75">
        <v>81537491.409999996</v>
      </c>
      <c r="K33" s="58" t="s">
        <v>22</v>
      </c>
      <c r="L33" s="75">
        <v>654036063.45000005</v>
      </c>
      <c r="M33" s="83"/>
    </row>
    <row r="34" spans="1:13" s="60" customFormat="1" x14ac:dyDescent="0.25">
      <c r="A34" s="60" t="s">
        <v>14</v>
      </c>
      <c r="B34" s="61" t="s">
        <v>17</v>
      </c>
      <c r="C34" s="66" t="s">
        <v>22</v>
      </c>
      <c r="D34" s="78" t="s">
        <v>22</v>
      </c>
      <c r="E34" s="66" t="s">
        <v>22</v>
      </c>
      <c r="F34" s="78" t="s">
        <v>22</v>
      </c>
      <c r="G34" s="65">
        <v>214716574.62</v>
      </c>
      <c r="H34" s="76">
        <v>357781997.42000002</v>
      </c>
      <c r="I34" s="66" t="s">
        <v>22</v>
      </c>
      <c r="J34" s="76">
        <v>81537491.409999996</v>
      </c>
      <c r="K34" s="66" t="s">
        <v>22</v>
      </c>
      <c r="L34" s="76">
        <v>654036063.45000005</v>
      </c>
      <c r="M34" s="78"/>
    </row>
    <row r="35" spans="1:13" x14ac:dyDescent="0.25">
      <c r="A35" s="3" t="s">
        <v>55</v>
      </c>
      <c r="B35" s="54" t="s">
        <v>22</v>
      </c>
      <c r="C35" s="68" t="s">
        <v>22</v>
      </c>
      <c r="D35" s="79" t="s">
        <v>22</v>
      </c>
      <c r="E35" s="71" t="s">
        <v>22</v>
      </c>
      <c r="F35" s="74">
        <v>803678297.61000001</v>
      </c>
      <c r="G35" s="70">
        <v>257094543.91</v>
      </c>
      <c r="H35" s="79" t="s">
        <v>22</v>
      </c>
      <c r="I35" s="70">
        <v>112478288.59</v>
      </c>
      <c r="J35" s="79" t="s">
        <v>22</v>
      </c>
      <c r="K35" s="70">
        <v>112478288.59</v>
      </c>
      <c r="L35" s="74">
        <v>1285729418.7</v>
      </c>
      <c r="M35" s="82">
        <f>+(L35/$L$73)</f>
        <v>3.5320552286651594E-3</v>
      </c>
    </row>
    <row r="36" spans="1:13" x14ac:dyDescent="0.25">
      <c r="A36" s="62" t="s">
        <v>56</v>
      </c>
      <c r="B36" s="56" t="s">
        <v>22</v>
      </c>
      <c r="C36" s="58" t="s">
        <v>22</v>
      </c>
      <c r="D36" s="77" t="s">
        <v>22</v>
      </c>
      <c r="E36" s="58" t="s">
        <v>22</v>
      </c>
      <c r="F36" s="75">
        <v>803678297.61000001</v>
      </c>
      <c r="G36" s="64">
        <v>257094543.91</v>
      </c>
      <c r="H36" s="77" t="s">
        <v>22</v>
      </c>
      <c r="I36" s="64">
        <v>112478288.59</v>
      </c>
      <c r="J36" s="77" t="s">
        <v>22</v>
      </c>
      <c r="K36" s="64">
        <v>112478288.59</v>
      </c>
      <c r="L36" s="75">
        <v>1285729418.7</v>
      </c>
      <c r="M36" s="83"/>
    </row>
    <row r="37" spans="1:13" s="60" customFormat="1" x14ac:dyDescent="0.25">
      <c r="A37" s="60" t="s">
        <v>23</v>
      </c>
      <c r="B37" s="61" t="s">
        <v>17</v>
      </c>
      <c r="C37" s="66" t="s">
        <v>22</v>
      </c>
      <c r="D37" s="78" t="s">
        <v>22</v>
      </c>
      <c r="E37" s="66" t="s">
        <v>22</v>
      </c>
      <c r="F37" s="76">
        <v>803678297.61000001</v>
      </c>
      <c r="G37" s="65">
        <v>257094543.91</v>
      </c>
      <c r="H37" s="78" t="s">
        <v>22</v>
      </c>
      <c r="I37" s="65">
        <v>112478288.59</v>
      </c>
      <c r="J37" s="78" t="s">
        <v>22</v>
      </c>
      <c r="K37" s="65">
        <v>112478288.59</v>
      </c>
      <c r="L37" s="76">
        <v>1285729418.7</v>
      </c>
      <c r="M37" s="78"/>
    </row>
    <row r="38" spans="1:13" x14ac:dyDescent="0.25">
      <c r="A38" s="55" t="s">
        <v>18</v>
      </c>
      <c r="B38" s="54" t="s">
        <v>22</v>
      </c>
      <c r="C38" s="67">
        <v>1043490847.76</v>
      </c>
      <c r="D38" s="74">
        <v>18828665769.27</v>
      </c>
      <c r="E38" s="71" t="s">
        <v>22</v>
      </c>
      <c r="F38" s="74">
        <v>19171912935.09</v>
      </c>
      <c r="G38" s="70">
        <v>22981749000.360001</v>
      </c>
      <c r="H38" s="74">
        <v>12433521730.49</v>
      </c>
      <c r="I38" s="70">
        <v>2809700998.3099999</v>
      </c>
      <c r="J38" s="79" t="s">
        <v>22</v>
      </c>
      <c r="K38" s="70">
        <v>3369368198.29</v>
      </c>
      <c r="L38" s="74">
        <v>80638409479.570007</v>
      </c>
      <c r="M38" s="82">
        <f>+(L38/$L$73)</f>
        <v>0.221523527183144</v>
      </c>
    </row>
    <row r="39" spans="1:13" x14ac:dyDescent="0.25">
      <c r="A39" s="57" t="s">
        <v>37</v>
      </c>
      <c r="B39" s="56" t="s">
        <v>22</v>
      </c>
      <c r="C39" s="58" t="s">
        <v>22</v>
      </c>
      <c r="D39" s="75">
        <v>9549059593.25</v>
      </c>
      <c r="E39" s="58" t="s">
        <v>22</v>
      </c>
      <c r="F39" s="75">
        <v>6561071924.6599998</v>
      </c>
      <c r="G39" s="64">
        <v>5886285297.3599997</v>
      </c>
      <c r="H39" s="75">
        <v>5977313991.6000004</v>
      </c>
      <c r="I39" s="64">
        <v>32127793.350000001</v>
      </c>
      <c r="J39" s="77" t="s">
        <v>22</v>
      </c>
      <c r="K39" s="64">
        <v>1154747009.3199999</v>
      </c>
      <c r="L39" s="75">
        <v>29160605609.540001</v>
      </c>
      <c r="M39" s="83"/>
    </row>
    <row r="40" spans="1:13" s="60" customFormat="1" x14ac:dyDescent="0.25">
      <c r="A40" s="60" t="s">
        <v>20</v>
      </c>
      <c r="B40" s="61" t="s">
        <v>19</v>
      </c>
      <c r="C40" s="66" t="s">
        <v>22</v>
      </c>
      <c r="D40" s="76">
        <v>9549059593.25</v>
      </c>
      <c r="E40" s="66" t="s">
        <v>22</v>
      </c>
      <c r="F40" s="76">
        <v>6561071924.6599998</v>
      </c>
      <c r="G40" s="65">
        <v>5886285297.3599997</v>
      </c>
      <c r="H40" s="76">
        <v>5977313991.6000004</v>
      </c>
      <c r="I40" s="65">
        <v>32127793.350000001</v>
      </c>
      <c r="J40" s="78" t="s">
        <v>22</v>
      </c>
      <c r="K40" s="65">
        <v>1154747009.3199999</v>
      </c>
      <c r="L40" s="76">
        <v>29160605609.540001</v>
      </c>
      <c r="M40" s="78"/>
    </row>
    <row r="41" spans="1:13" x14ac:dyDescent="0.25">
      <c r="A41" s="57" t="s">
        <v>39</v>
      </c>
      <c r="B41" s="56" t="s">
        <v>22</v>
      </c>
      <c r="C41" s="58" t="s">
        <v>22</v>
      </c>
      <c r="D41" s="75">
        <v>3387899783.8699999</v>
      </c>
      <c r="E41" s="58" t="s">
        <v>22</v>
      </c>
      <c r="F41" s="75">
        <v>1797459006.22</v>
      </c>
      <c r="G41" s="64">
        <v>1482513778.03</v>
      </c>
      <c r="H41" s="75">
        <v>1422323718.6300001</v>
      </c>
      <c r="I41" s="58" t="s">
        <v>22</v>
      </c>
      <c r="J41" s="77" t="s">
        <v>22</v>
      </c>
      <c r="K41" s="64">
        <v>324433315.18000001</v>
      </c>
      <c r="L41" s="75">
        <v>8414629601.9300003</v>
      </c>
      <c r="M41" s="83"/>
    </row>
    <row r="42" spans="1:13" s="60" customFormat="1" x14ac:dyDescent="0.25">
      <c r="A42" s="60" t="s">
        <v>20</v>
      </c>
      <c r="B42" s="61" t="s">
        <v>19</v>
      </c>
      <c r="C42" s="66" t="s">
        <v>22</v>
      </c>
      <c r="D42" s="76">
        <v>3387899783.8699999</v>
      </c>
      <c r="E42" s="66" t="s">
        <v>22</v>
      </c>
      <c r="F42" s="76">
        <v>1797459006.22</v>
      </c>
      <c r="G42" s="65">
        <v>1482513778.03</v>
      </c>
      <c r="H42" s="76">
        <v>1422323718.6300001</v>
      </c>
      <c r="I42" s="66" t="s">
        <v>22</v>
      </c>
      <c r="J42" s="78" t="s">
        <v>22</v>
      </c>
      <c r="K42" s="65">
        <v>324433315.18000001</v>
      </c>
      <c r="L42" s="76">
        <v>8414629601.9300003</v>
      </c>
      <c r="M42" s="78"/>
    </row>
    <row r="43" spans="1:13" x14ac:dyDescent="0.25">
      <c r="A43" s="62" t="s">
        <v>57</v>
      </c>
      <c r="B43" s="56" t="s">
        <v>22</v>
      </c>
      <c r="C43" s="58" t="s">
        <v>22</v>
      </c>
      <c r="D43" s="75">
        <v>1304297041.8499999</v>
      </c>
      <c r="E43" s="58" t="s">
        <v>22</v>
      </c>
      <c r="F43" s="77" t="s">
        <v>22</v>
      </c>
      <c r="G43" s="64">
        <v>1801842714.8199999</v>
      </c>
      <c r="H43" s="75">
        <v>2214186964.6100001</v>
      </c>
      <c r="I43" s="58" t="s">
        <v>22</v>
      </c>
      <c r="J43" s="77" t="s">
        <v>22</v>
      </c>
      <c r="K43" s="64">
        <v>299606444.37</v>
      </c>
      <c r="L43" s="75">
        <v>5619933165.6499996</v>
      </c>
      <c r="M43" s="83"/>
    </row>
    <row r="44" spans="1:13" s="60" customFormat="1" x14ac:dyDescent="0.25">
      <c r="A44" s="60" t="s">
        <v>20</v>
      </c>
      <c r="B44" s="61" t="s">
        <v>19</v>
      </c>
      <c r="C44" s="66" t="s">
        <v>22</v>
      </c>
      <c r="D44" s="76">
        <v>1304297041.8499999</v>
      </c>
      <c r="E44" s="66" t="s">
        <v>22</v>
      </c>
      <c r="F44" s="78" t="s">
        <v>22</v>
      </c>
      <c r="G44" s="65">
        <v>1801842714.8199999</v>
      </c>
      <c r="H44" s="76">
        <v>2214186964.6100001</v>
      </c>
      <c r="I44" s="66" t="s">
        <v>22</v>
      </c>
      <c r="J44" s="78" t="s">
        <v>22</v>
      </c>
      <c r="K44" s="65">
        <v>299606444.37</v>
      </c>
      <c r="L44" s="76">
        <v>5619933165.6499996</v>
      </c>
      <c r="M44" s="78"/>
    </row>
    <row r="45" spans="1:13" x14ac:dyDescent="0.25">
      <c r="A45" s="62" t="s">
        <v>58</v>
      </c>
      <c r="B45" s="56" t="s">
        <v>22</v>
      </c>
      <c r="C45" s="58" t="s">
        <v>22</v>
      </c>
      <c r="D45" s="77" t="s">
        <v>22</v>
      </c>
      <c r="E45" s="58" t="s">
        <v>22</v>
      </c>
      <c r="F45" s="75">
        <v>4033222362.9899998</v>
      </c>
      <c r="G45" s="64">
        <v>2425988678.6999998</v>
      </c>
      <c r="H45" s="77" t="s">
        <v>22</v>
      </c>
      <c r="I45" s="58" t="s">
        <v>22</v>
      </c>
      <c r="J45" s="77" t="s">
        <v>22</v>
      </c>
      <c r="K45" s="58" t="s">
        <v>22</v>
      </c>
      <c r="L45" s="75">
        <v>6459211041.6899996</v>
      </c>
      <c r="M45" s="83"/>
    </row>
    <row r="46" spans="1:13" s="60" customFormat="1" x14ac:dyDescent="0.25">
      <c r="A46" s="60" t="s">
        <v>20</v>
      </c>
      <c r="B46" s="61" t="s">
        <v>19</v>
      </c>
      <c r="C46" s="66" t="s">
        <v>22</v>
      </c>
      <c r="D46" s="78" t="s">
        <v>22</v>
      </c>
      <c r="E46" s="66" t="s">
        <v>22</v>
      </c>
      <c r="F46" s="76">
        <v>4033222362.9899998</v>
      </c>
      <c r="G46" s="65">
        <v>2425988678.6999998</v>
      </c>
      <c r="H46" s="78" t="s">
        <v>22</v>
      </c>
      <c r="I46" s="66" t="s">
        <v>22</v>
      </c>
      <c r="J46" s="78" t="s">
        <v>22</v>
      </c>
      <c r="K46" s="66" t="s">
        <v>22</v>
      </c>
      <c r="L46" s="76">
        <v>6459211041.6899996</v>
      </c>
      <c r="M46" s="78"/>
    </row>
    <row r="47" spans="1:13" x14ac:dyDescent="0.25">
      <c r="A47" s="57" t="s">
        <v>33</v>
      </c>
      <c r="B47" s="56" t="s">
        <v>22</v>
      </c>
      <c r="C47" s="58" t="s">
        <v>22</v>
      </c>
      <c r="D47" s="77" t="s">
        <v>22</v>
      </c>
      <c r="E47" s="58" t="s">
        <v>22</v>
      </c>
      <c r="F47" s="77" t="s">
        <v>22</v>
      </c>
      <c r="G47" s="64">
        <v>5845083665.8500004</v>
      </c>
      <c r="H47" s="77" t="s">
        <v>22</v>
      </c>
      <c r="I47" s="64">
        <v>888998585.34000003</v>
      </c>
      <c r="J47" s="77" t="s">
        <v>22</v>
      </c>
      <c r="K47" s="64">
        <v>342477696.69</v>
      </c>
      <c r="L47" s="75">
        <v>7076559947.8800001</v>
      </c>
      <c r="M47" s="83"/>
    </row>
    <row r="48" spans="1:13" s="60" customFormat="1" x14ac:dyDescent="0.25">
      <c r="A48" s="60" t="s">
        <v>20</v>
      </c>
      <c r="B48" s="61" t="s">
        <v>19</v>
      </c>
      <c r="C48" s="66" t="s">
        <v>22</v>
      </c>
      <c r="D48" s="78" t="s">
        <v>22</v>
      </c>
      <c r="E48" s="66" t="s">
        <v>22</v>
      </c>
      <c r="F48" s="78" t="s">
        <v>22</v>
      </c>
      <c r="G48" s="65">
        <v>5845083665.8500004</v>
      </c>
      <c r="H48" s="78" t="s">
        <v>22</v>
      </c>
      <c r="I48" s="65">
        <v>888998585.34000003</v>
      </c>
      <c r="J48" s="78" t="s">
        <v>22</v>
      </c>
      <c r="K48" s="65">
        <v>342477696.69</v>
      </c>
      <c r="L48" s="76">
        <v>7076559947.8800001</v>
      </c>
      <c r="M48" s="78"/>
    </row>
    <row r="49" spans="1:13" x14ac:dyDescent="0.25">
      <c r="A49" s="57" t="s">
        <v>41</v>
      </c>
      <c r="B49" s="56" t="s">
        <v>22</v>
      </c>
      <c r="C49" s="58" t="s">
        <v>22</v>
      </c>
      <c r="D49" s="77" t="s">
        <v>22</v>
      </c>
      <c r="E49" s="58" t="s">
        <v>22</v>
      </c>
      <c r="F49" s="77" t="s">
        <v>22</v>
      </c>
      <c r="G49" s="64">
        <v>381028465.02999997</v>
      </c>
      <c r="H49" s="77" t="s">
        <v>22</v>
      </c>
      <c r="I49" s="58" t="s">
        <v>22</v>
      </c>
      <c r="J49" s="77" t="s">
        <v>22</v>
      </c>
      <c r="K49" s="58" t="s">
        <v>22</v>
      </c>
      <c r="L49" s="75">
        <v>381028465.02999997</v>
      </c>
      <c r="M49" s="83"/>
    </row>
    <row r="50" spans="1:13" s="60" customFormat="1" x14ac:dyDescent="0.25">
      <c r="A50" s="60" t="s">
        <v>20</v>
      </c>
      <c r="B50" s="61" t="s">
        <v>19</v>
      </c>
      <c r="C50" s="66" t="s">
        <v>22</v>
      </c>
      <c r="D50" s="78" t="s">
        <v>22</v>
      </c>
      <c r="E50" s="66" t="s">
        <v>22</v>
      </c>
      <c r="F50" s="78" t="s">
        <v>22</v>
      </c>
      <c r="G50" s="65">
        <v>381028465.02999997</v>
      </c>
      <c r="H50" s="78" t="s">
        <v>22</v>
      </c>
      <c r="I50" s="66" t="s">
        <v>22</v>
      </c>
      <c r="J50" s="78" t="s">
        <v>22</v>
      </c>
      <c r="K50" s="66" t="s">
        <v>22</v>
      </c>
      <c r="L50" s="76">
        <v>381028465.02999997</v>
      </c>
      <c r="M50" s="78"/>
    </row>
    <row r="51" spans="1:13" x14ac:dyDescent="0.25">
      <c r="A51" s="57" t="s">
        <v>29</v>
      </c>
      <c r="B51" s="56" t="s">
        <v>22</v>
      </c>
      <c r="C51" s="64">
        <v>340190492.31</v>
      </c>
      <c r="D51" s="75">
        <v>66081998.710000001</v>
      </c>
      <c r="E51" s="58" t="s">
        <v>22</v>
      </c>
      <c r="F51" s="77" t="s">
        <v>22</v>
      </c>
      <c r="G51" s="64">
        <v>630713143.5</v>
      </c>
      <c r="H51" s="77" t="s">
        <v>22</v>
      </c>
      <c r="I51" s="58" t="s">
        <v>22</v>
      </c>
      <c r="J51" s="77" t="s">
        <v>22</v>
      </c>
      <c r="K51" s="58" t="s">
        <v>22</v>
      </c>
      <c r="L51" s="75">
        <v>1036985634.52</v>
      </c>
      <c r="M51" s="83"/>
    </row>
    <row r="52" spans="1:13" s="60" customFormat="1" x14ac:dyDescent="0.25">
      <c r="A52" s="60" t="s">
        <v>20</v>
      </c>
      <c r="B52" s="61" t="s">
        <v>19</v>
      </c>
      <c r="C52" s="65">
        <v>340190492.31</v>
      </c>
      <c r="D52" s="76">
        <v>66081998.710000001</v>
      </c>
      <c r="E52" s="66" t="s">
        <v>22</v>
      </c>
      <c r="F52" s="78" t="s">
        <v>22</v>
      </c>
      <c r="G52" s="65">
        <v>630713143.5</v>
      </c>
      <c r="H52" s="78" t="s">
        <v>22</v>
      </c>
      <c r="I52" s="66" t="s">
        <v>22</v>
      </c>
      <c r="J52" s="78" t="s">
        <v>22</v>
      </c>
      <c r="K52" s="66" t="s">
        <v>22</v>
      </c>
      <c r="L52" s="76">
        <v>1036985634.52</v>
      </c>
      <c r="M52" s="78"/>
    </row>
    <row r="53" spans="1:13" x14ac:dyDescent="0.25">
      <c r="A53" s="57" t="s">
        <v>32</v>
      </c>
      <c r="B53" s="56" t="s">
        <v>22</v>
      </c>
      <c r="C53" s="58" t="s">
        <v>22</v>
      </c>
      <c r="D53" s="75">
        <v>1985608321.1400001</v>
      </c>
      <c r="E53" s="58" t="s">
        <v>22</v>
      </c>
      <c r="F53" s="75">
        <v>1713444746.79</v>
      </c>
      <c r="G53" s="64">
        <v>674480390.13</v>
      </c>
      <c r="H53" s="75">
        <v>1181865642.97</v>
      </c>
      <c r="I53" s="58" t="s">
        <v>22</v>
      </c>
      <c r="J53" s="77" t="s">
        <v>22</v>
      </c>
      <c r="K53" s="64">
        <v>521229896.26999998</v>
      </c>
      <c r="L53" s="75">
        <v>6076628997.3000002</v>
      </c>
      <c r="M53" s="83"/>
    </row>
    <row r="54" spans="1:13" s="60" customFormat="1" x14ac:dyDescent="0.25">
      <c r="A54" s="60" t="s">
        <v>20</v>
      </c>
      <c r="B54" s="61" t="s">
        <v>19</v>
      </c>
      <c r="C54" s="66" t="s">
        <v>22</v>
      </c>
      <c r="D54" s="76">
        <v>1985608321.1400001</v>
      </c>
      <c r="E54" s="66" t="s">
        <v>22</v>
      </c>
      <c r="F54" s="76">
        <v>1713444746.79</v>
      </c>
      <c r="G54" s="65">
        <v>674480390.13</v>
      </c>
      <c r="H54" s="76">
        <v>1181865642.97</v>
      </c>
      <c r="I54" s="66" t="s">
        <v>22</v>
      </c>
      <c r="J54" s="78" t="s">
        <v>22</v>
      </c>
      <c r="K54" s="65">
        <v>521229896.26999998</v>
      </c>
      <c r="L54" s="76">
        <v>6076628997.3000002</v>
      </c>
      <c r="M54" s="78"/>
    </row>
    <row r="55" spans="1:13" x14ac:dyDescent="0.25">
      <c r="A55" s="57" t="s">
        <v>24</v>
      </c>
      <c r="B55" s="56" t="s">
        <v>22</v>
      </c>
      <c r="C55" s="64">
        <v>87360891.980000004</v>
      </c>
      <c r="D55" s="77" t="s">
        <v>22</v>
      </c>
      <c r="E55" s="58" t="s">
        <v>22</v>
      </c>
      <c r="F55" s="77" t="s">
        <v>22</v>
      </c>
      <c r="G55" s="64">
        <v>131047955.87</v>
      </c>
      <c r="H55" s="77" t="s">
        <v>22</v>
      </c>
      <c r="I55" s="58" t="s">
        <v>22</v>
      </c>
      <c r="J55" s="77" t="s">
        <v>22</v>
      </c>
      <c r="K55" s="58" t="s">
        <v>22</v>
      </c>
      <c r="L55" s="75">
        <v>218408847.84999999</v>
      </c>
      <c r="M55" s="83"/>
    </row>
    <row r="56" spans="1:13" s="60" customFormat="1" x14ac:dyDescent="0.25">
      <c r="A56" s="60" t="s">
        <v>20</v>
      </c>
      <c r="B56" s="61" t="s">
        <v>19</v>
      </c>
      <c r="C56" s="65">
        <v>87360891.980000004</v>
      </c>
      <c r="D56" s="78" t="s">
        <v>22</v>
      </c>
      <c r="E56" s="66" t="s">
        <v>22</v>
      </c>
      <c r="F56" s="78" t="s">
        <v>22</v>
      </c>
      <c r="G56" s="65">
        <v>131047955.87</v>
      </c>
      <c r="H56" s="78" t="s">
        <v>22</v>
      </c>
      <c r="I56" s="66" t="s">
        <v>22</v>
      </c>
      <c r="J56" s="78" t="s">
        <v>22</v>
      </c>
      <c r="K56" s="66" t="s">
        <v>22</v>
      </c>
      <c r="L56" s="76">
        <v>218408847.84999999</v>
      </c>
      <c r="M56" s="78"/>
    </row>
    <row r="57" spans="1:13" x14ac:dyDescent="0.25">
      <c r="A57" s="62" t="s">
        <v>59</v>
      </c>
      <c r="B57" s="56" t="s">
        <v>22</v>
      </c>
      <c r="C57" s="64">
        <v>253690412</v>
      </c>
      <c r="D57" s="77" t="s">
        <v>22</v>
      </c>
      <c r="E57" s="58" t="s">
        <v>22</v>
      </c>
      <c r="F57" s="77" t="s">
        <v>22</v>
      </c>
      <c r="G57" s="64">
        <v>491806348.35000002</v>
      </c>
      <c r="H57" s="77" t="s">
        <v>22</v>
      </c>
      <c r="I57" s="58" t="s">
        <v>22</v>
      </c>
      <c r="J57" s="77" t="s">
        <v>22</v>
      </c>
      <c r="K57" s="64">
        <v>218556384.16999999</v>
      </c>
      <c r="L57" s="75">
        <v>964053144.51999998</v>
      </c>
      <c r="M57" s="83"/>
    </row>
    <row r="58" spans="1:13" s="60" customFormat="1" x14ac:dyDescent="0.25">
      <c r="A58" s="60" t="s">
        <v>20</v>
      </c>
      <c r="B58" s="61" t="s">
        <v>19</v>
      </c>
      <c r="C58" s="65">
        <v>253690412</v>
      </c>
      <c r="D58" s="78" t="s">
        <v>22</v>
      </c>
      <c r="E58" s="66" t="s">
        <v>22</v>
      </c>
      <c r="F58" s="78" t="s">
        <v>22</v>
      </c>
      <c r="G58" s="65">
        <v>491806348.35000002</v>
      </c>
      <c r="H58" s="78" t="s">
        <v>22</v>
      </c>
      <c r="I58" s="66" t="s">
        <v>22</v>
      </c>
      <c r="J58" s="78" t="s">
        <v>22</v>
      </c>
      <c r="K58" s="65">
        <v>218556384.16999999</v>
      </c>
      <c r="L58" s="76">
        <v>964053144.51999998</v>
      </c>
      <c r="M58" s="78"/>
    </row>
    <row r="59" spans="1:13" x14ac:dyDescent="0.25">
      <c r="A59" s="62" t="s">
        <v>60</v>
      </c>
      <c r="B59" s="56" t="s">
        <v>22</v>
      </c>
      <c r="C59" s="64">
        <v>293427384.13</v>
      </c>
      <c r="D59" s="75">
        <v>184493001.99000001</v>
      </c>
      <c r="E59" s="58" t="s">
        <v>22</v>
      </c>
      <c r="F59" s="77" t="s">
        <v>22</v>
      </c>
      <c r="G59" s="64">
        <v>2168744397.4899998</v>
      </c>
      <c r="H59" s="77" t="s">
        <v>22</v>
      </c>
      <c r="I59" s="64">
        <v>1544092229.27</v>
      </c>
      <c r="J59" s="77" t="s">
        <v>22</v>
      </c>
      <c r="K59" s="64">
        <v>202649937.72999999</v>
      </c>
      <c r="L59" s="75">
        <v>4393406950.6099997</v>
      </c>
      <c r="M59" s="83"/>
    </row>
    <row r="60" spans="1:13" s="60" customFormat="1" x14ac:dyDescent="0.25">
      <c r="A60" s="60" t="s">
        <v>20</v>
      </c>
      <c r="B60" s="61" t="s">
        <v>19</v>
      </c>
      <c r="C60" s="65">
        <v>293427384.13</v>
      </c>
      <c r="D60" s="76">
        <v>184493001.99000001</v>
      </c>
      <c r="E60" s="66" t="s">
        <v>22</v>
      </c>
      <c r="F60" s="78" t="s">
        <v>22</v>
      </c>
      <c r="G60" s="65">
        <v>2168744397.4899998</v>
      </c>
      <c r="H60" s="78" t="s">
        <v>22</v>
      </c>
      <c r="I60" s="65">
        <v>1544092229.27</v>
      </c>
      <c r="J60" s="78" t="s">
        <v>22</v>
      </c>
      <c r="K60" s="65">
        <v>202649937.72999999</v>
      </c>
      <c r="L60" s="76">
        <v>4393406950.6099997</v>
      </c>
      <c r="M60" s="78"/>
    </row>
    <row r="61" spans="1:13" x14ac:dyDescent="0.25">
      <c r="A61" s="57" t="s">
        <v>40</v>
      </c>
      <c r="B61" s="56" t="s">
        <v>22</v>
      </c>
      <c r="C61" s="58" t="s">
        <v>22</v>
      </c>
      <c r="D61" s="75">
        <v>325754067.68000001</v>
      </c>
      <c r="E61" s="58" t="s">
        <v>22</v>
      </c>
      <c r="F61" s="77" t="s">
        <v>22</v>
      </c>
      <c r="G61" s="58" t="s">
        <v>22</v>
      </c>
      <c r="H61" s="77" t="s">
        <v>22</v>
      </c>
      <c r="I61" s="58" t="s">
        <v>22</v>
      </c>
      <c r="J61" s="77" t="s">
        <v>22</v>
      </c>
      <c r="K61" s="58" t="s">
        <v>22</v>
      </c>
      <c r="L61" s="75">
        <v>325754067.68000001</v>
      </c>
      <c r="M61" s="83"/>
    </row>
    <row r="62" spans="1:13" s="60" customFormat="1" x14ac:dyDescent="0.25">
      <c r="A62" s="60" t="s">
        <v>20</v>
      </c>
      <c r="B62" s="61" t="s">
        <v>19</v>
      </c>
      <c r="C62" s="66" t="s">
        <v>22</v>
      </c>
      <c r="D62" s="76">
        <v>325754067.68000001</v>
      </c>
      <c r="E62" s="66" t="s">
        <v>22</v>
      </c>
      <c r="F62" s="78" t="s">
        <v>22</v>
      </c>
      <c r="G62" s="66" t="s">
        <v>22</v>
      </c>
      <c r="H62" s="78" t="s">
        <v>22</v>
      </c>
      <c r="I62" s="66" t="s">
        <v>22</v>
      </c>
      <c r="J62" s="78" t="s">
        <v>22</v>
      </c>
      <c r="K62" s="66" t="s">
        <v>22</v>
      </c>
      <c r="L62" s="76">
        <v>325754067.68000001</v>
      </c>
      <c r="M62" s="78"/>
    </row>
    <row r="63" spans="1:13" x14ac:dyDescent="0.25">
      <c r="A63" s="62" t="s">
        <v>61</v>
      </c>
      <c r="B63" s="56" t="s">
        <v>22</v>
      </c>
      <c r="C63" s="58" t="s">
        <v>22</v>
      </c>
      <c r="D63" s="75">
        <v>982848656.61000001</v>
      </c>
      <c r="E63" s="58" t="s">
        <v>22</v>
      </c>
      <c r="F63" s="75">
        <v>2832773846.3499999</v>
      </c>
      <c r="G63" s="64">
        <v>149370327.13999999</v>
      </c>
      <c r="H63" s="77" t="s">
        <v>22</v>
      </c>
      <c r="I63" s="58" t="s">
        <v>22</v>
      </c>
      <c r="J63" s="77" t="s">
        <v>22</v>
      </c>
      <c r="K63" s="58" t="s">
        <v>22</v>
      </c>
      <c r="L63" s="75">
        <v>3964992830.0999999</v>
      </c>
      <c r="M63" s="83"/>
    </row>
    <row r="64" spans="1:13" s="60" customFormat="1" x14ac:dyDescent="0.25">
      <c r="A64" s="60" t="s">
        <v>20</v>
      </c>
      <c r="B64" s="61" t="s">
        <v>19</v>
      </c>
      <c r="C64" s="66" t="s">
        <v>22</v>
      </c>
      <c r="D64" s="76">
        <v>982848656.61000001</v>
      </c>
      <c r="E64" s="66" t="s">
        <v>22</v>
      </c>
      <c r="F64" s="76">
        <v>2832773846.3499999</v>
      </c>
      <c r="G64" s="65">
        <v>149370327.13999999</v>
      </c>
      <c r="H64" s="78" t="s">
        <v>22</v>
      </c>
      <c r="I64" s="66" t="s">
        <v>22</v>
      </c>
      <c r="J64" s="78" t="s">
        <v>22</v>
      </c>
      <c r="K64" s="66" t="s">
        <v>22</v>
      </c>
      <c r="L64" s="76">
        <v>3964992830.0999999</v>
      </c>
      <c r="M64" s="78"/>
    </row>
    <row r="65" spans="1:13" x14ac:dyDescent="0.25">
      <c r="A65" s="62" t="s">
        <v>62</v>
      </c>
      <c r="B65" s="56" t="s">
        <v>22</v>
      </c>
      <c r="C65" s="58" t="s">
        <v>22</v>
      </c>
      <c r="D65" s="77" t="s">
        <v>22</v>
      </c>
      <c r="E65" s="58" t="s">
        <v>22</v>
      </c>
      <c r="F65" s="75">
        <v>2233941048.0799999</v>
      </c>
      <c r="G65" s="58" t="s">
        <v>22</v>
      </c>
      <c r="H65" s="77" t="s">
        <v>22</v>
      </c>
      <c r="I65" s="58" t="s">
        <v>22</v>
      </c>
      <c r="J65" s="77" t="s">
        <v>22</v>
      </c>
      <c r="K65" s="58" t="s">
        <v>22</v>
      </c>
      <c r="L65" s="75">
        <v>2233941048.0799999</v>
      </c>
      <c r="M65" s="83"/>
    </row>
    <row r="66" spans="1:13" s="60" customFormat="1" x14ac:dyDescent="0.25">
      <c r="A66" s="60" t="s">
        <v>20</v>
      </c>
      <c r="B66" s="61" t="s">
        <v>19</v>
      </c>
      <c r="C66" s="66" t="s">
        <v>22</v>
      </c>
      <c r="D66" s="78" t="s">
        <v>22</v>
      </c>
      <c r="E66" s="66" t="s">
        <v>22</v>
      </c>
      <c r="F66" s="76">
        <v>2233941048.0799999</v>
      </c>
      <c r="G66" s="66" t="s">
        <v>22</v>
      </c>
      <c r="H66" s="78" t="s">
        <v>22</v>
      </c>
      <c r="I66" s="66" t="s">
        <v>22</v>
      </c>
      <c r="J66" s="78" t="s">
        <v>22</v>
      </c>
      <c r="K66" s="66" t="s">
        <v>22</v>
      </c>
      <c r="L66" s="76">
        <v>2233941048.0799999</v>
      </c>
      <c r="M66" s="78"/>
    </row>
    <row r="67" spans="1:13" x14ac:dyDescent="0.25">
      <c r="A67" s="57" t="s">
        <v>36</v>
      </c>
      <c r="B67" s="56" t="s">
        <v>22</v>
      </c>
      <c r="C67" s="58" t="s">
        <v>22</v>
      </c>
      <c r="D67" s="75">
        <v>696061510.90999997</v>
      </c>
      <c r="E67" s="58" t="s">
        <v>22</v>
      </c>
      <c r="F67" s="77" t="s">
        <v>22</v>
      </c>
      <c r="G67" s="58" t="s">
        <v>22</v>
      </c>
      <c r="H67" s="75">
        <v>538537427.95000005</v>
      </c>
      <c r="I67" s="58" t="s">
        <v>22</v>
      </c>
      <c r="J67" s="77" t="s">
        <v>22</v>
      </c>
      <c r="K67" s="58" t="s">
        <v>22</v>
      </c>
      <c r="L67" s="75">
        <v>1234598938.8599999</v>
      </c>
      <c r="M67" s="83"/>
    </row>
    <row r="68" spans="1:13" s="60" customFormat="1" x14ac:dyDescent="0.25">
      <c r="A68" s="60" t="s">
        <v>20</v>
      </c>
      <c r="B68" s="61" t="s">
        <v>19</v>
      </c>
      <c r="C68" s="66" t="s">
        <v>22</v>
      </c>
      <c r="D68" s="76">
        <v>696061510.90999997</v>
      </c>
      <c r="E68" s="66" t="s">
        <v>22</v>
      </c>
      <c r="F68" s="78" t="s">
        <v>22</v>
      </c>
      <c r="G68" s="66" t="s">
        <v>22</v>
      </c>
      <c r="H68" s="76">
        <v>538537427.95000005</v>
      </c>
      <c r="I68" s="66" t="s">
        <v>22</v>
      </c>
      <c r="J68" s="78" t="s">
        <v>22</v>
      </c>
      <c r="K68" s="66" t="s">
        <v>22</v>
      </c>
      <c r="L68" s="76">
        <v>1234598938.8599999</v>
      </c>
      <c r="M68" s="78"/>
    </row>
    <row r="69" spans="1:13" x14ac:dyDescent="0.25">
      <c r="A69" s="57" t="s">
        <v>30</v>
      </c>
      <c r="B69" s="56" t="s">
        <v>22</v>
      </c>
      <c r="C69" s="64">
        <v>68821667.340000004</v>
      </c>
      <c r="D69" s="77" t="s">
        <v>22</v>
      </c>
      <c r="E69" s="58" t="s">
        <v>22</v>
      </c>
      <c r="F69" s="77" t="s">
        <v>22</v>
      </c>
      <c r="G69" s="58" t="s">
        <v>22</v>
      </c>
      <c r="H69" s="77" t="s">
        <v>22</v>
      </c>
      <c r="I69" s="58" t="s">
        <v>22</v>
      </c>
      <c r="J69" s="77" t="s">
        <v>22</v>
      </c>
      <c r="K69" s="58" t="s">
        <v>22</v>
      </c>
      <c r="L69" s="75">
        <v>68821667.340000004</v>
      </c>
      <c r="M69" s="83"/>
    </row>
    <row r="70" spans="1:13" s="60" customFormat="1" x14ac:dyDescent="0.25">
      <c r="A70" s="60" t="s">
        <v>20</v>
      </c>
      <c r="B70" s="61" t="s">
        <v>19</v>
      </c>
      <c r="C70" s="65">
        <v>68821667.340000004</v>
      </c>
      <c r="D70" s="78" t="s">
        <v>22</v>
      </c>
      <c r="E70" s="66" t="s">
        <v>22</v>
      </c>
      <c r="F70" s="78" t="s">
        <v>22</v>
      </c>
      <c r="G70" s="66" t="s">
        <v>22</v>
      </c>
      <c r="H70" s="78" t="s">
        <v>22</v>
      </c>
      <c r="I70" s="66" t="s">
        <v>22</v>
      </c>
      <c r="J70" s="78" t="s">
        <v>22</v>
      </c>
      <c r="K70" s="66" t="s">
        <v>22</v>
      </c>
      <c r="L70" s="76">
        <v>68821667.340000004</v>
      </c>
      <c r="M70" s="78"/>
    </row>
    <row r="71" spans="1:13" x14ac:dyDescent="0.25">
      <c r="A71" s="62" t="s">
        <v>63</v>
      </c>
      <c r="B71" s="56" t="s">
        <v>22</v>
      </c>
      <c r="C71" s="58" t="s">
        <v>22</v>
      </c>
      <c r="D71" s="75">
        <v>346561793.25999999</v>
      </c>
      <c r="E71" s="58" t="s">
        <v>22</v>
      </c>
      <c r="F71" s="77" t="s">
        <v>22</v>
      </c>
      <c r="G71" s="64">
        <v>912843838.09000003</v>
      </c>
      <c r="H71" s="75">
        <v>1099293984.73</v>
      </c>
      <c r="I71" s="64">
        <v>344482390.35000002</v>
      </c>
      <c r="J71" s="77" t="s">
        <v>22</v>
      </c>
      <c r="K71" s="64">
        <v>305667514.56</v>
      </c>
      <c r="L71" s="75">
        <v>3008849520.9899998</v>
      </c>
      <c r="M71" s="83"/>
    </row>
    <row r="72" spans="1:13" s="60" customFormat="1" x14ac:dyDescent="0.25">
      <c r="A72" s="60" t="s">
        <v>20</v>
      </c>
      <c r="B72" s="61" t="s">
        <v>19</v>
      </c>
      <c r="C72" s="66" t="s">
        <v>22</v>
      </c>
      <c r="D72" s="76">
        <v>346561793.25999999</v>
      </c>
      <c r="E72" s="66" t="s">
        <v>22</v>
      </c>
      <c r="F72" s="78" t="s">
        <v>22</v>
      </c>
      <c r="G72" s="65">
        <v>912843838.09000003</v>
      </c>
      <c r="H72" s="76">
        <v>1099293984.73</v>
      </c>
      <c r="I72" s="65">
        <v>344482390.35000002</v>
      </c>
      <c r="J72" s="78" t="s">
        <v>22</v>
      </c>
      <c r="K72" s="65">
        <v>305667514.56</v>
      </c>
      <c r="L72" s="76">
        <v>3008849520.9899998</v>
      </c>
      <c r="M72" s="78"/>
    </row>
    <row r="73" spans="1:13" x14ac:dyDescent="0.25">
      <c r="A73" s="55" t="s">
        <v>25</v>
      </c>
      <c r="B73" s="54" t="s">
        <v>22</v>
      </c>
      <c r="C73" s="67">
        <v>5895714252.7600002</v>
      </c>
      <c r="D73" s="74">
        <v>77626554285.259995</v>
      </c>
      <c r="E73" s="70">
        <v>2955388024.5900002</v>
      </c>
      <c r="F73" s="74">
        <v>107000490652.24001</v>
      </c>
      <c r="G73" s="70">
        <v>58439757093.110001</v>
      </c>
      <c r="H73" s="74">
        <v>74657932988.679993</v>
      </c>
      <c r="I73" s="70">
        <v>6297148277.0299997</v>
      </c>
      <c r="J73" s="74">
        <v>6429378747.0100002</v>
      </c>
      <c r="K73" s="70">
        <v>24714995392.549999</v>
      </c>
      <c r="L73" s="74">
        <v>364017359713.22998</v>
      </c>
      <c r="M73" s="134">
        <f>+L73/L74</f>
        <v>0.28114367771159149</v>
      </c>
    </row>
    <row r="74" spans="1:13" x14ac:dyDescent="0.25">
      <c r="A74" s="55" t="s">
        <v>21</v>
      </c>
      <c r="B74" s="54" t="s">
        <v>22</v>
      </c>
      <c r="C74" s="67">
        <v>22176337026.07</v>
      </c>
      <c r="D74" s="74">
        <v>268006726186.60999</v>
      </c>
      <c r="E74" s="70">
        <v>11675510416.860001</v>
      </c>
      <c r="F74" s="74">
        <v>391247487793.85999</v>
      </c>
      <c r="G74" s="70">
        <v>203432168368.48999</v>
      </c>
      <c r="H74" s="74">
        <v>251286551488.85001</v>
      </c>
      <c r="I74" s="70">
        <v>22295318888.580002</v>
      </c>
      <c r="J74" s="74">
        <v>28430481183.66</v>
      </c>
      <c r="K74" s="70">
        <v>85888272936.979996</v>
      </c>
      <c r="L74" s="81">
        <v>1294773415060.23</v>
      </c>
      <c r="M74" s="135"/>
    </row>
    <row r="75" spans="1:13" x14ac:dyDescent="0.25">
      <c r="A75" s="63" t="s">
        <v>64</v>
      </c>
      <c r="B75" s="54" t="s">
        <v>22</v>
      </c>
      <c r="C75" s="69">
        <f>+C73/C74</f>
        <v>0.26585609002195143</v>
      </c>
      <c r="D75" s="80">
        <f t="shared" ref="D75:K75" si="0">+D73/D74</f>
        <v>0.28964405255713443</v>
      </c>
      <c r="E75" s="72">
        <f t="shared" si="0"/>
        <v>0.2531270941544686</v>
      </c>
      <c r="F75" s="80">
        <f t="shared" si="0"/>
        <v>0.2734854382211811</v>
      </c>
      <c r="G75" s="72">
        <f t="shared" si="0"/>
        <v>0.2872690074622527</v>
      </c>
      <c r="H75" s="80">
        <f t="shared" si="0"/>
        <v>0.2971027798596404</v>
      </c>
      <c r="I75" s="72">
        <f t="shared" si="0"/>
        <v>0.28244261983870944</v>
      </c>
      <c r="J75" s="80">
        <f t="shared" si="0"/>
        <v>0.22614385966513964</v>
      </c>
      <c r="K75" s="73">
        <f t="shared" si="0"/>
        <v>0.28775750806730599</v>
      </c>
      <c r="L75" s="123" t="s">
        <v>65</v>
      </c>
      <c r="M75" s="124"/>
    </row>
  </sheetData>
  <sheetProtection formatCells="0" formatColumns="0" formatRows="0" insertColumns="0" insertRows="0" insertHyperlinks="0" deleteColumns="0" deleteRows="0" sort="0" autoFilter="0" pivotTables="0"/>
  <mergeCells count="17">
    <mergeCell ref="L75:M75"/>
    <mergeCell ref="M73:M74"/>
    <mergeCell ref="J6:J7"/>
    <mergeCell ref="K6:K7"/>
    <mergeCell ref="L6:M6"/>
    <mergeCell ref="A2:L2"/>
    <mergeCell ref="A3:L3"/>
    <mergeCell ref="A4:L4"/>
    <mergeCell ref="F6:F7"/>
    <mergeCell ref="G6:G7"/>
    <mergeCell ref="H6:H7"/>
    <mergeCell ref="I6:I7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8969-016A-4580-92A1-75C1E5984EA9}">
  <dimension ref="A1:O71"/>
  <sheetViews>
    <sheetView showGridLines="0" topLeftCell="A34" workbookViewId="0">
      <selection activeCell="A61" sqref="A61"/>
    </sheetView>
  </sheetViews>
  <sheetFormatPr baseColWidth="10" defaultColWidth="9.140625" defaultRowHeight="15" x14ac:dyDescent="0.25"/>
  <cols>
    <col min="1" max="1" width="99" style="88" bestFit="1" customWidth="1"/>
    <col min="2" max="2" width="16.140625" style="88" customWidth="1"/>
    <col min="3" max="3" width="21.140625" style="88" bestFit="1" customWidth="1"/>
    <col min="4" max="4" width="22.28515625" style="88" bestFit="1" customWidth="1"/>
    <col min="5" max="5" width="21.140625" style="88" bestFit="1" customWidth="1"/>
    <col min="6" max="8" width="22.28515625" style="88" bestFit="1" customWidth="1"/>
    <col min="9" max="11" width="21.140625" style="88" bestFit="1" customWidth="1"/>
    <col min="12" max="12" width="24.7109375" style="88" bestFit="1" customWidth="1"/>
    <col min="13" max="13" width="16.42578125" style="88" bestFit="1" customWidth="1"/>
    <col min="14" max="14" width="9.140625" style="88"/>
    <col min="15" max="15" width="16" style="88" bestFit="1" customWidth="1"/>
    <col min="16" max="16384" width="9.140625" style="88"/>
  </cols>
  <sheetData>
    <row r="1" spans="1:15" x14ac:dyDescent="0.25">
      <c r="A1" s="94"/>
    </row>
    <row r="2" spans="1:15" x14ac:dyDescent="0.25">
      <c r="A2" s="136" t="s">
        <v>0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</row>
    <row r="3" spans="1:15" x14ac:dyDescent="0.25">
      <c r="A3" s="136" t="s">
        <v>76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</row>
    <row r="4" spans="1:15" x14ac:dyDescent="0.25">
      <c r="A4" s="136" t="s">
        <v>31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</row>
    <row r="5" spans="1:15" x14ac:dyDescent="0.25">
      <c r="A5" s="93"/>
    </row>
    <row r="6" spans="1:15" ht="15" customHeight="1" x14ac:dyDescent="0.25">
      <c r="A6" s="121" t="s">
        <v>43</v>
      </c>
      <c r="B6" s="122" t="s">
        <v>44</v>
      </c>
      <c r="C6" s="119" t="s">
        <v>45</v>
      </c>
      <c r="D6" s="117" t="s">
        <v>46</v>
      </c>
      <c r="E6" s="119" t="s">
        <v>47</v>
      </c>
      <c r="F6" s="117" t="s">
        <v>48</v>
      </c>
      <c r="G6" s="119" t="s">
        <v>49</v>
      </c>
      <c r="H6" s="117" t="s">
        <v>50</v>
      </c>
      <c r="I6" s="119" t="s">
        <v>2</v>
      </c>
      <c r="J6" s="117" t="s">
        <v>1</v>
      </c>
      <c r="K6" s="119" t="s">
        <v>3</v>
      </c>
      <c r="L6" s="127" t="s">
        <v>51</v>
      </c>
      <c r="M6" s="120"/>
    </row>
    <row r="7" spans="1:15" x14ac:dyDescent="0.25">
      <c r="A7" s="121"/>
      <c r="B7" s="122"/>
      <c r="C7" s="120"/>
      <c r="D7" s="118"/>
      <c r="E7" s="120"/>
      <c r="F7" s="118"/>
      <c r="G7" s="120"/>
      <c r="H7" s="118"/>
      <c r="I7" s="120"/>
      <c r="J7" s="118"/>
      <c r="K7" s="120"/>
      <c r="L7" s="84" t="s">
        <v>52</v>
      </c>
      <c r="M7" s="8" t="s">
        <v>53</v>
      </c>
    </row>
    <row r="8" spans="1:15" x14ac:dyDescent="0.25">
      <c r="A8" s="90" t="s">
        <v>4</v>
      </c>
      <c r="B8" s="89" t="s">
        <v>22</v>
      </c>
      <c r="C8" s="100">
        <v>4819833588.4899998</v>
      </c>
      <c r="D8" s="104">
        <v>58626032626.269997</v>
      </c>
      <c r="E8" s="102">
        <v>2875177738.02</v>
      </c>
      <c r="F8" s="104">
        <v>80151775736.190002</v>
      </c>
      <c r="G8" s="102">
        <v>33726380034.860001</v>
      </c>
      <c r="H8" s="104">
        <v>53409079105.82</v>
      </c>
      <c r="I8" s="102">
        <v>3149637532.6100001</v>
      </c>
      <c r="J8" s="104">
        <v>6032445154.1300001</v>
      </c>
      <c r="K8" s="102">
        <v>19568897197.5</v>
      </c>
      <c r="L8" s="104">
        <v>262359258713.89001</v>
      </c>
      <c r="M8" s="111">
        <f>+(L8/$L$69)</f>
        <v>0.72039350428605975</v>
      </c>
    </row>
    <row r="9" spans="1:15" x14ac:dyDescent="0.25">
      <c r="A9" s="92" t="s">
        <v>5</v>
      </c>
      <c r="B9" s="91" t="s">
        <v>22</v>
      </c>
      <c r="C9" s="97">
        <v>4819833588.4899998</v>
      </c>
      <c r="D9" s="105">
        <v>58626032626.269997</v>
      </c>
      <c r="E9" s="97">
        <v>2875177738.02</v>
      </c>
      <c r="F9" s="105">
        <v>80151775736.190002</v>
      </c>
      <c r="G9" s="97">
        <v>33726380034.860001</v>
      </c>
      <c r="H9" s="105">
        <v>53409079105.82</v>
      </c>
      <c r="I9" s="97">
        <v>3149637532.6100001</v>
      </c>
      <c r="J9" s="105">
        <v>6032445154.1300001</v>
      </c>
      <c r="K9" s="97">
        <v>19568897197.5</v>
      </c>
      <c r="L9" s="105">
        <v>262359258713.89001</v>
      </c>
      <c r="M9" s="112"/>
    </row>
    <row r="10" spans="1:15" s="95" customFormat="1" x14ac:dyDescent="0.25">
      <c r="A10" s="95" t="s">
        <v>6</v>
      </c>
      <c r="B10" s="96" t="s">
        <v>7</v>
      </c>
      <c r="C10" s="98">
        <v>4819833588.4899998</v>
      </c>
      <c r="D10" s="106">
        <v>58626032626.269997</v>
      </c>
      <c r="E10" s="98">
        <v>2875177738.02</v>
      </c>
      <c r="F10" s="106">
        <v>80151775736.190002</v>
      </c>
      <c r="G10" s="98">
        <v>33726380034.860001</v>
      </c>
      <c r="H10" s="106">
        <v>53409079105.82</v>
      </c>
      <c r="I10" s="98">
        <v>3149637532.6100001</v>
      </c>
      <c r="J10" s="106">
        <v>6032445154.1300001</v>
      </c>
      <c r="K10" s="98">
        <v>19568897197.5</v>
      </c>
      <c r="L10" s="106">
        <v>262359258713.89001</v>
      </c>
      <c r="M10" s="109"/>
    </row>
    <row r="11" spans="1:15" x14ac:dyDescent="0.25">
      <c r="A11" s="90" t="s">
        <v>8</v>
      </c>
      <c r="B11" s="89" t="s">
        <v>22</v>
      </c>
      <c r="C11" s="100">
        <v>9980309.9700000007</v>
      </c>
      <c r="D11" s="107">
        <v>560187.93999999994</v>
      </c>
      <c r="E11" s="102">
        <v>26212781.34</v>
      </c>
      <c r="F11" s="107">
        <v>2111277013.27</v>
      </c>
      <c r="G11" s="102">
        <v>329359846.19999999</v>
      </c>
      <c r="H11" s="107">
        <v>4103311937.54</v>
      </c>
      <c r="I11" s="102">
        <v>174937874.90000001</v>
      </c>
      <c r="J11" s="110" t="s">
        <v>22</v>
      </c>
      <c r="K11" s="102">
        <v>131231273.66</v>
      </c>
      <c r="L11" s="107">
        <v>6886871224.8199997</v>
      </c>
      <c r="M11" s="111">
        <f>+(L11/$L$69)</f>
        <v>1.8910166614799346E-2</v>
      </c>
      <c r="O11" s="114"/>
    </row>
    <row r="12" spans="1:15" x14ac:dyDescent="0.25">
      <c r="A12" s="92" t="s">
        <v>26</v>
      </c>
      <c r="B12" s="91" t="s">
        <v>22</v>
      </c>
      <c r="C12" s="93" t="s">
        <v>22</v>
      </c>
      <c r="D12" s="105">
        <v>560187.93999999994</v>
      </c>
      <c r="E12" s="93" t="s">
        <v>22</v>
      </c>
      <c r="F12" s="105">
        <v>1248163647.53</v>
      </c>
      <c r="G12" s="97">
        <v>329359846.19999999</v>
      </c>
      <c r="H12" s="105">
        <v>4103311937.54</v>
      </c>
      <c r="I12" s="97">
        <v>174937874.90000001</v>
      </c>
      <c r="J12" s="108" t="s">
        <v>22</v>
      </c>
      <c r="K12" s="97">
        <v>131231273.66</v>
      </c>
      <c r="L12" s="105">
        <v>5987564767.7700005</v>
      </c>
      <c r="M12" s="112"/>
    </row>
    <row r="13" spans="1:15" s="95" customFormat="1" x14ac:dyDescent="0.25">
      <c r="A13" s="95" t="s">
        <v>9</v>
      </c>
      <c r="B13" s="96" t="s">
        <v>10</v>
      </c>
      <c r="C13" s="99" t="s">
        <v>22</v>
      </c>
      <c r="D13" s="106">
        <v>560187.93999999994</v>
      </c>
      <c r="E13" s="99" t="s">
        <v>22</v>
      </c>
      <c r="F13" s="106">
        <v>1248163647.53</v>
      </c>
      <c r="G13" s="98">
        <v>329359846.19999999</v>
      </c>
      <c r="H13" s="106">
        <v>4103311937.54</v>
      </c>
      <c r="I13" s="98">
        <v>174937874.90000001</v>
      </c>
      <c r="J13" s="109" t="s">
        <v>22</v>
      </c>
      <c r="K13" s="98">
        <v>131231273.66</v>
      </c>
      <c r="L13" s="106">
        <v>5987564767.7700005</v>
      </c>
      <c r="M13" s="109"/>
    </row>
    <row r="14" spans="1:15" x14ac:dyDescent="0.25">
      <c r="A14" s="92" t="s">
        <v>34</v>
      </c>
      <c r="B14" s="91" t="s">
        <v>22</v>
      </c>
      <c r="C14" s="97">
        <v>9980309.9700000007</v>
      </c>
      <c r="D14" s="108" t="s">
        <v>22</v>
      </c>
      <c r="E14" s="93" t="s">
        <v>22</v>
      </c>
      <c r="F14" s="108" t="s">
        <v>22</v>
      </c>
      <c r="G14" s="93" t="s">
        <v>22</v>
      </c>
      <c r="H14" s="108" t="s">
        <v>22</v>
      </c>
      <c r="I14" s="93" t="s">
        <v>22</v>
      </c>
      <c r="J14" s="108" t="s">
        <v>22</v>
      </c>
      <c r="K14" s="93" t="s">
        <v>22</v>
      </c>
      <c r="L14" s="105">
        <v>9980309.9700000007</v>
      </c>
      <c r="M14" s="112"/>
    </row>
    <row r="15" spans="1:15" s="95" customFormat="1" x14ac:dyDescent="0.25">
      <c r="A15" s="95" t="s">
        <v>9</v>
      </c>
      <c r="B15" s="96" t="s">
        <v>11</v>
      </c>
      <c r="C15" s="98">
        <v>9980309.9700000007</v>
      </c>
      <c r="D15" s="109" t="s">
        <v>22</v>
      </c>
      <c r="E15" s="99" t="s">
        <v>22</v>
      </c>
      <c r="F15" s="109" t="s">
        <v>22</v>
      </c>
      <c r="G15" s="99" t="s">
        <v>22</v>
      </c>
      <c r="H15" s="109" t="s">
        <v>22</v>
      </c>
      <c r="I15" s="99" t="s">
        <v>22</v>
      </c>
      <c r="J15" s="109" t="s">
        <v>22</v>
      </c>
      <c r="K15" s="99" t="s">
        <v>22</v>
      </c>
      <c r="L15" s="106">
        <v>9980309.9700000007</v>
      </c>
      <c r="M15" s="109"/>
    </row>
    <row r="16" spans="1:15" x14ac:dyDescent="0.25">
      <c r="A16" s="92" t="s">
        <v>38</v>
      </c>
      <c r="B16" s="91" t="s">
        <v>22</v>
      </c>
      <c r="C16" s="93" t="s">
        <v>22</v>
      </c>
      <c r="D16" s="108" t="s">
        <v>22</v>
      </c>
      <c r="E16" s="93" t="s">
        <v>22</v>
      </c>
      <c r="F16" s="105">
        <v>863113365.74000001</v>
      </c>
      <c r="G16" s="93" t="s">
        <v>22</v>
      </c>
      <c r="H16" s="108" t="s">
        <v>22</v>
      </c>
      <c r="I16" s="93" t="s">
        <v>22</v>
      </c>
      <c r="J16" s="108" t="s">
        <v>22</v>
      </c>
      <c r="K16" s="93" t="s">
        <v>22</v>
      </c>
      <c r="L16" s="105">
        <v>863113365.74000001</v>
      </c>
      <c r="M16" s="112"/>
    </row>
    <row r="17" spans="1:13" s="95" customFormat="1" x14ac:dyDescent="0.25">
      <c r="A17" s="95" t="s">
        <v>9</v>
      </c>
      <c r="B17" s="96" t="s">
        <v>10</v>
      </c>
      <c r="C17" s="99" t="s">
        <v>22</v>
      </c>
      <c r="D17" s="109" t="s">
        <v>22</v>
      </c>
      <c r="E17" s="99" t="s">
        <v>22</v>
      </c>
      <c r="F17" s="106">
        <v>863113365.74000001</v>
      </c>
      <c r="G17" s="99" t="s">
        <v>22</v>
      </c>
      <c r="H17" s="109" t="s">
        <v>22</v>
      </c>
      <c r="I17" s="99" t="s">
        <v>22</v>
      </c>
      <c r="J17" s="109" t="s">
        <v>22</v>
      </c>
      <c r="K17" s="99" t="s">
        <v>22</v>
      </c>
      <c r="L17" s="106">
        <v>863113365.74000001</v>
      </c>
      <c r="M17" s="109"/>
    </row>
    <row r="18" spans="1:13" x14ac:dyDescent="0.25">
      <c r="A18" s="92" t="s">
        <v>27</v>
      </c>
      <c r="B18" s="91" t="s">
        <v>22</v>
      </c>
      <c r="C18" s="93" t="s">
        <v>22</v>
      </c>
      <c r="D18" s="108" t="s">
        <v>22</v>
      </c>
      <c r="E18" s="97">
        <v>26212781.34</v>
      </c>
      <c r="F18" s="108" t="s">
        <v>22</v>
      </c>
      <c r="G18" s="93" t="s">
        <v>22</v>
      </c>
      <c r="H18" s="108" t="s">
        <v>22</v>
      </c>
      <c r="I18" s="93" t="s">
        <v>22</v>
      </c>
      <c r="J18" s="108" t="s">
        <v>22</v>
      </c>
      <c r="K18" s="93" t="s">
        <v>22</v>
      </c>
      <c r="L18" s="105">
        <v>26212781.34</v>
      </c>
      <c r="M18" s="112"/>
    </row>
    <row r="19" spans="1:13" s="95" customFormat="1" x14ac:dyDescent="0.25">
      <c r="A19" s="95" t="s">
        <v>9</v>
      </c>
      <c r="B19" s="96" t="s">
        <v>10</v>
      </c>
      <c r="C19" s="99" t="s">
        <v>22</v>
      </c>
      <c r="D19" s="109" t="s">
        <v>22</v>
      </c>
      <c r="E19" s="98">
        <v>26212781.34</v>
      </c>
      <c r="F19" s="109" t="s">
        <v>22</v>
      </c>
      <c r="G19" s="99" t="s">
        <v>22</v>
      </c>
      <c r="H19" s="109" t="s">
        <v>22</v>
      </c>
      <c r="I19" s="99" t="s">
        <v>22</v>
      </c>
      <c r="J19" s="109" t="s">
        <v>22</v>
      </c>
      <c r="K19" s="99" t="s">
        <v>22</v>
      </c>
      <c r="L19" s="106">
        <v>26212781.34</v>
      </c>
      <c r="M19" s="109"/>
    </row>
    <row r="20" spans="1:13" x14ac:dyDescent="0.25">
      <c r="A20" s="90" t="s">
        <v>12</v>
      </c>
      <c r="B20" s="89" t="s">
        <v>22</v>
      </c>
      <c r="C20" s="101" t="s">
        <v>22</v>
      </c>
      <c r="D20" s="110" t="s">
        <v>22</v>
      </c>
      <c r="E20" s="102">
        <v>44365178.460000001</v>
      </c>
      <c r="F20" s="107">
        <v>3992525378.02</v>
      </c>
      <c r="G20" s="102">
        <v>1184981735.71</v>
      </c>
      <c r="H20" s="107">
        <v>5016468364.6199999</v>
      </c>
      <c r="I20" s="102">
        <v>37138018.039999999</v>
      </c>
      <c r="J20" s="107">
        <v>575538705.40999997</v>
      </c>
      <c r="K20" s="102">
        <v>847721961.63</v>
      </c>
      <c r="L20" s="107">
        <v>11698739341.889999</v>
      </c>
      <c r="M20" s="111">
        <f>+(L20/$L$69)</f>
        <v>3.212273076066266E-2</v>
      </c>
    </row>
    <row r="21" spans="1:13" x14ac:dyDescent="0.25">
      <c r="A21" s="92" t="s">
        <v>13</v>
      </c>
      <c r="B21" s="91" t="s">
        <v>22</v>
      </c>
      <c r="C21" s="93" t="s">
        <v>22</v>
      </c>
      <c r="D21" s="108" t="s">
        <v>22</v>
      </c>
      <c r="E21" s="93" t="s">
        <v>22</v>
      </c>
      <c r="F21" s="105">
        <v>1600539138.73</v>
      </c>
      <c r="G21" s="97">
        <v>24903.49</v>
      </c>
      <c r="H21" s="105">
        <v>1472406012.47</v>
      </c>
      <c r="I21" s="93" t="s">
        <v>22</v>
      </c>
      <c r="J21" s="105">
        <v>14386682.619999999</v>
      </c>
      <c r="K21" s="93" t="s">
        <v>22</v>
      </c>
      <c r="L21" s="105">
        <v>3087356737.3099999</v>
      </c>
      <c r="M21" s="112"/>
    </row>
    <row r="22" spans="1:13" s="95" customFormat="1" x14ac:dyDescent="0.25">
      <c r="A22" s="95" t="s">
        <v>14</v>
      </c>
      <c r="B22" s="96" t="s">
        <v>15</v>
      </c>
      <c r="C22" s="99" t="s">
        <v>22</v>
      </c>
      <c r="D22" s="109" t="s">
        <v>22</v>
      </c>
      <c r="E22" s="99" t="s">
        <v>22</v>
      </c>
      <c r="F22" s="106">
        <v>1600539138.73</v>
      </c>
      <c r="G22" s="98">
        <v>24903.49</v>
      </c>
      <c r="H22" s="106">
        <v>1472406012.47</v>
      </c>
      <c r="I22" s="99" t="s">
        <v>22</v>
      </c>
      <c r="J22" s="106">
        <v>14386682.619999999</v>
      </c>
      <c r="K22" s="99" t="s">
        <v>22</v>
      </c>
      <c r="L22" s="106">
        <v>3087356737.3099999</v>
      </c>
      <c r="M22" s="109"/>
    </row>
    <row r="23" spans="1:13" x14ac:dyDescent="0.25">
      <c r="A23" s="92" t="s">
        <v>16</v>
      </c>
      <c r="B23" s="91" t="s">
        <v>22</v>
      </c>
      <c r="C23" s="93" t="s">
        <v>22</v>
      </c>
      <c r="D23" s="108" t="s">
        <v>22</v>
      </c>
      <c r="E23" s="93" t="s">
        <v>22</v>
      </c>
      <c r="F23" s="105">
        <v>2391986239.29</v>
      </c>
      <c r="G23" s="97">
        <v>548667358.71000004</v>
      </c>
      <c r="H23" s="105">
        <v>1976606111.9100001</v>
      </c>
      <c r="I23" s="97">
        <v>18869976.27</v>
      </c>
      <c r="J23" s="105">
        <v>119252934.79000001</v>
      </c>
      <c r="K23" s="97">
        <v>510740185.88</v>
      </c>
      <c r="L23" s="105">
        <v>5566122806.8500004</v>
      </c>
      <c r="M23" s="112"/>
    </row>
    <row r="24" spans="1:13" s="95" customFormat="1" x14ac:dyDescent="0.25">
      <c r="A24" s="95" t="s">
        <v>14</v>
      </c>
      <c r="B24" s="96" t="s">
        <v>15</v>
      </c>
      <c r="C24" s="99" t="s">
        <v>22</v>
      </c>
      <c r="D24" s="109" t="s">
        <v>22</v>
      </c>
      <c r="E24" s="99" t="s">
        <v>22</v>
      </c>
      <c r="F24" s="106">
        <v>2391986239.29</v>
      </c>
      <c r="G24" s="98">
        <v>548667358.71000004</v>
      </c>
      <c r="H24" s="106">
        <v>1976606111.9100001</v>
      </c>
      <c r="I24" s="98">
        <v>18869976.27</v>
      </c>
      <c r="J24" s="106">
        <v>119252934.79000001</v>
      </c>
      <c r="K24" s="98">
        <v>510740185.88</v>
      </c>
      <c r="L24" s="106">
        <v>5566122806.8500004</v>
      </c>
      <c r="M24" s="109"/>
    </row>
    <row r="25" spans="1:13" x14ac:dyDescent="0.25">
      <c r="A25" s="92" t="s">
        <v>28</v>
      </c>
      <c r="B25" s="91" t="s">
        <v>22</v>
      </c>
      <c r="C25" s="93" t="s">
        <v>22</v>
      </c>
      <c r="D25" s="108" t="s">
        <v>22</v>
      </c>
      <c r="E25" s="97">
        <v>44365178.460000001</v>
      </c>
      <c r="F25" s="108" t="s">
        <v>22</v>
      </c>
      <c r="G25" s="97">
        <v>108904643.3</v>
      </c>
      <c r="H25" s="105">
        <v>551390293.11000001</v>
      </c>
      <c r="I25" s="97">
        <v>18268041.77</v>
      </c>
      <c r="J25" s="105">
        <v>141989903.84999999</v>
      </c>
      <c r="K25" s="97">
        <v>15658321.52</v>
      </c>
      <c r="L25" s="105">
        <v>880576382.00999999</v>
      </c>
      <c r="M25" s="112"/>
    </row>
    <row r="26" spans="1:13" s="95" customFormat="1" x14ac:dyDescent="0.25">
      <c r="A26" s="95" t="s">
        <v>14</v>
      </c>
      <c r="B26" s="96" t="s">
        <v>17</v>
      </c>
      <c r="C26" s="99" t="s">
        <v>22</v>
      </c>
      <c r="D26" s="109" t="s">
        <v>22</v>
      </c>
      <c r="E26" s="98">
        <v>44365178.460000001</v>
      </c>
      <c r="F26" s="109" t="s">
        <v>22</v>
      </c>
      <c r="G26" s="98">
        <v>108904643.3</v>
      </c>
      <c r="H26" s="106">
        <v>551390293.11000001</v>
      </c>
      <c r="I26" s="98">
        <v>18268041.77</v>
      </c>
      <c r="J26" s="106">
        <v>141989903.84999999</v>
      </c>
      <c r="K26" s="98">
        <v>15658321.52</v>
      </c>
      <c r="L26" s="106">
        <v>880576382.00999999</v>
      </c>
      <c r="M26" s="109"/>
    </row>
    <row r="27" spans="1:13" x14ac:dyDescent="0.25">
      <c r="A27" s="12" t="s">
        <v>54</v>
      </c>
      <c r="B27" s="91" t="s">
        <v>22</v>
      </c>
      <c r="C27" s="93" t="s">
        <v>22</v>
      </c>
      <c r="D27" s="108" t="s">
        <v>22</v>
      </c>
      <c r="E27" s="93" t="s">
        <v>22</v>
      </c>
      <c r="F27" s="108" t="s">
        <v>22</v>
      </c>
      <c r="G27" s="97">
        <v>321323454.23000002</v>
      </c>
      <c r="H27" s="105">
        <v>672706097.88999999</v>
      </c>
      <c r="I27" s="93" t="s">
        <v>22</v>
      </c>
      <c r="J27" s="105">
        <v>220655729.43000001</v>
      </c>
      <c r="K27" s="97">
        <v>321323454.23000002</v>
      </c>
      <c r="L27" s="105">
        <v>1536008735.78</v>
      </c>
      <c r="M27" s="112"/>
    </row>
    <row r="28" spans="1:13" s="95" customFormat="1" x14ac:dyDescent="0.25">
      <c r="A28" s="95" t="s">
        <v>14</v>
      </c>
      <c r="B28" s="96" t="s">
        <v>15</v>
      </c>
      <c r="C28" s="99" t="s">
        <v>22</v>
      </c>
      <c r="D28" s="109" t="s">
        <v>22</v>
      </c>
      <c r="E28" s="99" t="s">
        <v>22</v>
      </c>
      <c r="F28" s="109" t="s">
        <v>22</v>
      </c>
      <c r="G28" s="98">
        <v>321323454.23000002</v>
      </c>
      <c r="H28" s="106">
        <v>672706097.88999999</v>
      </c>
      <c r="I28" s="99" t="s">
        <v>22</v>
      </c>
      <c r="J28" s="106">
        <v>220655729.43000001</v>
      </c>
      <c r="K28" s="98">
        <v>321323454.23000002</v>
      </c>
      <c r="L28" s="106">
        <v>1536008735.78</v>
      </c>
      <c r="M28" s="109"/>
    </row>
    <row r="29" spans="1:13" x14ac:dyDescent="0.25">
      <c r="A29" s="92" t="s">
        <v>35</v>
      </c>
      <c r="B29" s="91" t="s">
        <v>22</v>
      </c>
      <c r="C29" s="93" t="s">
        <v>22</v>
      </c>
      <c r="D29" s="108" t="s">
        <v>22</v>
      </c>
      <c r="E29" s="93" t="s">
        <v>22</v>
      </c>
      <c r="F29" s="108" t="s">
        <v>22</v>
      </c>
      <c r="G29" s="97">
        <v>206061375.97999999</v>
      </c>
      <c r="H29" s="105">
        <v>343359849.24000001</v>
      </c>
      <c r="I29" s="93" t="s">
        <v>22</v>
      </c>
      <c r="J29" s="105">
        <v>79253454.719999999</v>
      </c>
      <c r="K29" s="93" t="s">
        <v>22</v>
      </c>
      <c r="L29" s="105">
        <v>628674679.94000006</v>
      </c>
      <c r="M29" s="112"/>
    </row>
    <row r="30" spans="1:13" s="95" customFormat="1" x14ac:dyDescent="0.25">
      <c r="A30" s="95" t="s">
        <v>14</v>
      </c>
      <c r="B30" s="96" t="s">
        <v>17</v>
      </c>
      <c r="C30" s="99" t="s">
        <v>22</v>
      </c>
      <c r="D30" s="109" t="s">
        <v>22</v>
      </c>
      <c r="E30" s="99" t="s">
        <v>22</v>
      </c>
      <c r="F30" s="109" t="s">
        <v>22</v>
      </c>
      <c r="G30" s="98">
        <v>206061375.97999999</v>
      </c>
      <c r="H30" s="106">
        <v>343359849.24000001</v>
      </c>
      <c r="I30" s="99" t="s">
        <v>22</v>
      </c>
      <c r="J30" s="106">
        <v>79253454.719999999</v>
      </c>
      <c r="K30" s="99" t="s">
        <v>22</v>
      </c>
      <c r="L30" s="106">
        <v>628674679.94000006</v>
      </c>
      <c r="M30" s="109"/>
    </row>
    <row r="31" spans="1:13" x14ac:dyDescent="0.25">
      <c r="A31" s="3" t="s">
        <v>55</v>
      </c>
      <c r="B31" s="89" t="s">
        <v>22</v>
      </c>
      <c r="C31" s="101" t="s">
        <v>22</v>
      </c>
      <c r="D31" s="110" t="s">
        <v>22</v>
      </c>
      <c r="E31" s="103" t="s">
        <v>22</v>
      </c>
      <c r="F31" s="107">
        <v>791314372.62</v>
      </c>
      <c r="G31" s="102">
        <v>255968603.22</v>
      </c>
      <c r="H31" s="110" t="s">
        <v>22</v>
      </c>
      <c r="I31" s="102">
        <v>111985692.05</v>
      </c>
      <c r="J31" s="110" t="s">
        <v>22</v>
      </c>
      <c r="K31" s="102">
        <v>111985692.05</v>
      </c>
      <c r="L31" s="107">
        <v>1271254359.9400001</v>
      </c>
      <c r="M31" s="111">
        <f>+(L31/$L$69)</f>
        <v>3.4906463285704634E-3</v>
      </c>
    </row>
    <row r="32" spans="1:13" x14ac:dyDescent="0.25">
      <c r="A32" s="5" t="s">
        <v>56</v>
      </c>
      <c r="B32" s="91" t="s">
        <v>22</v>
      </c>
      <c r="C32" s="93" t="s">
        <v>22</v>
      </c>
      <c r="D32" s="108" t="s">
        <v>22</v>
      </c>
      <c r="E32" s="93" t="s">
        <v>22</v>
      </c>
      <c r="F32" s="105">
        <v>791314372.62</v>
      </c>
      <c r="G32" s="97">
        <v>255968603.22</v>
      </c>
      <c r="H32" s="108" t="s">
        <v>22</v>
      </c>
      <c r="I32" s="97">
        <v>111985692.05</v>
      </c>
      <c r="J32" s="108" t="s">
        <v>22</v>
      </c>
      <c r="K32" s="97">
        <v>111985692.05</v>
      </c>
      <c r="L32" s="105">
        <v>1271254359.9400001</v>
      </c>
      <c r="M32" s="112"/>
    </row>
    <row r="33" spans="1:13" s="95" customFormat="1" x14ac:dyDescent="0.25">
      <c r="A33" s="95" t="s">
        <v>23</v>
      </c>
      <c r="B33" s="96" t="s">
        <v>17</v>
      </c>
      <c r="C33" s="99" t="s">
        <v>22</v>
      </c>
      <c r="D33" s="109" t="s">
        <v>22</v>
      </c>
      <c r="E33" s="99" t="s">
        <v>22</v>
      </c>
      <c r="F33" s="106">
        <v>791314372.62</v>
      </c>
      <c r="G33" s="98">
        <v>255968603.22</v>
      </c>
      <c r="H33" s="109" t="s">
        <v>22</v>
      </c>
      <c r="I33" s="98">
        <v>111985692.05</v>
      </c>
      <c r="J33" s="109" t="s">
        <v>22</v>
      </c>
      <c r="K33" s="98">
        <v>111985692.05</v>
      </c>
      <c r="L33" s="106">
        <v>1271254359.9400001</v>
      </c>
      <c r="M33" s="109"/>
    </row>
    <row r="34" spans="1:13" x14ac:dyDescent="0.25">
      <c r="A34" s="90" t="s">
        <v>18</v>
      </c>
      <c r="B34" s="89" t="s">
        <v>22</v>
      </c>
      <c r="C34" s="100">
        <v>1037663446.97</v>
      </c>
      <c r="D34" s="107">
        <v>19304770378.330002</v>
      </c>
      <c r="E34" s="102">
        <v>61257366.770000003</v>
      </c>
      <c r="F34" s="107">
        <v>19642124944.060001</v>
      </c>
      <c r="G34" s="102">
        <v>22846533066.029999</v>
      </c>
      <c r="H34" s="107">
        <v>12334431074.700001</v>
      </c>
      <c r="I34" s="102">
        <v>2794065937.9000001</v>
      </c>
      <c r="J34" s="110" t="s">
        <v>22</v>
      </c>
      <c r="K34" s="102">
        <v>3951847996.27</v>
      </c>
      <c r="L34" s="107">
        <v>81972694211.029999</v>
      </c>
      <c r="M34" s="111">
        <f>+(L34/$L$69)</f>
        <v>0.22508295200990783</v>
      </c>
    </row>
    <row r="35" spans="1:13" x14ac:dyDescent="0.25">
      <c r="A35" s="92" t="s">
        <v>37</v>
      </c>
      <c r="B35" s="91" t="s">
        <v>22</v>
      </c>
      <c r="C35" s="93" t="s">
        <v>22</v>
      </c>
      <c r="D35" s="105">
        <v>9476697729.1800003</v>
      </c>
      <c r="E35" s="93" t="s">
        <v>22</v>
      </c>
      <c r="F35" s="105">
        <v>6511352746.5299997</v>
      </c>
      <c r="G35" s="97">
        <v>5841679588.0200005</v>
      </c>
      <c r="H35" s="105">
        <v>5932018475.4399996</v>
      </c>
      <c r="I35" s="97">
        <v>31884331.989999998</v>
      </c>
      <c r="J35" s="108" t="s">
        <v>22</v>
      </c>
      <c r="K35" s="97">
        <v>1145996446.48</v>
      </c>
      <c r="L35" s="105">
        <v>28939629317.639999</v>
      </c>
      <c r="M35" s="112"/>
    </row>
    <row r="36" spans="1:13" s="95" customFormat="1" x14ac:dyDescent="0.25">
      <c r="A36" s="95" t="s">
        <v>20</v>
      </c>
      <c r="B36" s="96" t="s">
        <v>19</v>
      </c>
      <c r="C36" s="99" t="s">
        <v>22</v>
      </c>
      <c r="D36" s="106">
        <v>9476697729.1800003</v>
      </c>
      <c r="E36" s="99" t="s">
        <v>22</v>
      </c>
      <c r="F36" s="106">
        <v>6511352746.5299997</v>
      </c>
      <c r="G36" s="98">
        <v>5841679588.0200005</v>
      </c>
      <c r="H36" s="106">
        <v>5932018475.4399996</v>
      </c>
      <c r="I36" s="98">
        <v>31884331.989999998</v>
      </c>
      <c r="J36" s="109" t="s">
        <v>22</v>
      </c>
      <c r="K36" s="98">
        <v>1145996446.48</v>
      </c>
      <c r="L36" s="106">
        <v>28939629317.639999</v>
      </c>
      <c r="M36" s="109"/>
    </row>
    <row r="37" spans="1:13" x14ac:dyDescent="0.25">
      <c r="A37" s="92" t="s">
        <v>39</v>
      </c>
      <c r="B37" s="91" t="s">
        <v>22</v>
      </c>
      <c r="C37" s="93" t="s">
        <v>22</v>
      </c>
      <c r="D37" s="105">
        <v>3358070973.9899998</v>
      </c>
      <c r="E37" s="93" t="s">
        <v>22</v>
      </c>
      <c r="F37" s="105">
        <v>1781633253.8399999</v>
      </c>
      <c r="G37" s="97">
        <v>1469460965.23</v>
      </c>
      <c r="H37" s="105">
        <v>1409800850.04</v>
      </c>
      <c r="I37" s="93" t="s">
        <v>22</v>
      </c>
      <c r="J37" s="108" t="s">
        <v>22</v>
      </c>
      <c r="K37" s="97">
        <v>321576837.63</v>
      </c>
      <c r="L37" s="105">
        <v>8340542880.7299995</v>
      </c>
      <c r="M37" s="112"/>
    </row>
    <row r="38" spans="1:13" s="95" customFormat="1" x14ac:dyDescent="0.25">
      <c r="A38" s="95" t="s">
        <v>20</v>
      </c>
      <c r="B38" s="96" t="s">
        <v>19</v>
      </c>
      <c r="C38" s="99" t="s">
        <v>22</v>
      </c>
      <c r="D38" s="106">
        <v>3358070973.9899998</v>
      </c>
      <c r="E38" s="99" t="s">
        <v>22</v>
      </c>
      <c r="F38" s="106">
        <v>1781633253.8399999</v>
      </c>
      <c r="G38" s="98">
        <v>1469460965.23</v>
      </c>
      <c r="H38" s="106">
        <v>1409800850.04</v>
      </c>
      <c r="I38" s="99" t="s">
        <v>22</v>
      </c>
      <c r="J38" s="109" t="s">
        <v>22</v>
      </c>
      <c r="K38" s="98">
        <v>321576837.63</v>
      </c>
      <c r="L38" s="106">
        <v>8340542880.7299995</v>
      </c>
      <c r="M38" s="109"/>
    </row>
    <row r="39" spans="1:13" x14ac:dyDescent="0.25">
      <c r="A39" s="92" t="s">
        <v>75</v>
      </c>
      <c r="B39" s="91" t="s">
        <v>22</v>
      </c>
      <c r="C39" s="93" t="s">
        <v>22</v>
      </c>
      <c r="D39" s="105">
        <v>1296994023.24</v>
      </c>
      <c r="E39" s="93" t="s">
        <v>22</v>
      </c>
      <c r="F39" s="108" t="s">
        <v>22</v>
      </c>
      <c r="G39" s="97">
        <v>1791753839</v>
      </c>
      <c r="H39" s="105">
        <v>2201789291.29</v>
      </c>
      <c r="I39" s="93" t="s">
        <v>22</v>
      </c>
      <c r="J39" s="108" t="s">
        <v>22</v>
      </c>
      <c r="K39" s="97">
        <v>297928888.27999997</v>
      </c>
      <c r="L39" s="105">
        <v>5588466041.8100004</v>
      </c>
      <c r="M39" s="112"/>
    </row>
    <row r="40" spans="1:13" s="95" customFormat="1" x14ac:dyDescent="0.25">
      <c r="A40" s="95" t="s">
        <v>20</v>
      </c>
      <c r="B40" s="96" t="s">
        <v>19</v>
      </c>
      <c r="C40" s="99" t="s">
        <v>22</v>
      </c>
      <c r="D40" s="106">
        <v>1296994023.24</v>
      </c>
      <c r="E40" s="99" t="s">
        <v>22</v>
      </c>
      <c r="F40" s="109" t="s">
        <v>22</v>
      </c>
      <c r="G40" s="98">
        <v>1791753839</v>
      </c>
      <c r="H40" s="106">
        <v>2201789291.29</v>
      </c>
      <c r="I40" s="99" t="s">
        <v>22</v>
      </c>
      <c r="J40" s="109" t="s">
        <v>22</v>
      </c>
      <c r="K40" s="98">
        <v>297928888.27999997</v>
      </c>
      <c r="L40" s="106">
        <v>5588466041.8100004</v>
      </c>
      <c r="M40" s="109"/>
    </row>
    <row r="41" spans="1:13" x14ac:dyDescent="0.25">
      <c r="A41" s="92" t="s">
        <v>74</v>
      </c>
      <c r="B41" s="91" t="s">
        <v>22</v>
      </c>
      <c r="C41" s="93" t="s">
        <v>22</v>
      </c>
      <c r="D41" s="108" t="s">
        <v>22</v>
      </c>
      <c r="E41" s="97">
        <v>61257366.770000003</v>
      </c>
      <c r="F41" s="105">
        <v>4606949189.3699999</v>
      </c>
      <c r="G41" s="97">
        <v>2406722901.5799999</v>
      </c>
      <c r="H41" s="108" t="s">
        <v>22</v>
      </c>
      <c r="I41" s="93" t="s">
        <v>22</v>
      </c>
      <c r="J41" s="108" t="s">
        <v>22</v>
      </c>
      <c r="K41" s="97">
        <v>605657518.19000006</v>
      </c>
      <c r="L41" s="105">
        <v>7680586975.9099998</v>
      </c>
      <c r="M41" s="112"/>
    </row>
    <row r="42" spans="1:13" s="95" customFormat="1" x14ac:dyDescent="0.25">
      <c r="A42" s="95" t="s">
        <v>20</v>
      </c>
      <c r="B42" s="96" t="s">
        <v>19</v>
      </c>
      <c r="C42" s="99" t="s">
        <v>22</v>
      </c>
      <c r="D42" s="109" t="s">
        <v>22</v>
      </c>
      <c r="E42" s="98">
        <v>61257366.770000003</v>
      </c>
      <c r="F42" s="106">
        <v>4606949189.3699999</v>
      </c>
      <c r="G42" s="98">
        <v>2406722901.5799999</v>
      </c>
      <c r="H42" s="109" t="s">
        <v>22</v>
      </c>
      <c r="I42" s="99" t="s">
        <v>22</v>
      </c>
      <c r="J42" s="109" t="s">
        <v>22</v>
      </c>
      <c r="K42" s="98">
        <v>605657518.19000006</v>
      </c>
      <c r="L42" s="106">
        <v>7680586975.9099998</v>
      </c>
      <c r="M42" s="109"/>
    </row>
    <row r="43" spans="1:13" x14ac:dyDescent="0.25">
      <c r="A43" s="92" t="s">
        <v>33</v>
      </c>
      <c r="B43" s="91" t="s">
        <v>22</v>
      </c>
      <c r="C43" s="93" t="s">
        <v>22</v>
      </c>
      <c r="D43" s="108" t="s">
        <v>22</v>
      </c>
      <c r="E43" s="93" t="s">
        <v>22</v>
      </c>
      <c r="F43" s="108" t="s">
        <v>22</v>
      </c>
      <c r="G43" s="97">
        <v>5837628043.9300003</v>
      </c>
      <c r="H43" s="108" t="s">
        <v>22</v>
      </c>
      <c r="I43" s="97">
        <v>887864634.53999996</v>
      </c>
      <c r="J43" s="108" t="s">
        <v>22</v>
      </c>
      <c r="K43" s="97">
        <v>342040853.63</v>
      </c>
      <c r="L43" s="105">
        <v>7067533532.1000004</v>
      </c>
      <c r="M43" s="112"/>
    </row>
    <row r="44" spans="1:13" s="95" customFormat="1" x14ac:dyDescent="0.25">
      <c r="A44" s="95" t="s">
        <v>20</v>
      </c>
      <c r="B44" s="96" t="s">
        <v>19</v>
      </c>
      <c r="C44" s="99" t="s">
        <v>22</v>
      </c>
      <c r="D44" s="109" t="s">
        <v>22</v>
      </c>
      <c r="E44" s="99" t="s">
        <v>22</v>
      </c>
      <c r="F44" s="109" t="s">
        <v>22</v>
      </c>
      <c r="G44" s="98">
        <v>5837628043.9300003</v>
      </c>
      <c r="H44" s="109" t="s">
        <v>22</v>
      </c>
      <c r="I44" s="98">
        <v>887864634.53999996</v>
      </c>
      <c r="J44" s="109" t="s">
        <v>22</v>
      </c>
      <c r="K44" s="98">
        <v>342040853.63</v>
      </c>
      <c r="L44" s="106">
        <v>7067533532.1000004</v>
      </c>
      <c r="M44" s="109"/>
    </row>
    <row r="45" spans="1:13" x14ac:dyDescent="0.25">
      <c r="A45" s="92" t="s">
        <v>41</v>
      </c>
      <c r="B45" s="91" t="s">
        <v>22</v>
      </c>
      <c r="C45" s="93" t="s">
        <v>22</v>
      </c>
      <c r="D45" s="105">
        <v>616671543.86000001</v>
      </c>
      <c r="E45" s="93" t="s">
        <v>22</v>
      </c>
      <c r="F45" s="108" t="s">
        <v>22</v>
      </c>
      <c r="G45" s="97">
        <v>378713305.25999999</v>
      </c>
      <c r="H45" s="108" t="s">
        <v>22</v>
      </c>
      <c r="I45" s="93" t="s">
        <v>22</v>
      </c>
      <c r="J45" s="108" t="s">
        <v>22</v>
      </c>
      <c r="K45" s="93" t="s">
        <v>22</v>
      </c>
      <c r="L45" s="105">
        <v>995384849.12</v>
      </c>
      <c r="M45" s="112"/>
    </row>
    <row r="46" spans="1:13" s="95" customFormat="1" x14ac:dyDescent="0.25">
      <c r="A46" s="95" t="s">
        <v>20</v>
      </c>
      <c r="B46" s="96" t="s">
        <v>19</v>
      </c>
      <c r="C46" s="99" t="s">
        <v>22</v>
      </c>
      <c r="D46" s="106">
        <v>616671543.86000001</v>
      </c>
      <c r="E46" s="99" t="s">
        <v>22</v>
      </c>
      <c r="F46" s="109" t="s">
        <v>22</v>
      </c>
      <c r="G46" s="98">
        <v>378713305.25999999</v>
      </c>
      <c r="H46" s="109" t="s">
        <v>22</v>
      </c>
      <c r="I46" s="99" t="s">
        <v>22</v>
      </c>
      <c r="J46" s="109" t="s">
        <v>22</v>
      </c>
      <c r="K46" s="99" t="s">
        <v>22</v>
      </c>
      <c r="L46" s="106">
        <v>995384849.12</v>
      </c>
      <c r="M46" s="109"/>
    </row>
    <row r="47" spans="1:13" x14ac:dyDescent="0.25">
      <c r="A47" s="92" t="s">
        <v>29</v>
      </c>
      <c r="B47" s="91" t="s">
        <v>22</v>
      </c>
      <c r="C47" s="97">
        <v>337746488.95999998</v>
      </c>
      <c r="D47" s="105">
        <v>65607251.090000004</v>
      </c>
      <c r="E47" s="93" t="s">
        <v>22</v>
      </c>
      <c r="F47" s="108" t="s">
        <v>22</v>
      </c>
      <c r="G47" s="97">
        <v>626181961.49000001</v>
      </c>
      <c r="H47" s="108" t="s">
        <v>22</v>
      </c>
      <c r="I47" s="93" t="s">
        <v>22</v>
      </c>
      <c r="J47" s="108" t="s">
        <v>22</v>
      </c>
      <c r="K47" s="93" t="s">
        <v>22</v>
      </c>
      <c r="L47" s="105">
        <v>1029535701.54</v>
      </c>
      <c r="M47" s="112"/>
    </row>
    <row r="48" spans="1:13" s="95" customFormat="1" x14ac:dyDescent="0.25">
      <c r="A48" s="95" t="s">
        <v>20</v>
      </c>
      <c r="B48" s="96" t="s">
        <v>19</v>
      </c>
      <c r="C48" s="98">
        <v>337746488.95999998</v>
      </c>
      <c r="D48" s="106">
        <v>65607251.090000004</v>
      </c>
      <c r="E48" s="99" t="s">
        <v>22</v>
      </c>
      <c r="F48" s="109" t="s">
        <v>22</v>
      </c>
      <c r="G48" s="98">
        <v>626181961.49000001</v>
      </c>
      <c r="H48" s="109" t="s">
        <v>22</v>
      </c>
      <c r="I48" s="99" t="s">
        <v>22</v>
      </c>
      <c r="J48" s="109" t="s">
        <v>22</v>
      </c>
      <c r="K48" s="99" t="s">
        <v>22</v>
      </c>
      <c r="L48" s="106">
        <v>1029535701.54</v>
      </c>
      <c r="M48" s="109"/>
    </row>
    <row r="49" spans="1:13" x14ac:dyDescent="0.25">
      <c r="A49" s="92" t="s">
        <v>32</v>
      </c>
      <c r="B49" s="91" t="s">
        <v>22</v>
      </c>
      <c r="C49" s="93" t="s">
        <v>22</v>
      </c>
      <c r="D49" s="105">
        <v>1977011549.03</v>
      </c>
      <c r="E49" s="93" t="s">
        <v>22</v>
      </c>
      <c r="F49" s="105">
        <v>1706026317.97</v>
      </c>
      <c r="G49" s="97">
        <v>671560199.80999994</v>
      </c>
      <c r="H49" s="105">
        <v>1176748707.52</v>
      </c>
      <c r="I49" s="93" t="s">
        <v>22</v>
      </c>
      <c r="J49" s="108" t="s">
        <v>22</v>
      </c>
      <c r="K49" s="97">
        <v>518973210.19</v>
      </c>
      <c r="L49" s="105">
        <v>6050319984.5200005</v>
      </c>
      <c r="M49" s="112"/>
    </row>
    <row r="50" spans="1:13" s="95" customFormat="1" x14ac:dyDescent="0.25">
      <c r="A50" s="95" t="s">
        <v>20</v>
      </c>
      <c r="B50" s="96" t="s">
        <v>19</v>
      </c>
      <c r="C50" s="99" t="s">
        <v>22</v>
      </c>
      <c r="D50" s="106">
        <v>1977011549.03</v>
      </c>
      <c r="E50" s="99" t="s">
        <v>22</v>
      </c>
      <c r="F50" s="106">
        <v>1706026317.97</v>
      </c>
      <c r="G50" s="98">
        <v>671560199.80999994</v>
      </c>
      <c r="H50" s="106">
        <v>1176748707.52</v>
      </c>
      <c r="I50" s="99" t="s">
        <v>22</v>
      </c>
      <c r="J50" s="109" t="s">
        <v>22</v>
      </c>
      <c r="K50" s="98">
        <v>518973210.19</v>
      </c>
      <c r="L50" s="106">
        <v>6050319984.5200005</v>
      </c>
      <c r="M50" s="109"/>
    </row>
    <row r="51" spans="1:13" x14ac:dyDescent="0.25">
      <c r="A51" s="92" t="s">
        <v>24</v>
      </c>
      <c r="B51" s="91" t="s">
        <v>22</v>
      </c>
      <c r="C51" s="97">
        <v>87019967.810000002</v>
      </c>
      <c r="D51" s="108" t="s">
        <v>22</v>
      </c>
      <c r="E51" s="93" t="s">
        <v>22</v>
      </c>
      <c r="F51" s="108" t="s">
        <v>22</v>
      </c>
      <c r="G51" s="97">
        <v>130536543.79000001</v>
      </c>
      <c r="H51" s="108" t="s">
        <v>22</v>
      </c>
      <c r="I51" s="93" t="s">
        <v>22</v>
      </c>
      <c r="J51" s="108" t="s">
        <v>22</v>
      </c>
      <c r="K51" s="93" t="s">
        <v>22</v>
      </c>
      <c r="L51" s="105">
        <v>217556511.59999999</v>
      </c>
      <c r="M51" s="112"/>
    </row>
    <row r="52" spans="1:13" s="95" customFormat="1" x14ac:dyDescent="0.25">
      <c r="A52" s="95" t="s">
        <v>20</v>
      </c>
      <c r="B52" s="96" t="s">
        <v>19</v>
      </c>
      <c r="C52" s="98">
        <v>87019967.810000002</v>
      </c>
      <c r="D52" s="109" t="s">
        <v>22</v>
      </c>
      <c r="E52" s="99" t="s">
        <v>22</v>
      </c>
      <c r="F52" s="109" t="s">
        <v>22</v>
      </c>
      <c r="G52" s="98">
        <v>130536543.79000001</v>
      </c>
      <c r="H52" s="109" t="s">
        <v>22</v>
      </c>
      <c r="I52" s="99" t="s">
        <v>22</v>
      </c>
      <c r="J52" s="109" t="s">
        <v>22</v>
      </c>
      <c r="K52" s="99" t="s">
        <v>22</v>
      </c>
      <c r="L52" s="106">
        <v>217556511.59999999</v>
      </c>
      <c r="M52" s="109"/>
    </row>
    <row r="53" spans="1:13" x14ac:dyDescent="0.25">
      <c r="A53" s="62" t="s">
        <v>59</v>
      </c>
      <c r="B53" s="91" t="s">
        <v>22</v>
      </c>
      <c r="C53" s="97">
        <v>252611738.00999999</v>
      </c>
      <c r="D53" s="108" t="s">
        <v>22</v>
      </c>
      <c r="E53" s="93" t="s">
        <v>22</v>
      </c>
      <c r="F53" s="108" t="s">
        <v>22</v>
      </c>
      <c r="G53" s="97">
        <v>489715221.97000003</v>
      </c>
      <c r="H53" s="108" t="s">
        <v>22</v>
      </c>
      <c r="I53" s="93" t="s">
        <v>22</v>
      </c>
      <c r="J53" s="108" t="s">
        <v>22</v>
      </c>
      <c r="K53" s="97">
        <v>217627097.62</v>
      </c>
      <c r="L53" s="105">
        <v>959954057.60000002</v>
      </c>
      <c r="M53" s="112"/>
    </row>
    <row r="54" spans="1:13" s="95" customFormat="1" x14ac:dyDescent="0.25">
      <c r="A54" s="95" t="s">
        <v>20</v>
      </c>
      <c r="B54" s="96" t="s">
        <v>19</v>
      </c>
      <c r="C54" s="98">
        <v>252611738.00999999</v>
      </c>
      <c r="D54" s="109" t="s">
        <v>22</v>
      </c>
      <c r="E54" s="99" t="s">
        <v>22</v>
      </c>
      <c r="F54" s="109" t="s">
        <v>22</v>
      </c>
      <c r="G54" s="98">
        <v>489715221.97000003</v>
      </c>
      <c r="H54" s="109" t="s">
        <v>22</v>
      </c>
      <c r="I54" s="99" t="s">
        <v>22</v>
      </c>
      <c r="J54" s="109" t="s">
        <v>22</v>
      </c>
      <c r="K54" s="98">
        <v>217627097.62</v>
      </c>
      <c r="L54" s="106">
        <v>959954057.60000002</v>
      </c>
      <c r="M54" s="109"/>
    </row>
    <row r="55" spans="1:13" x14ac:dyDescent="0.25">
      <c r="A55" s="62" t="s">
        <v>60</v>
      </c>
      <c r="B55" s="91" t="s">
        <v>22</v>
      </c>
      <c r="C55" s="97">
        <v>291823633.55000001</v>
      </c>
      <c r="D55" s="105">
        <v>183484640.90000001</v>
      </c>
      <c r="E55" s="93" t="s">
        <v>22</v>
      </c>
      <c r="F55" s="108" t="s">
        <v>22</v>
      </c>
      <c r="G55" s="97">
        <v>2156890953.48</v>
      </c>
      <c r="H55" s="108" t="s">
        <v>22</v>
      </c>
      <c r="I55" s="97">
        <v>1535652871.0899999</v>
      </c>
      <c r="J55" s="108" t="s">
        <v>22</v>
      </c>
      <c r="K55" s="97">
        <v>201542338.47</v>
      </c>
      <c r="L55" s="105">
        <v>4369394437.4899998</v>
      </c>
      <c r="M55" s="112"/>
    </row>
    <row r="56" spans="1:13" s="95" customFormat="1" x14ac:dyDescent="0.25">
      <c r="A56" s="95" t="s">
        <v>20</v>
      </c>
      <c r="B56" s="96" t="s">
        <v>19</v>
      </c>
      <c r="C56" s="98">
        <v>291823633.55000001</v>
      </c>
      <c r="D56" s="106">
        <v>183484640.90000001</v>
      </c>
      <c r="E56" s="99" t="s">
        <v>22</v>
      </c>
      <c r="F56" s="109" t="s">
        <v>22</v>
      </c>
      <c r="G56" s="98">
        <v>2156890953.48</v>
      </c>
      <c r="H56" s="109" t="s">
        <v>22</v>
      </c>
      <c r="I56" s="98">
        <v>1535652871.0899999</v>
      </c>
      <c r="J56" s="109" t="s">
        <v>22</v>
      </c>
      <c r="K56" s="98">
        <v>201542338.47</v>
      </c>
      <c r="L56" s="106">
        <v>4369394437.4899998</v>
      </c>
      <c r="M56" s="109"/>
    </row>
    <row r="57" spans="1:13" x14ac:dyDescent="0.25">
      <c r="A57" s="92" t="s">
        <v>40</v>
      </c>
      <c r="B57" s="91" t="s">
        <v>22</v>
      </c>
      <c r="C57" s="93" t="s">
        <v>22</v>
      </c>
      <c r="D57" s="105">
        <v>324605308.97000003</v>
      </c>
      <c r="E57" s="93" t="s">
        <v>22</v>
      </c>
      <c r="F57" s="108" t="s">
        <v>22</v>
      </c>
      <c r="G57" s="93" t="s">
        <v>22</v>
      </c>
      <c r="H57" s="108" t="s">
        <v>22</v>
      </c>
      <c r="I57" s="93" t="s">
        <v>22</v>
      </c>
      <c r="J57" s="108" t="s">
        <v>22</v>
      </c>
      <c r="K57" s="93" t="s">
        <v>22</v>
      </c>
      <c r="L57" s="105">
        <v>324605308.97000003</v>
      </c>
      <c r="M57" s="112"/>
    </row>
    <row r="58" spans="1:13" s="95" customFormat="1" x14ac:dyDescent="0.25">
      <c r="A58" s="95" t="s">
        <v>20</v>
      </c>
      <c r="B58" s="96" t="s">
        <v>19</v>
      </c>
      <c r="C58" s="99" t="s">
        <v>22</v>
      </c>
      <c r="D58" s="106">
        <v>324605308.97000003</v>
      </c>
      <c r="E58" s="99" t="s">
        <v>22</v>
      </c>
      <c r="F58" s="109" t="s">
        <v>22</v>
      </c>
      <c r="G58" s="99" t="s">
        <v>22</v>
      </c>
      <c r="H58" s="109" t="s">
        <v>22</v>
      </c>
      <c r="I58" s="99" t="s">
        <v>22</v>
      </c>
      <c r="J58" s="109" t="s">
        <v>22</v>
      </c>
      <c r="K58" s="99" t="s">
        <v>22</v>
      </c>
      <c r="L58" s="106">
        <v>324605308.97000003</v>
      </c>
      <c r="M58" s="109"/>
    </row>
    <row r="59" spans="1:13" x14ac:dyDescent="0.25">
      <c r="A59" s="62" t="s">
        <v>61</v>
      </c>
      <c r="B59" s="91" t="s">
        <v>22</v>
      </c>
      <c r="C59" s="93" t="s">
        <v>22</v>
      </c>
      <c r="D59" s="105">
        <v>975566388.90999997</v>
      </c>
      <c r="E59" s="93" t="s">
        <v>22</v>
      </c>
      <c r="F59" s="105">
        <v>2811784839.1900001</v>
      </c>
      <c r="G59" s="97">
        <v>148263590.41</v>
      </c>
      <c r="H59" s="108" t="s">
        <v>22</v>
      </c>
      <c r="I59" s="93" t="s">
        <v>22</v>
      </c>
      <c r="J59" s="108" t="s">
        <v>22</v>
      </c>
      <c r="K59" s="93" t="s">
        <v>22</v>
      </c>
      <c r="L59" s="105">
        <v>3935614818.5100002</v>
      </c>
      <c r="M59" s="112"/>
    </row>
    <row r="60" spans="1:13" s="95" customFormat="1" x14ac:dyDescent="0.25">
      <c r="A60" s="95" t="s">
        <v>20</v>
      </c>
      <c r="B60" s="96" t="s">
        <v>19</v>
      </c>
      <c r="C60" s="99" t="s">
        <v>22</v>
      </c>
      <c r="D60" s="106">
        <v>975566388.90999997</v>
      </c>
      <c r="E60" s="99" t="s">
        <v>22</v>
      </c>
      <c r="F60" s="106">
        <v>2811784839.1900001</v>
      </c>
      <c r="G60" s="98">
        <v>148263590.41</v>
      </c>
      <c r="H60" s="109" t="s">
        <v>22</v>
      </c>
      <c r="I60" s="99" t="s">
        <v>22</v>
      </c>
      <c r="J60" s="109" t="s">
        <v>22</v>
      </c>
      <c r="K60" s="99" t="s">
        <v>22</v>
      </c>
      <c r="L60" s="106">
        <v>3935614818.5100002</v>
      </c>
      <c r="M60" s="109"/>
    </row>
    <row r="61" spans="1:13" x14ac:dyDescent="0.25">
      <c r="A61" s="62" t="s">
        <v>62</v>
      </c>
      <c r="B61" s="91" t="s">
        <v>22</v>
      </c>
      <c r="C61" s="93" t="s">
        <v>22</v>
      </c>
      <c r="D61" s="108" t="s">
        <v>22</v>
      </c>
      <c r="E61" s="93" t="s">
        <v>22</v>
      </c>
      <c r="F61" s="105">
        <v>2224378597.1599998</v>
      </c>
      <c r="G61" s="93" t="s">
        <v>22</v>
      </c>
      <c r="H61" s="108" t="s">
        <v>22</v>
      </c>
      <c r="I61" s="93" t="s">
        <v>22</v>
      </c>
      <c r="J61" s="108" t="s">
        <v>22</v>
      </c>
      <c r="K61" s="93" t="s">
        <v>22</v>
      </c>
      <c r="L61" s="105">
        <v>2224378597.1599998</v>
      </c>
      <c r="M61" s="112"/>
    </row>
    <row r="62" spans="1:13" s="95" customFormat="1" x14ac:dyDescent="0.25">
      <c r="A62" s="95" t="s">
        <v>20</v>
      </c>
      <c r="B62" s="96" t="s">
        <v>19</v>
      </c>
      <c r="C62" s="99" t="s">
        <v>22</v>
      </c>
      <c r="D62" s="109" t="s">
        <v>22</v>
      </c>
      <c r="E62" s="99" t="s">
        <v>22</v>
      </c>
      <c r="F62" s="106">
        <v>2224378597.1599998</v>
      </c>
      <c r="G62" s="99" t="s">
        <v>22</v>
      </c>
      <c r="H62" s="109" t="s">
        <v>22</v>
      </c>
      <c r="I62" s="99" t="s">
        <v>22</v>
      </c>
      <c r="J62" s="109" t="s">
        <v>22</v>
      </c>
      <c r="K62" s="99" t="s">
        <v>22</v>
      </c>
      <c r="L62" s="106">
        <v>2224378597.1599998</v>
      </c>
      <c r="M62" s="109"/>
    </row>
    <row r="63" spans="1:13" x14ac:dyDescent="0.25">
      <c r="A63" s="92" t="s">
        <v>36</v>
      </c>
      <c r="B63" s="91" t="s">
        <v>22</v>
      </c>
      <c r="C63" s="93" t="s">
        <v>22</v>
      </c>
      <c r="D63" s="105">
        <v>689352586.97000003</v>
      </c>
      <c r="E63" s="93" t="s">
        <v>22</v>
      </c>
      <c r="F63" s="108" t="s">
        <v>22</v>
      </c>
      <c r="G63" s="93" t="s">
        <v>22</v>
      </c>
      <c r="H63" s="105">
        <v>533346785.19</v>
      </c>
      <c r="I63" s="93" t="s">
        <v>22</v>
      </c>
      <c r="J63" s="108" t="s">
        <v>22</v>
      </c>
      <c r="K63" s="93" t="s">
        <v>22</v>
      </c>
      <c r="L63" s="105">
        <v>1222699372.1600001</v>
      </c>
      <c r="M63" s="112"/>
    </row>
    <row r="64" spans="1:13" s="95" customFormat="1" x14ac:dyDescent="0.25">
      <c r="A64" s="95" t="s">
        <v>20</v>
      </c>
      <c r="B64" s="96" t="s">
        <v>19</v>
      </c>
      <c r="C64" s="99" t="s">
        <v>22</v>
      </c>
      <c r="D64" s="106">
        <v>689352586.97000003</v>
      </c>
      <c r="E64" s="99" t="s">
        <v>22</v>
      </c>
      <c r="F64" s="109" t="s">
        <v>22</v>
      </c>
      <c r="G64" s="99" t="s">
        <v>22</v>
      </c>
      <c r="H64" s="106">
        <v>533346785.19</v>
      </c>
      <c r="I64" s="99" t="s">
        <v>22</v>
      </c>
      <c r="J64" s="109" t="s">
        <v>22</v>
      </c>
      <c r="K64" s="99" t="s">
        <v>22</v>
      </c>
      <c r="L64" s="106">
        <v>1222699372.1600001</v>
      </c>
      <c r="M64" s="109"/>
    </row>
    <row r="65" spans="1:13" x14ac:dyDescent="0.25">
      <c r="A65" s="92" t="s">
        <v>30</v>
      </c>
      <c r="B65" s="91" t="s">
        <v>22</v>
      </c>
      <c r="C65" s="97">
        <v>68461618.640000001</v>
      </c>
      <c r="D65" s="108" t="s">
        <v>22</v>
      </c>
      <c r="E65" s="93" t="s">
        <v>22</v>
      </c>
      <c r="F65" s="108" t="s">
        <v>22</v>
      </c>
      <c r="G65" s="93" t="s">
        <v>22</v>
      </c>
      <c r="H65" s="108" t="s">
        <v>22</v>
      </c>
      <c r="I65" s="93" t="s">
        <v>22</v>
      </c>
      <c r="J65" s="108" t="s">
        <v>22</v>
      </c>
      <c r="K65" s="93" t="s">
        <v>22</v>
      </c>
      <c r="L65" s="105">
        <v>68461618.640000001</v>
      </c>
      <c r="M65" s="112"/>
    </row>
    <row r="66" spans="1:13" s="95" customFormat="1" x14ac:dyDescent="0.25">
      <c r="A66" s="95" t="s">
        <v>20</v>
      </c>
      <c r="B66" s="96" t="s">
        <v>19</v>
      </c>
      <c r="C66" s="98">
        <v>68461618.640000001</v>
      </c>
      <c r="D66" s="109" t="s">
        <v>22</v>
      </c>
      <c r="E66" s="99" t="s">
        <v>22</v>
      </c>
      <c r="F66" s="109" t="s">
        <v>22</v>
      </c>
      <c r="G66" s="99" t="s">
        <v>22</v>
      </c>
      <c r="H66" s="109" t="s">
        <v>22</v>
      </c>
      <c r="I66" s="99" t="s">
        <v>22</v>
      </c>
      <c r="J66" s="109" t="s">
        <v>22</v>
      </c>
      <c r="K66" s="99" t="s">
        <v>22</v>
      </c>
      <c r="L66" s="106">
        <v>68461618.640000001</v>
      </c>
      <c r="M66" s="109"/>
    </row>
    <row r="67" spans="1:13" x14ac:dyDescent="0.25">
      <c r="A67" s="62" t="s">
        <v>63</v>
      </c>
      <c r="B67" s="91" t="s">
        <v>22</v>
      </c>
      <c r="C67" s="93" t="s">
        <v>22</v>
      </c>
      <c r="D67" s="105">
        <v>340708382.19</v>
      </c>
      <c r="E67" s="93" t="s">
        <v>22</v>
      </c>
      <c r="F67" s="108" t="s">
        <v>22</v>
      </c>
      <c r="G67" s="97">
        <v>897425952.05999994</v>
      </c>
      <c r="H67" s="105">
        <v>1080726965.22</v>
      </c>
      <c r="I67" s="97">
        <v>338664100.27999997</v>
      </c>
      <c r="J67" s="108" t="s">
        <v>22</v>
      </c>
      <c r="K67" s="97">
        <v>300504805.77999997</v>
      </c>
      <c r="L67" s="105">
        <v>2958030205.5300002</v>
      </c>
      <c r="M67" s="112"/>
    </row>
    <row r="68" spans="1:13" s="95" customFormat="1" x14ac:dyDescent="0.25">
      <c r="A68" s="95" t="s">
        <v>20</v>
      </c>
      <c r="B68" s="96" t="s">
        <v>19</v>
      </c>
      <c r="C68" s="99" t="s">
        <v>22</v>
      </c>
      <c r="D68" s="106">
        <v>340708382.19</v>
      </c>
      <c r="E68" s="99" t="s">
        <v>22</v>
      </c>
      <c r="F68" s="109" t="s">
        <v>22</v>
      </c>
      <c r="G68" s="98">
        <v>897425952.05999994</v>
      </c>
      <c r="H68" s="106">
        <v>1080726965.22</v>
      </c>
      <c r="I68" s="98">
        <v>338664100.27999997</v>
      </c>
      <c r="J68" s="109" t="s">
        <v>22</v>
      </c>
      <c r="K68" s="98">
        <v>300504805.77999997</v>
      </c>
      <c r="L68" s="106">
        <v>2958030205.5300002</v>
      </c>
      <c r="M68" s="109"/>
    </row>
    <row r="69" spans="1:13" x14ac:dyDescent="0.25">
      <c r="A69" s="90" t="s">
        <v>25</v>
      </c>
      <c r="B69" s="89" t="s">
        <v>22</v>
      </c>
      <c r="C69" s="100">
        <v>5867477345.4300003</v>
      </c>
      <c r="D69" s="107">
        <v>77931363192.539993</v>
      </c>
      <c r="E69" s="102">
        <v>3007013064.5900002</v>
      </c>
      <c r="F69" s="107">
        <v>106689017444.16</v>
      </c>
      <c r="G69" s="102">
        <v>58343223286.019997</v>
      </c>
      <c r="H69" s="107">
        <v>74863290482.679993</v>
      </c>
      <c r="I69" s="102">
        <v>6267765055.5</v>
      </c>
      <c r="J69" s="107">
        <v>6607983859.54</v>
      </c>
      <c r="K69" s="102">
        <v>24611684121.110001</v>
      </c>
      <c r="L69" s="107">
        <v>364188817851.57001</v>
      </c>
      <c r="M69" s="138">
        <f>L69/L70</f>
        <v>0.27910361472990375</v>
      </c>
    </row>
    <row r="70" spans="1:13" x14ac:dyDescent="0.25">
      <c r="A70" s="90" t="s">
        <v>21</v>
      </c>
      <c r="B70" s="89" t="s">
        <v>22</v>
      </c>
      <c r="C70" s="100">
        <v>22705469060.700001</v>
      </c>
      <c r="D70" s="107">
        <v>269820543444.14001</v>
      </c>
      <c r="E70" s="102">
        <v>11837359186.1</v>
      </c>
      <c r="F70" s="107">
        <v>393698786100.16998</v>
      </c>
      <c r="G70" s="102">
        <v>205326902716.17999</v>
      </c>
      <c r="H70" s="107">
        <v>253696578073.54999</v>
      </c>
      <c r="I70" s="102">
        <v>22281617741.75</v>
      </c>
      <c r="J70" s="107">
        <v>28572010266.459999</v>
      </c>
      <c r="K70" s="102">
        <v>86491678000.710007</v>
      </c>
      <c r="L70" s="107">
        <v>1304851670244.4199</v>
      </c>
      <c r="M70" s="139"/>
    </row>
    <row r="71" spans="1:13" x14ac:dyDescent="0.25">
      <c r="A71" s="63" t="s">
        <v>64</v>
      </c>
      <c r="B71" s="89" t="s">
        <v>22</v>
      </c>
      <c r="C71" s="113">
        <f>C69/C70</f>
        <v>0.25841691839724135</v>
      </c>
      <c r="D71" s="113">
        <f t="shared" ref="D71:K71" si="0">D69/D70</f>
        <v>0.288826648252133</v>
      </c>
      <c r="E71" s="113">
        <f t="shared" si="0"/>
        <v>0.25402735671998367</v>
      </c>
      <c r="F71" s="113">
        <f t="shared" si="0"/>
        <v>0.27099148184067501</v>
      </c>
      <c r="G71" s="113">
        <f t="shared" si="0"/>
        <v>0.28414797337427761</v>
      </c>
      <c r="H71" s="113">
        <f t="shared" si="0"/>
        <v>0.29508987094408556</v>
      </c>
      <c r="I71" s="113">
        <f t="shared" si="0"/>
        <v>0.28129757579297421</v>
      </c>
      <c r="J71" s="113">
        <f t="shared" si="0"/>
        <v>0.23127472648632477</v>
      </c>
      <c r="K71" s="113">
        <f t="shared" si="0"/>
        <v>0.28455551666956863</v>
      </c>
      <c r="L71" s="123" t="s">
        <v>65</v>
      </c>
      <c r="M71" s="124"/>
    </row>
  </sheetData>
  <sheetProtection formatCells="0" formatColumns="0" formatRows="0" insertColumns="0" insertRows="0" insertHyperlinks="0" deleteColumns="0" deleteRows="0" sort="0" autoFilter="0" pivotTables="0"/>
  <mergeCells count="17">
    <mergeCell ref="L71:M71"/>
    <mergeCell ref="M69:M70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3ACA4-A194-4587-A2D2-7F30E74E2603}">
  <dimension ref="A1:M77"/>
  <sheetViews>
    <sheetView showGridLines="0" tabSelected="1" topLeftCell="B1" workbookViewId="0">
      <selection activeCell="C10" sqref="C10:K10"/>
    </sheetView>
  </sheetViews>
  <sheetFormatPr baseColWidth="10" defaultColWidth="9.140625" defaultRowHeight="15" x14ac:dyDescent="0.25"/>
  <cols>
    <col min="1" max="1" width="99" style="140" bestFit="1" customWidth="1"/>
    <col min="2" max="2" width="16.5703125" style="140" customWidth="1"/>
    <col min="3" max="3" width="21.140625" style="140" bestFit="1" customWidth="1"/>
    <col min="4" max="4" width="22.28515625" style="140" bestFit="1" customWidth="1"/>
    <col min="5" max="5" width="21.140625" style="140" bestFit="1" customWidth="1"/>
    <col min="6" max="8" width="22.28515625" style="140" bestFit="1" customWidth="1"/>
    <col min="9" max="11" width="21.140625" style="140" bestFit="1" customWidth="1"/>
    <col min="12" max="12" width="24.7109375" style="140" bestFit="1" customWidth="1"/>
    <col min="13" max="13" width="16.42578125" style="140" bestFit="1" customWidth="1"/>
    <col min="14" max="16384" width="9.140625" style="140"/>
  </cols>
  <sheetData>
    <row r="1" spans="1:13" x14ac:dyDescent="0.25">
      <c r="A1" s="146"/>
    </row>
    <row r="2" spans="1:13" x14ac:dyDescent="0.25">
      <c r="A2" s="145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3" x14ac:dyDescent="0.25">
      <c r="A3" s="145" t="s">
        <v>81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3" x14ac:dyDescent="0.25">
      <c r="A4" s="145" t="s">
        <v>31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3" x14ac:dyDescent="0.25">
      <c r="A5" s="147"/>
    </row>
    <row r="6" spans="1:13" ht="15" customHeight="1" x14ac:dyDescent="0.25">
      <c r="A6" s="121" t="s">
        <v>43</v>
      </c>
      <c r="B6" s="122" t="s">
        <v>44</v>
      </c>
      <c r="C6" s="119" t="s">
        <v>45</v>
      </c>
      <c r="D6" s="117" t="s">
        <v>46</v>
      </c>
      <c r="E6" s="119" t="s">
        <v>47</v>
      </c>
      <c r="F6" s="117" t="s">
        <v>48</v>
      </c>
      <c r="G6" s="119" t="s">
        <v>49</v>
      </c>
      <c r="H6" s="117" t="s">
        <v>50</v>
      </c>
      <c r="I6" s="119" t="s">
        <v>2</v>
      </c>
      <c r="J6" s="117" t="s">
        <v>1</v>
      </c>
      <c r="K6" s="119" t="s">
        <v>3</v>
      </c>
      <c r="L6" s="127" t="s">
        <v>51</v>
      </c>
      <c r="M6" s="120"/>
    </row>
    <row r="7" spans="1:13" x14ac:dyDescent="0.25">
      <c r="A7" s="121"/>
      <c r="B7" s="122"/>
      <c r="C7" s="120"/>
      <c r="D7" s="118"/>
      <c r="E7" s="120"/>
      <c r="F7" s="118"/>
      <c r="G7" s="120"/>
      <c r="H7" s="118"/>
      <c r="I7" s="120"/>
      <c r="J7" s="118"/>
      <c r="K7" s="120"/>
      <c r="L7" s="84" t="s">
        <v>52</v>
      </c>
      <c r="M7" s="8" t="s">
        <v>53</v>
      </c>
    </row>
    <row r="8" spans="1:13" x14ac:dyDescent="0.25">
      <c r="A8" s="142" t="s">
        <v>4</v>
      </c>
      <c r="B8" s="148" t="s">
        <v>22</v>
      </c>
      <c r="C8" s="164">
        <v>5078568233.0500002</v>
      </c>
      <c r="D8" s="168">
        <v>58638404478.730003</v>
      </c>
      <c r="E8" s="172">
        <v>2848323656.6999998</v>
      </c>
      <c r="F8" s="174">
        <v>79127328829.119995</v>
      </c>
      <c r="G8" s="178">
        <v>33335395866.029999</v>
      </c>
      <c r="H8" s="174">
        <v>52658288182.300003</v>
      </c>
      <c r="I8" s="178">
        <v>3129712757.5700002</v>
      </c>
      <c r="J8" s="174">
        <v>6036056492.6099997</v>
      </c>
      <c r="K8" s="178">
        <v>19399506433.369999</v>
      </c>
      <c r="L8" s="174">
        <v>260251584929.48001</v>
      </c>
      <c r="M8" s="150">
        <f>+(L8/$L$75)</f>
        <v>0.71427230370020156</v>
      </c>
    </row>
    <row r="9" spans="1:13" x14ac:dyDescent="0.25">
      <c r="A9" s="143" t="s">
        <v>5</v>
      </c>
      <c r="B9" s="149" t="s">
        <v>22</v>
      </c>
      <c r="C9" s="165">
        <v>5078568233.0500002</v>
      </c>
      <c r="D9" s="169">
        <v>58638404478.730003</v>
      </c>
      <c r="E9" s="169">
        <v>2848323656.6999998</v>
      </c>
      <c r="F9" s="175">
        <v>79127328829.119995</v>
      </c>
      <c r="G9" s="169">
        <v>33335395866.029999</v>
      </c>
      <c r="H9" s="175">
        <v>52658288182.300003</v>
      </c>
      <c r="I9" s="169">
        <v>3129712757.5700002</v>
      </c>
      <c r="J9" s="175">
        <v>6036056492.6099997</v>
      </c>
      <c r="K9" s="169">
        <v>19399506433.369999</v>
      </c>
      <c r="L9" s="175">
        <v>260251584929.48001</v>
      </c>
      <c r="M9" s="154"/>
    </row>
    <row r="10" spans="1:13" s="158" customFormat="1" x14ac:dyDescent="0.25">
      <c r="A10" s="158" t="s">
        <v>6</v>
      </c>
      <c r="B10" s="159" t="s">
        <v>7</v>
      </c>
      <c r="C10" s="166">
        <v>5078568233.0500002</v>
      </c>
      <c r="D10" s="170">
        <v>58638404478.730003</v>
      </c>
      <c r="E10" s="170">
        <v>2848323656.6999998</v>
      </c>
      <c r="F10" s="176">
        <v>79127328829.119995</v>
      </c>
      <c r="G10" s="170">
        <v>33335395866.029999</v>
      </c>
      <c r="H10" s="176">
        <v>52658288182.300003</v>
      </c>
      <c r="I10" s="170">
        <v>3129712757.5700002</v>
      </c>
      <c r="J10" s="176">
        <v>6036056492.6099997</v>
      </c>
      <c r="K10" s="170">
        <v>19399506433.369999</v>
      </c>
      <c r="L10" s="176">
        <v>260251584929.48001</v>
      </c>
      <c r="M10" s="163"/>
    </row>
    <row r="11" spans="1:13" x14ac:dyDescent="0.25">
      <c r="A11" s="142" t="s">
        <v>8</v>
      </c>
      <c r="B11" s="148" t="s">
        <v>22</v>
      </c>
      <c r="C11" s="155" t="s">
        <v>22</v>
      </c>
      <c r="D11" s="171">
        <v>3420218.06</v>
      </c>
      <c r="E11" s="173">
        <v>35356758.390000001</v>
      </c>
      <c r="F11" s="177">
        <v>2169800993.1799998</v>
      </c>
      <c r="G11" s="179">
        <v>348703071.20999998</v>
      </c>
      <c r="H11" s="177">
        <v>2744898507.52</v>
      </c>
      <c r="I11" s="179">
        <v>56102573.25</v>
      </c>
      <c r="J11" s="177">
        <v>60510895.130000003</v>
      </c>
      <c r="K11" s="179">
        <v>587075873.86000001</v>
      </c>
      <c r="L11" s="177">
        <v>6005868890.6000004</v>
      </c>
      <c r="M11" s="157">
        <f>+(L11/$L$75)</f>
        <v>1.6483380146840004E-2</v>
      </c>
    </row>
    <row r="12" spans="1:13" x14ac:dyDescent="0.25">
      <c r="A12" s="143" t="s">
        <v>26</v>
      </c>
      <c r="B12" s="149" t="s">
        <v>22</v>
      </c>
      <c r="C12" s="151" t="s">
        <v>22</v>
      </c>
      <c r="D12" s="169">
        <v>3420218.06</v>
      </c>
      <c r="E12" s="152" t="s">
        <v>22</v>
      </c>
      <c r="F12" s="175">
        <v>1311160450.3</v>
      </c>
      <c r="G12" s="169">
        <v>348703071.20999998</v>
      </c>
      <c r="H12" s="175">
        <v>1735720171.26</v>
      </c>
      <c r="I12" s="169">
        <v>56102573.25</v>
      </c>
      <c r="J12" s="175">
        <v>46531425.640000001</v>
      </c>
      <c r="K12" s="169">
        <v>587075873.86000001</v>
      </c>
      <c r="L12" s="175">
        <v>4088713783.5799999</v>
      </c>
      <c r="M12" s="154"/>
    </row>
    <row r="13" spans="1:13" s="158" customFormat="1" x14ac:dyDescent="0.25">
      <c r="A13" s="158" t="s">
        <v>9</v>
      </c>
      <c r="B13" s="159" t="s">
        <v>10</v>
      </c>
      <c r="C13" s="160" t="s">
        <v>22</v>
      </c>
      <c r="D13" s="170">
        <v>3420218.06</v>
      </c>
      <c r="E13" s="161" t="s">
        <v>22</v>
      </c>
      <c r="F13" s="176">
        <v>1311160450.3</v>
      </c>
      <c r="G13" s="170">
        <v>348703071.20999998</v>
      </c>
      <c r="H13" s="176">
        <v>1735720171.26</v>
      </c>
      <c r="I13" s="170">
        <v>56102573.25</v>
      </c>
      <c r="J13" s="176">
        <v>46531425.640000001</v>
      </c>
      <c r="K13" s="170">
        <v>587075873.86000001</v>
      </c>
      <c r="L13" s="176">
        <v>4088713783.5799999</v>
      </c>
      <c r="M13" s="163"/>
    </row>
    <row r="14" spans="1:13" x14ac:dyDescent="0.25">
      <c r="A14" s="143" t="s">
        <v>69</v>
      </c>
      <c r="B14" s="149" t="s">
        <v>22</v>
      </c>
      <c r="C14" s="151" t="s">
        <v>22</v>
      </c>
      <c r="D14" s="152" t="s">
        <v>22</v>
      </c>
      <c r="E14" s="169">
        <v>9281701.7599999998</v>
      </c>
      <c r="F14" s="153" t="s">
        <v>22</v>
      </c>
      <c r="G14" s="152" t="s">
        <v>22</v>
      </c>
      <c r="H14" s="153" t="s">
        <v>22</v>
      </c>
      <c r="I14" s="152" t="s">
        <v>22</v>
      </c>
      <c r="J14" s="153" t="s">
        <v>22</v>
      </c>
      <c r="K14" s="152" t="s">
        <v>22</v>
      </c>
      <c r="L14" s="175">
        <v>9281701.7599999998</v>
      </c>
      <c r="M14" s="154"/>
    </row>
    <row r="15" spans="1:13" s="158" customFormat="1" x14ac:dyDescent="0.25">
      <c r="A15" s="158" t="s">
        <v>9</v>
      </c>
      <c r="B15" s="159" t="s">
        <v>11</v>
      </c>
      <c r="C15" s="160" t="s">
        <v>22</v>
      </c>
      <c r="D15" s="161" t="s">
        <v>22</v>
      </c>
      <c r="E15" s="170">
        <v>9281701.7599999998</v>
      </c>
      <c r="F15" s="162" t="s">
        <v>22</v>
      </c>
      <c r="G15" s="161" t="s">
        <v>22</v>
      </c>
      <c r="H15" s="162" t="s">
        <v>22</v>
      </c>
      <c r="I15" s="161" t="s">
        <v>22</v>
      </c>
      <c r="J15" s="162" t="s">
        <v>22</v>
      </c>
      <c r="K15" s="161" t="s">
        <v>22</v>
      </c>
      <c r="L15" s="176">
        <v>9281701.7599999998</v>
      </c>
      <c r="M15" s="163"/>
    </row>
    <row r="16" spans="1:13" x14ac:dyDescent="0.25">
      <c r="A16" s="143" t="s">
        <v>80</v>
      </c>
      <c r="B16" s="149" t="s">
        <v>22</v>
      </c>
      <c r="C16" s="151" t="s">
        <v>22</v>
      </c>
      <c r="D16" s="152" t="s">
        <v>22</v>
      </c>
      <c r="E16" s="152" t="s">
        <v>22</v>
      </c>
      <c r="F16" s="153" t="s">
        <v>22</v>
      </c>
      <c r="G16" s="152" t="s">
        <v>22</v>
      </c>
      <c r="H16" s="175">
        <v>363775045.74000001</v>
      </c>
      <c r="I16" s="152" t="s">
        <v>22</v>
      </c>
      <c r="J16" s="175">
        <v>3429308.11</v>
      </c>
      <c r="K16" s="152" t="s">
        <v>22</v>
      </c>
      <c r="L16" s="175">
        <v>367204353.85000002</v>
      </c>
      <c r="M16" s="154"/>
    </row>
    <row r="17" spans="1:13" s="158" customFormat="1" x14ac:dyDescent="0.25">
      <c r="A17" s="158" t="s">
        <v>9</v>
      </c>
      <c r="B17" s="159" t="s">
        <v>10</v>
      </c>
      <c r="C17" s="160" t="s">
        <v>22</v>
      </c>
      <c r="D17" s="161" t="s">
        <v>22</v>
      </c>
      <c r="E17" s="161" t="s">
        <v>22</v>
      </c>
      <c r="F17" s="162" t="s">
        <v>22</v>
      </c>
      <c r="G17" s="161" t="s">
        <v>22</v>
      </c>
      <c r="H17" s="176">
        <v>363775045.74000001</v>
      </c>
      <c r="I17" s="161" t="s">
        <v>22</v>
      </c>
      <c r="J17" s="176">
        <v>3429308.11</v>
      </c>
      <c r="K17" s="161" t="s">
        <v>22</v>
      </c>
      <c r="L17" s="176">
        <v>367204353.85000002</v>
      </c>
      <c r="M17" s="163"/>
    </row>
    <row r="18" spans="1:13" x14ac:dyDescent="0.25">
      <c r="A18" s="143" t="s">
        <v>79</v>
      </c>
      <c r="B18" s="149" t="s">
        <v>22</v>
      </c>
      <c r="C18" s="151" t="s">
        <v>22</v>
      </c>
      <c r="D18" s="152" t="s">
        <v>22</v>
      </c>
      <c r="E18" s="169">
        <v>26075056.629999999</v>
      </c>
      <c r="F18" s="153" t="s">
        <v>22</v>
      </c>
      <c r="G18" s="152" t="s">
        <v>22</v>
      </c>
      <c r="H18" s="153" t="s">
        <v>22</v>
      </c>
      <c r="I18" s="152" t="s">
        <v>22</v>
      </c>
      <c r="J18" s="153" t="s">
        <v>22</v>
      </c>
      <c r="K18" s="152" t="s">
        <v>22</v>
      </c>
      <c r="L18" s="175">
        <v>26075056.629999999</v>
      </c>
      <c r="M18" s="154"/>
    </row>
    <row r="19" spans="1:13" s="158" customFormat="1" x14ac:dyDescent="0.25">
      <c r="A19" s="158" t="s">
        <v>9</v>
      </c>
      <c r="B19" s="159" t="s">
        <v>11</v>
      </c>
      <c r="C19" s="160" t="s">
        <v>22</v>
      </c>
      <c r="D19" s="161" t="s">
        <v>22</v>
      </c>
      <c r="E19" s="170">
        <v>26075056.629999999</v>
      </c>
      <c r="F19" s="162" t="s">
        <v>22</v>
      </c>
      <c r="G19" s="161" t="s">
        <v>22</v>
      </c>
      <c r="H19" s="162" t="s">
        <v>22</v>
      </c>
      <c r="I19" s="161" t="s">
        <v>22</v>
      </c>
      <c r="J19" s="162" t="s">
        <v>22</v>
      </c>
      <c r="K19" s="161" t="s">
        <v>22</v>
      </c>
      <c r="L19" s="176">
        <v>26075056.629999999</v>
      </c>
      <c r="M19" s="163"/>
    </row>
    <row r="20" spans="1:13" x14ac:dyDescent="0.25">
      <c r="A20" s="143" t="s">
        <v>66</v>
      </c>
      <c r="B20" s="149" t="s">
        <v>22</v>
      </c>
      <c r="C20" s="151" t="s">
        <v>22</v>
      </c>
      <c r="D20" s="152" t="s">
        <v>22</v>
      </c>
      <c r="E20" s="152" t="s">
        <v>22</v>
      </c>
      <c r="F20" s="153" t="s">
        <v>22</v>
      </c>
      <c r="G20" s="152" t="s">
        <v>22</v>
      </c>
      <c r="H20" s="175">
        <v>645403290.51999998</v>
      </c>
      <c r="I20" s="152" t="s">
        <v>22</v>
      </c>
      <c r="J20" s="153" t="s">
        <v>22</v>
      </c>
      <c r="K20" s="152" t="s">
        <v>22</v>
      </c>
      <c r="L20" s="175">
        <v>645403290.51999998</v>
      </c>
      <c r="M20" s="154"/>
    </row>
    <row r="21" spans="1:13" s="158" customFormat="1" x14ac:dyDescent="0.25">
      <c r="A21" s="158" t="s">
        <v>9</v>
      </c>
      <c r="B21" s="159" t="s">
        <v>10</v>
      </c>
      <c r="C21" s="160" t="s">
        <v>22</v>
      </c>
      <c r="D21" s="161" t="s">
        <v>22</v>
      </c>
      <c r="E21" s="161" t="s">
        <v>22</v>
      </c>
      <c r="F21" s="162" t="s">
        <v>22</v>
      </c>
      <c r="G21" s="161" t="s">
        <v>22</v>
      </c>
      <c r="H21" s="176">
        <v>645403290.51999998</v>
      </c>
      <c r="I21" s="161" t="s">
        <v>22</v>
      </c>
      <c r="J21" s="162" t="s">
        <v>22</v>
      </c>
      <c r="K21" s="161" t="s">
        <v>22</v>
      </c>
      <c r="L21" s="176">
        <v>645403290.51999998</v>
      </c>
      <c r="M21" s="163"/>
    </row>
    <row r="22" spans="1:13" x14ac:dyDescent="0.25">
      <c r="A22" s="143" t="s">
        <v>38</v>
      </c>
      <c r="B22" s="149" t="s">
        <v>22</v>
      </c>
      <c r="C22" s="151" t="s">
        <v>22</v>
      </c>
      <c r="D22" s="152" t="s">
        <v>22</v>
      </c>
      <c r="E22" s="152" t="s">
        <v>22</v>
      </c>
      <c r="F22" s="175">
        <v>858640542.88</v>
      </c>
      <c r="G22" s="152" t="s">
        <v>22</v>
      </c>
      <c r="H22" s="153" t="s">
        <v>22</v>
      </c>
      <c r="I22" s="152" t="s">
        <v>22</v>
      </c>
      <c r="J22" s="153" t="s">
        <v>22</v>
      </c>
      <c r="K22" s="152" t="s">
        <v>22</v>
      </c>
      <c r="L22" s="175">
        <v>858640542.88</v>
      </c>
      <c r="M22" s="154"/>
    </row>
    <row r="23" spans="1:13" s="158" customFormat="1" x14ac:dyDescent="0.25">
      <c r="A23" s="158" t="s">
        <v>9</v>
      </c>
      <c r="B23" s="159" t="s">
        <v>10</v>
      </c>
      <c r="C23" s="160" t="s">
        <v>22</v>
      </c>
      <c r="D23" s="161" t="s">
        <v>22</v>
      </c>
      <c r="E23" s="161" t="s">
        <v>22</v>
      </c>
      <c r="F23" s="176">
        <v>858640542.88</v>
      </c>
      <c r="G23" s="161" t="s">
        <v>22</v>
      </c>
      <c r="H23" s="162" t="s">
        <v>22</v>
      </c>
      <c r="I23" s="161" t="s">
        <v>22</v>
      </c>
      <c r="J23" s="162" t="s">
        <v>22</v>
      </c>
      <c r="K23" s="161" t="s">
        <v>22</v>
      </c>
      <c r="L23" s="176">
        <v>858640542.88</v>
      </c>
      <c r="M23" s="163"/>
    </row>
    <row r="24" spans="1:13" x14ac:dyDescent="0.25">
      <c r="A24" s="143" t="s">
        <v>27</v>
      </c>
      <c r="B24" s="149" t="s">
        <v>22</v>
      </c>
      <c r="C24" s="151" t="s">
        <v>22</v>
      </c>
      <c r="D24" s="152" t="s">
        <v>22</v>
      </c>
      <c r="E24" s="152" t="s">
        <v>22</v>
      </c>
      <c r="F24" s="153" t="s">
        <v>22</v>
      </c>
      <c r="G24" s="152" t="s">
        <v>22</v>
      </c>
      <c r="H24" s="153" t="s">
        <v>22</v>
      </c>
      <c r="I24" s="152" t="s">
        <v>22</v>
      </c>
      <c r="J24" s="175">
        <v>10550161.380000001</v>
      </c>
      <c r="K24" s="152" t="s">
        <v>22</v>
      </c>
      <c r="L24" s="175">
        <v>10550161.380000001</v>
      </c>
      <c r="M24" s="154"/>
    </row>
    <row r="25" spans="1:13" s="158" customFormat="1" x14ac:dyDescent="0.25">
      <c r="A25" s="158" t="s">
        <v>9</v>
      </c>
      <c r="B25" s="159" t="s">
        <v>10</v>
      </c>
      <c r="C25" s="160" t="s">
        <v>22</v>
      </c>
      <c r="D25" s="161" t="s">
        <v>22</v>
      </c>
      <c r="E25" s="161" t="s">
        <v>22</v>
      </c>
      <c r="F25" s="162" t="s">
        <v>22</v>
      </c>
      <c r="G25" s="161" t="s">
        <v>22</v>
      </c>
      <c r="H25" s="162" t="s">
        <v>22</v>
      </c>
      <c r="I25" s="161" t="s">
        <v>22</v>
      </c>
      <c r="J25" s="176">
        <v>10550161.380000001</v>
      </c>
      <c r="K25" s="161" t="s">
        <v>22</v>
      </c>
      <c r="L25" s="176">
        <v>10550161.380000001</v>
      </c>
      <c r="M25" s="163"/>
    </row>
    <row r="26" spans="1:13" x14ac:dyDescent="0.25">
      <c r="A26" s="142" t="s">
        <v>12</v>
      </c>
      <c r="B26" s="148" t="s">
        <v>22</v>
      </c>
      <c r="C26" s="155" t="s">
        <v>22</v>
      </c>
      <c r="D26" s="141" t="s">
        <v>22</v>
      </c>
      <c r="E26" s="173">
        <v>43494503.689999998</v>
      </c>
      <c r="F26" s="177">
        <v>4010428913.5700002</v>
      </c>
      <c r="G26" s="179">
        <v>1205380302.3399999</v>
      </c>
      <c r="H26" s="177">
        <v>4957827333.5</v>
      </c>
      <c r="I26" s="179">
        <v>36611607.229999997</v>
      </c>
      <c r="J26" s="177">
        <v>569116401.82000005</v>
      </c>
      <c r="K26" s="179">
        <v>868270507.11000001</v>
      </c>
      <c r="L26" s="177">
        <v>11691129569.26</v>
      </c>
      <c r="M26" s="157">
        <f>+(L26/$L$75)</f>
        <v>3.2086836483841773E-2</v>
      </c>
    </row>
    <row r="27" spans="1:13" x14ac:dyDescent="0.25">
      <c r="A27" s="143" t="s">
        <v>13</v>
      </c>
      <c r="B27" s="149" t="s">
        <v>22</v>
      </c>
      <c r="C27" s="151" t="s">
        <v>22</v>
      </c>
      <c r="D27" s="152" t="s">
        <v>22</v>
      </c>
      <c r="E27" s="152" t="s">
        <v>22</v>
      </c>
      <c r="F27" s="175">
        <v>1585436953.3800001</v>
      </c>
      <c r="G27" s="169">
        <v>24637.86</v>
      </c>
      <c r="H27" s="175">
        <v>1459043821.5899999</v>
      </c>
      <c r="I27" s="152" t="s">
        <v>22</v>
      </c>
      <c r="J27" s="175">
        <v>14309098.65</v>
      </c>
      <c r="K27" s="152" t="s">
        <v>22</v>
      </c>
      <c r="L27" s="175">
        <v>3058814511.48</v>
      </c>
      <c r="M27" s="154"/>
    </row>
    <row r="28" spans="1:13" s="158" customFormat="1" x14ac:dyDescent="0.25">
      <c r="A28" s="158" t="s">
        <v>14</v>
      </c>
      <c r="B28" s="159" t="s">
        <v>15</v>
      </c>
      <c r="C28" s="160" t="s">
        <v>22</v>
      </c>
      <c r="D28" s="161" t="s">
        <v>22</v>
      </c>
      <c r="E28" s="161" t="s">
        <v>22</v>
      </c>
      <c r="F28" s="176">
        <v>1585436953.3800001</v>
      </c>
      <c r="G28" s="170">
        <v>24637.86</v>
      </c>
      <c r="H28" s="176">
        <v>1459043821.5899999</v>
      </c>
      <c r="I28" s="161" t="s">
        <v>22</v>
      </c>
      <c r="J28" s="176">
        <v>14309098.65</v>
      </c>
      <c r="K28" s="161" t="s">
        <v>22</v>
      </c>
      <c r="L28" s="176">
        <v>3058814511.48</v>
      </c>
      <c r="M28" s="163"/>
    </row>
    <row r="29" spans="1:13" x14ac:dyDescent="0.25">
      <c r="A29" s="143" t="s">
        <v>16</v>
      </c>
      <c r="B29" s="149" t="s">
        <v>22</v>
      </c>
      <c r="C29" s="151" t="s">
        <v>22</v>
      </c>
      <c r="D29" s="152" t="s">
        <v>22</v>
      </c>
      <c r="E29" s="152" t="s">
        <v>22</v>
      </c>
      <c r="F29" s="175">
        <v>2424991960.1900001</v>
      </c>
      <c r="G29" s="169">
        <v>583457362.41999996</v>
      </c>
      <c r="H29" s="175">
        <v>1961358976.77</v>
      </c>
      <c r="I29" s="169">
        <v>18702079.129999999</v>
      </c>
      <c r="J29" s="175">
        <v>118587277.95999999</v>
      </c>
      <c r="K29" s="169">
        <v>544396393.04999995</v>
      </c>
      <c r="L29" s="175">
        <v>5651494049.5200005</v>
      </c>
      <c r="M29" s="154"/>
    </row>
    <row r="30" spans="1:13" s="158" customFormat="1" x14ac:dyDescent="0.25">
      <c r="A30" s="158" t="s">
        <v>14</v>
      </c>
      <c r="B30" s="159" t="s">
        <v>15</v>
      </c>
      <c r="C30" s="160" t="s">
        <v>22</v>
      </c>
      <c r="D30" s="161" t="s">
        <v>22</v>
      </c>
      <c r="E30" s="161" t="s">
        <v>22</v>
      </c>
      <c r="F30" s="176">
        <v>2424991960.1900001</v>
      </c>
      <c r="G30" s="170">
        <v>583457362.41999996</v>
      </c>
      <c r="H30" s="176">
        <v>1961358976.77</v>
      </c>
      <c r="I30" s="170">
        <v>18702079.129999999</v>
      </c>
      <c r="J30" s="176">
        <v>118587277.95999999</v>
      </c>
      <c r="K30" s="170">
        <v>544396393.04999995</v>
      </c>
      <c r="L30" s="176">
        <v>5651494049.5200005</v>
      </c>
      <c r="M30" s="163"/>
    </row>
    <row r="31" spans="1:13" x14ac:dyDescent="0.25">
      <c r="A31" s="143" t="s">
        <v>28</v>
      </c>
      <c r="B31" s="149" t="s">
        <v>22</v>
      </c>
      <c r="C31" s="151" t="s">
        <v>22</v>
      </c>
      <c r="D31" s="152" t="s">
        <v>22</v>
      </c>
      <c r="E31" s="169">
        <v>43494503.689999998</v>
      </c>
      <c r="F31" s="153" t="s">
        <v>22</v>
      </c>
      <c r="G31" s="169">
        <v>108063853.34999999</v>
      </c>
      <c r="H31" s="175">
        <v>546590838.94000006</v>
      </c>
      <c r="I31" s="169">
        <v>17909528.100000001</v>
      </c>
      <c r="J31" s="175">
        <v>141016796.74000001</v>
      </c>
      <c r="K31" s="169">
        <v>15351024.08</v>
      </c>
      <c r="L31" s="175">
        <v>872426544.89999998</v>
      </c>
      <c r="M31" s="154"/>
    </row>
    <row r="32" spans="1:13" s="158" customFormat="1" x14ac:dyDescent="0.25">
      <c r="A32" s="158" t="s">
        <v>14</v>
      </c>
      <c r="B32" s="159" t="s">
        <v>17</v>
      </c>
      <c r="C32" s="160" t="s">
        <v>22</v>
      </c>
      <c r="D32" s="161" t="s">
        <v>22</v>
      </c>
      <c r="E32" s="170">
        <v>43494503.689999998</v>
      </c>
      <c r="F32" s="162" t="s">
        <v>22</v>
      </c>
      <c r="G32" s="170">
        <v>108063853.34999999</v>
      </c>
      <c r="H32" s="176">
        <v>546590838.94000006</v>
      </c>
      <c r="I32" s="170">
        <v>17909528.100000001</v>
      </c>
      <c r="J32" s="176">
        <v>141016796.74000001</v>
      </c>
      <c r="K32" s="170">
        <v>15351024.08</v>
      </c>
      <c r="L32" s="176">
        <v>872426544.89999998</v>
      </c>
      <c r="M32" s="163"/>
    </row>
    <row r="33" spans="1:13" x14ac:dyDescent="0.25">
      <c r="A33" s="12" t="s">
        <v>54</v>
      </c>
      <c r="B33" s="149" t="s">
        <v>22</v>
      </c>
      <c r="C33" s="151" t="s">
        <v>22</v>
      </c>
      <c r="D33" s="152" t="s">
        <v>22</v>
      </c>
      <c r="E33" s="152" t="s">
        <v>22</v>
      </c>
      <c r="F33" s="153" t="s">
        <v>22</v>
      </c>
      <c r="G33" s="169">
        <v>308523089.98000002</v>
      </c>
      <c r="H33" s="175">
        <v>648723596.5</v>
      </c>
      <c r="I33" s="152" t="s">
        <v>22</v>
      </c>
      <c r="J33" s="175">
        <v>216262651.55000001</v>
      </c>
      <c r="K33" s="169">
        <v>308523089.98000002</v>
      </c>
      <c r="L33" s="175">
        <v>1482032428.01</v>
      </c>
      <c r="M33" s="154"/>
    </row>
    <row r="34" spans="1:13" s="158" customFormat="1" x14ac:dyDescent="0.25">
      <c r="A34" s="158" t="s">
        <v>14</v>
      </c>
      <c r="B34" s="159" t="s">
        <v>15</v>
      </c>
      <c r="C34" s="160" t="s">
        <v>22</v>
      </c>
      <c r="D34" s="161" t="s">
        <v>22</v>
      </c>
      <c r="E34" s="161" t="s">
        <v>22</v>
      </c>
      <c r="F34" s="162" t="s">
        <v>22</v>
      </c>
      <c r="G34" s="170">
        <v>308523089.98000002</v>
      </c>
      <c r="H34" s="176">
        <v>648723596.5</v>
      </c>
      <c r="I34" s="161" t="s">
        <v>22</v>
      </c>
      <c r="J34" s="176">
        <v>216262651.55000001</v>
      </c>
      <c r="K34" s="170">
        <v>308523089.98000002</v>
      </c>
      <c r="L34" s="176">
        <v>1482032428.01</v>
      </c>
      <c r="M34" s="163"/>
    </row>
    <row r="35" spans="1:13" x14ac:dyDescent="0.25">
      <c r="A35" s="143" t="s">
        <v>35</v>
      </c>
      <c r="B35" s="149" t="s">
        <v>22</v>
      </c>
      <c r="C35" s="151" t="s">
        <v>22</v>
      </c>
      <c r="D35" s="152" t="s">
        <v>22</v>
      </c>
      <c r="E35" s="152" t="s">
        <v>22</v>
      </c>
      <c r="F35" s="153" t="s">
        <v>22</v>
      </c>
      <c r="G35" s="169">
        <v>205311358.72999999</v>
      </c>
      <c r="H35" s="175">
        <v>342110099.69999999</v>
      </c>
      <c r="I35" s="152" t="s">
        <v>22</v>
      </c>
      <c r="J35" s="175">
        <v>78940576.920000002</v>
      </c>
      <c r="K35" s="152" t="s">
        <v>22</v>
      </c>
      <c r="L35" s="175">
        <v>626362035.35000002</v>
      </c>
      <c r="M35" s="154"/>
    </row>
    <row r="36" spans="1:13" s="158" customFormat="1" x14ac:dyDescent="0.25">
      <c r="A36" s="158" t="s">
        <v>14</v>
      </c>
      <c r="B36" s="159" t="s">
        <v>17</v>
      </c>
      <c r="C36" s="160" t="s">
        <v>22</v>
      </c>
      <c r="D36" s="161" t="s">
        <v>22</v>
      </c>
      <c r="E36" s="161" t="s">
        <v>22</v>
      </c>
      <c r="F36" s="162" t="s">
        <v>22</v>
      </c>
      <c r="G36" s="170">
        <v>205311358.72999999</v>
      </c>
      <c r="H36" s="176">
        <v>342110099.69999999</v>
      </c>
      <c r="I36" s="161" t="s">
        <v>22</v>
      </c>
      <c r="J36" s="176">
        <v>78940576.920000002</v>
      </c>
      <c r="K36" s="161" t="s">
        <v>22</v>
      </c>
      <c r="L36" s="176">
        <v>626362035.35000002</v>
      </c>
      <c r="M36" s="163"/>
    </row>
    <row r="37" spans="1:13" x14ac:dyDescent="0.25">
      <c r="A37" s="142" t="s">
        <v>78</v>
      </c>
      <c r="B37" s="148" t="s">
        <v>22</v>
      </c>
      <c r="C37" s="155" t="s">
        <v>22</v>
      </c>
      <c r="D37" s="141" t="s">
        <v>22</v>
      </c>
      <c r="E37" s="148" t="s">
        <v>22</v>
      </c>
      <c r="F37" s="177">
        <v>788596582.87</v>
      </c>
      <c r="G37" s="179">
        <v>254408605.33000001</v>
      </c>
      <c r="H37" s="156" t="s">
        <v>22</v>
      </c>
      <c r="I37" s="179">
        <v>111303196.45999999</v>
      </c>
      <c r="J37" s="156" t="s">
        <v>22</v>
      </c>
      <c r="K37" s="179">
        <v>111303196.45999999</v>
      </c>
      <c r="L37" s="177">
        <v>1265611581.1199999</v>
      </c>
      <c r="M37" s="157">
        <f>+(L37/$L$75)</f>
        <v>3.4735285085052991E-3</v>
      </c>
    </row>
    <row r="38" spans="1:13" x14ac:dyDescent="0.25">
      <c r="A38" s="5" t="s">
        <v>56</v>
      </c>
      <c r="B38" s="149" t="s">
        <v>22</v>
      </c>
      <c r="C38" s="151" t="s">
        <v>22</v>
      </c>
      <c r="D38" s="152" t="s">
        <v>22</v>
      </c>
      <c r="E38" s="152" t="s">
        <v>22</v>
      </c>
      <c r="F38" s="175">
        <v>788596582.87</v>
      </c>
      <c r="G38" s="169">
        <v>254408605.33000001</v>
      </c>
      <c r="H38" s="153" t="s">
        <v>22</v>
      </c>
      <c r="I38" s="169">
        <v>111303196.45999999</v>
      </c>
      <c r="J38" s="153" t="s">
        <v>22</v>
      </c>
      <c r="K38" s="169">
        <v>111303196.45999999</v>
      </c>
      <c r="L38" s="175">
        <v>1265611581.1199999</v>
      </c>
      <c r="M38" s="154"/>
    </row>
    <row r="39" spans="1:13" s="158" customFormat="1" x14ac:dyDescent="0.25">
      <c r="A39" s="158" t="s">
        <v>23</v>
      </c>
      <c r="B39" s="159" t="s">
        <v>17</v>
      </c>
      <c r="C39" s="160" t="s">
        <v>22</v>
      </c>
      <c r="D39" s="161" t="s">
        <v>22</v>
      </c>
      <c r="E39" s="161" t="s">
        <v>22</v>
      </c>
      <c r="F39" s="176">
        <v>788596582.87</v>
      </c>
      <c r="G39" s="170">
        <v>254408605.33000001</v>
      </c>
      <c r="H39" s="162" t="s">
        <v>22</v>
      </c>
      <c r="I39" s="170">
        <v>111303196.45999999</v>
      </c>
      <c r="J39" s="162" t="s">
        <v>22</v>
      </c>
      <c r="K39" s="170">
        <v>111303196.45999999</v>
      </c>
      <c r="L39" s="176">
        <v>1265611581.1199999</v>
      </c>
      <c r="M39" s="163"/>
    </row>
    <row r="40" spans="1:13" x14ac:dyDescent="0.25">
      <c r="A40" s="142" t="s">
        <v>18</v>
      </c>
      <c r="B40" s="148" t="s">
        <v>22</v>
      </c>
      <c r="C40" s="167">
        <v>1030712096.36</v>
      </c>
      <c r="D40" s="171">
        <v>19454147680.82</v>
      </c>
      <c r="E40" s="173">
        <v>61587361.600000001</v>
      </c>
      <c r="F40" s="177">
        <v>20171546591.689999</v>
      </c>
      <c r="G40" s="179">
        <v>23033169964.799999</v>
      </c>
      <c r="H40" s="177">
        <v>14372021706.43</v>
      </c>
      <c r="I40" s="179">
        <v>3090507759.9099998</v>
      </c>
      <c r="J40" s="156" t="s">
        <v>22</v>
      </c>
      <c r="K40" s="179">
        <v>3931171544.8600001</v>
      </c>
      <c r="L40" s="177">
        <v>85144864706.470001</v>
      </c>
      <c r="M40" s="157">
        <f>+(L40/$L$75)</f>
        <v>0.23368395116061139</v>
      </c>
    </row>
    <row r="41" spans="1:13" x14ac:dyDescent="0.25">
      <c r="A41" s="143" t="s">
        <v>37</v>
      </c>
      <c r="B41" s="149" t="s">
        <v>22</v>
      </c>
      <c r="C41" s="151" t="s">
        <v>22</v>
      </c>
      <c r="D41" s="169">
        <v>9402016521.5900002</v>
      </c>
      <c r="E41" s="152" t="s">
        <v>22</v>
      </c>
      <c r="F41" s="175">
        <v>6460039968.6099997</v>
      </c>
      <c r="G41" s="169">
        <v>6099605495.3699999</v>
      </c>
      <c r="H41" s="175">
        <v>8023443387.9399996</v>
      </c>
      <c r="I41" s="169">
        <v>31633067.199999999</v>
      </c>
      <c r="J41" s="153" t="s">
        <v>22</v>
      </c>
      <c r="K41" s="169">
        <v>1136965410.46</v>
      </c>
      <c r="L41" s="175">
        <v>31153703851.169998</v>
      </c>
      <c r="M41" s="154"/>
    </row>
    <row r="42" spans="1:13" s="158" customFormat="1" x14ac:dyDescent="0.25">
      <c r="A42" s="158" t="s">
        <v>20</v>
      </c>
      <c r="B42" s="159" t="s">
        <v>19</v>
      </c>
      <c r="C42" s="160" t="s">
        <v>22</v>
      </c>
      <c r="D42" s="170">
        <v>9402016521.5900002</v>
      </c>
      <c r="E42" s="161" t="s">
        <v>22</v>
      </c>
      <c r="F42" s="176">
        <v>6460039968.6099997</v>
      </c>
      <c r="G42" s="170">
        <v>6099605495.3699999</v>
      </c>
      <c r="H42" s="176">
        <v>8023443387.9399996</v>
      </c>
      <c r="I42" s="170">
        <v>31633067.199999999</v>
      </c>
      <c r="J42" s="162" t="s">
        <v>22</v>
      </c>
      <c r="K42" s="170">
        <v>1136965410.46</v>
      </c>
      <c r="L42" s="176">
        <v>31153703851.169998</v>
      </c>
      <c r="M42" s="163"/>
    </row>
    <row r="43" spans="1:13" x14ac:dyDescent="0.25">
      <c r="A43" s="143" t="s">
        <v>39</v>
      </c>
      <c r="B43" s="149" t="s">
        <v>22</v>
      </c>
      <c r="C43" s="151" t="s">
        <v>22</v>
      </c>
      <c r="D43" s="169">
        <v>3627281484.1999998</v>
      </c>
      <c r="E43" s="152" t="s">
        <v>22</v>
      </c>
      <c r="F43" s="175">
        <v>1762782849.23</v>
      </c>
      <c r="G43" s="169">
        <v>1453913470.4100001</v>
      </c>
      <c r="H43" s="175">
        <v>1394884583.51</v>
      </c>
      <c r="I43" s="152" t="s">
        <v>22</v>
      </c>
      <c r="J43" s="153" t="s">
        <v>22</v>
      </c>
      <c r="K43" s="169">
        <v>318174423.87</v>
      </c>
      <c r="L43" s="175">
        <v>8557036811.2200003</v>
      </c>
      <c r="M43" s="154"/>
    </row>
    <row r="44" spans="1:13" s="158" customFormat="1" x14ac:dyDescent="0.25">
      <c r="A44" s="158" t="s">
        <v>20</v>
      </c>
      <c r="B44" s="159" t="s">
        <v>19</v>
      </c>
      <c r="C44" s="160" t="s">
        <v>22</v>
      </c>
      <c r="D44" s="170">
        <v>3627281484.1999998</v>
      </c>
      <c r="E44" s="161" t="s">
        <v>22</v>
      </c>
      <c r="F44" s="176">
        <v>1762782849.23</v>
      </c>
      <c r="G44" s="170">
        <v>1453913470.4100001</v>
      </c>
      <c r="H44" s="176">
        <v>1394884583.51</v>
      </c>
      <c r="I44" s="161" t="s">
        <v>22</v>
      </c>
      <c r="J44" s="162" t="s">
        <v>22</v>
      </c>
      <c r="K44" s="170">
        <v>318174423.87</v>
      </c>
      <c r="L44" s="176">
        <v>8557036811.2200003</v>
      </c>
      <c r="M44" s="163"/>
    </row>
    <row r="45" spans="1:13" x14ac:dyDescent="0.25">
      <c r="A45" s="143" t="s">
        <v>75</v>
      </c>
      <c r="B45" s="149" t="s">
        <v>22</v>
      </c>
      <c r="C45" s="151" t="s">
        <v>22</v>
      </c>
      <c r="D45" s="169">
        <v>1287480785.1099999</v>
      </c>
      <c r="E45" s="152" t="s">
        <v>22</v>
      </c>
      <c r="F45" s="153" t="s">
        <v>22</v>
      </c>
      <c r="G45" s="169">
        <v>1778611618.9100001</v>
      </c>
      <c r="H45" s="175">
        <v>2185639528.5</v>
      </c>
      <c r="I45" s="152" t="s">
        <v>22</v>
      </c>
      <c r="J45" s="153" t="s">
        <v>22</v>
      </c>
      <c r="K45" s="169">
        <v>295743628.82999998</v>
      </c>
      <c r="L45" s="175">
        <v>5547475561.3500004</v>
      </c>
      <c r="M45" s="154"/>
    </row>
    <row r="46" spans="1:13" s="158" customFormat="1" x14ac:dyDescent="0.25">
      <c r="A46" s="158" t="s">
        <v>20</v>
      </c>
      <c r="B46" s="159" t="s">
        <v>19</v>
      </c>
      <c r="C46" s="160" t="s">
        <v>22</v>
      </c>
      <c r="D46" s="170">
        <v>1287480785.1099999</v>
      </c>
      <c r="E46" s="161" t="s">
        <v>22</v>
      </c>
      <c r="F46" s="162" t="s">
        <v>22</v>
      </c>
      <c r="G46" s="170">
        <v>1778611618.9100001</v>
      </c>
      <c r="H46" s="176">
        <v>2185639528.5</v>
      </c>
      <c r="I46" s="161" t="s">
        <v>22</v>
      </c>
      <c r="J46" s="162" t="s">
        <v>22</v>
      </c>
      <c r="K46" s="170">
        <v>295743628.82999998</v>
      </c>
      <c r="L46" s="176">
        <v>5547475561.3500004</v>
      </c>
      <c r="M46" s="163"/>
    </row>
    <row r="47" spans="1:13" x14ac:dyDescent="0.25">
      <c r="A47" s="143" t="s">
        <v>74</v>
      </c>
      <c r="B47" s="149" t="s">
        <v>22</v>
      </c>
      <c r="C47" s="151" t="s">
        <v>22</v>
      </c>
      <c r="D47" s="152" t="s">
        <v>22</v>
      </c>
      <c r="E47" s="169">
        <v>61587361.600000001</v>
      </c>
      <c r="F47" s="175">
        <v>5241283136.9300003</v>
      </c>
      <c r="G47" s="169">
        <v>2419687972.8400002</v>
      </c>
      <c r="H47" s="153" t="s">
        <v>22</v>
      </c>
      <c r="I47" s="152" t="s">
        <v>22</v>
      </c>
      <c r="J47" s="153" t="s">
        <v>22</v>
      </c>
      <c r="K47" s="169">
        <v>608920209.08000004</v>
      </c>
      <c r="L47" s="175">
        <v>8331478680.4499998</v>
      </c>
      <c r="M47" s="154"/>
    </row>
    <row r="48" spans="1:13" s="158" customFormat="1" x14ac:dyDescent="0.25">
      <c r="A48" s="158" t="s">
        <v>20</v>
      </c>
      <c r="B48" s="159" t="s">
        <v>19</v>
      </c>
      <c r="C48" s="160" t="s">
        <v>22</v>
      </c>
      <c r="D48" s="161" t="s">
        <v>22</v>
      </c>
      <c r="E48" s="170">
        <v>61587361.600000001</v>
      </c>
      <c r="F48" s="176">
        <v>5241283136.9300003</v>
      </c>
      <c r="G48" s="170">
        <v>2419687972.8400002</v>
      </c>
      <c r="H48" s="162" t="s">
        <v>22</v>
      </c>
      <c r="I48" s="161" t="s">
        <v>22</v>
      </c>
      <c r="J48" s="162" t="s">
        <v>22</v>
      </c>
      <c r="K48" s="170">
        <v>608920209.08000004</v>
      </c>
      <c r="L48" s="176">
        <v>8331478680.4499998</v>
      </c>
      <c r="M48" s="163"/>
    </row>
    <row r="49" spans="1:13" x14ac:dyDescent="0.25">
      <c r="A49" s="143" t="s">
        <v>33</v>
      </c>
      <c r="B49" s="149" t="s">
        <v>22</v>
      </c>
      <c r="C49" s="151" t="s">
        <v>22</v>
      </c>
      <c r="D49" s="152" t="s">
        <v>22</v>
      </c>
      <c r="E49" s="152" t="s">
        <v>22</v>
      </c>
      <c r="F49" s="153" t="s">
        <v>22</v>
      </c>
      <c r="G49" s="169">
        <v>5820750268.79</v>
      </c>
      <c r="H49" s="153" t="s">
        <v>22</v>
      </c>
      <c r="I49" s="169">
        <v>885297636.5</v>
      </c>
      <c r="J49" s="153" t="s">
        <v>22</v>
      </c>
      <c r="K49" s="169">
        <v>341051943.66000003</v>
      </c>
      <c r="L49" s="175">
        <v>7047099848.9499998</v>
      </c>
      <c r="M49" s="154"/>
    </row>
    <row r="50" spans="1:13" s="158" customFormat="1" x14ac:dyDescent="0.25">
      <c r="A50" s="158" t="s">
        <v>20</v>
      </c>
      <c r="B50" s="159" t="s">
        <v>19</v>
      </c>
      <c r="C50" s="160" t="s">
        <v>22</v>
      </c>
      <c r="D50" s="161" t="s">
        <v>22</v>
      </c>
      <c r="E50" s="161" t="s">
        <v>22</v>
      </c>
      <c r="F50" s="162" t="s">
        <v>22</v>
      </c>
      <c r="G50" s="170">
        <v>5820750268.79</v>
      </c>
      <c r="H50" s="162" t="s">
        <v>22</v>
      </c>
      <c r="I50" s="170">
        <v>885297636.5</v>
      </c>
      <c r="J50" s="162" t="s">
        <v>22</v>
      </c>
      <c r="K50" s="170">
        <v>341051943.66000003</v>
      </c>
      <c r="L50" s="176">
        <v>7047099848.9499998</v>
      </c>
      <c r="M50" s="163"/>
    </row>
    <row r="51" spans="1:13" x14ac:dyDescent="0.25">
      <c r="A51" s="143" t="s">
        <v>41</v>
      </c>
      <c r="B51" s="149" t="s">
        <v>22</v>
      </c>
      <c r="C51" s="151" t="s">
        <v>22</v>
      </c>
      <c r="D51" s="169">
        <v>611375044.63</v>
      </c>
      <c r="E51" s="152" t="s">
        <v>22</v>
      </c>
      <c r="F51" s="153" t="s">
        <v>22</v>
      </c>
      <c r="G51" s="169">
        <v>375460593.58999997</v>
      </c>
      <c r="H51" s="153" t="s">
        <v>22</v>
      </c>
      <c r="I51" s="169">
        <v>312883827.99000001</v>
      </c>
      <c r="J51" s="153" t="s">
        <v>22</v>
      </c>
      <c r="K51" s="152" t="s">
        <v>22</v>
      </c>
      <c r="L51" s="175">
        <v>1299719466.21</v>
      </c>
      <c r="M51" s="154"/>
    </row>
    <row r="52" spans="1:13" s="158" customFormat="1" x14ac:dyDescent="0.25">
      <c r="A52" s="158" t="s">
        <v>20</v>
      </c>
      <c r="B52" s="159" t="s">
        <v>19</v>
      </c>
      <c r="C52" s="160" t="s">
        <v>22</v>
      </c>
      <c r="D52" s="170">
        <v>611375044.63</v>
      </c>
      <c r="E52" s="161" t="s">
        <v>22</v>
      </c>
      <c r="F52" s="162" t="s">
        <v>22</v>
      </c>
      <c r="G52" s="170">
        <v>375460593.58999997</v>
      </c>
      <c r="H52" s="162" t="s">
        <v>22</v>
      </c>
      <c r="I52" s="170">
        <v>312883827.99000001</v>
      </c>
      <c r="J52" s="162" t="s">
        <v>22</v>
      </c>
      <c r="K52" s="161" t="s">
        <v>22</v>
      </c>
      <c r="L52" s="176">
        <v>1299719466.21</v>
      </c>
      <c r="M52" s="163"/>
    </row>
    <row r="53" spans="1:13" x14ac:dyDescent="0.25">
      <c r="A53" s="143" t="s">
        <v>29</v>
      </c>
      <c r="B53" s="149" t="s">
        <v>22</v>
      </c>
      <c r="C53" s="165">
        <v>335338104</v>
      </c>
      <c r="D53" s="169">
        <v>65139422.340000004</v>
      </c>
      <c r="E53" s="152" t="s">
        <v>22</v>
      </c>
      <c r="F53" s="153" t="s">
        <v>22</v>
      </c>
      <c r="G53" s="169">
        <v>621716816.01999998</v>
      </c>
      <c r="H53" s="153" t="s">
        <v>22</v>
      </c>
      <c r="I53" s="152" t="s">
        <v>22</v>
      </c>
      <c r="J53" s="153" t="s">
        <v>22</v>
      </c>
      <c r="K53" s="152" t="s">
        <v>22</v>
      </c>
      <c r="L53" s="175">
        <v>1022194342.36</v>
      </c>
      <c r="M53" s="154"/>
    </row>
    <row r="54" spans="1:13" s="158" customFormat="1" x14ac:dyDescent="0.25">
      <c r="A54" s="158" t="s">
        <v>20</v>
      </c>
      <c r="B54" s="159" t="s">
        <v>19</v>
      </c>
      <c r="C54" s="166">
        <v>335338104</v>
      </c>
      <c r="D54" s="170">
        <v>65139422.340000004</v>
      </c>
      <c r="E54" s="161" t="s">
        <v>22</v>
      </c>
      <c r="F54" s="162" t="s">
        <v>22</v>
      </c>
      <c r="G54" s="170">
        <v>621716816.01999998</v>
      </c>
      <c r="H54" s="162" t="s">
        <v>22</v>
      </c>
      <c r="I54" s="161" t="s">
        <v>22</v>
      </c>
      <c r="J54" s="162" t="s">
        <v>22</v>
      </c>
      <c r="K54" s="161" t="s">
        <v>22</v>
      </c>
      <c r="L54" s="176">
        <v>1022194342.36</v>
      </c>
      <c r="M54" s="163"/>
    </row>
    <row r="55" spans="1:13" x14ac:dyDescent="0.25">
      <c r="A55" s="143" t="s">
        <v>32</v>
      </c>
      <c r="B55" s="149" t="s">
        <v>22</v>
      </c>
      <c r="C55" s="151" t="s">
        <v>22</v>
      </c>
      <c r="D55" s="169">
        <v>1965250650.4300001</v>
      </c>
      <c r="E55" s="152" t="s">
        <v>22</v>
      </c>
      <c r="F55" s="175">
        <v>1695877463.47</v>
      </c>
      <c r="G55" s="169">
        <v>667565204.72000003</v>
      </c>
      <c r="H55" s="175">
        <v>1169748433.6700001</v>
      </c>
      <c r="I55" s="152" t="s">
        <v>22</v>
      </c>
      <c r="J55" s="153" t="s">
        <v>22</v>
      </c>
      <c r="K55" s="169">
        <v>515885928.63</v>
      </c>
      <c r="L55" s="175">
        <v>6014327680.9200001</v>
      </c>
      <c r="M55" s="154"/>
    </row>
    <row r="56" spans="1:13" s="158" customFormat="1" x14ac:dyDescent="0.25">
      <c r="A56" s="158" t="s">
        <v>20</v>
      </c>
      <c r="B56" s="159" t="s">
        <v>19</v>
      </c>
      <c r="C56" s="160" t="s">
        <v>22</v>
      </c>
      <c r="D56" s="170">
        <v>1965250650.4300001</v>
      </c>
      <c r="E56" s="161" t="s">
        <v>22</v>
      </c>
      <c r="F56" s="176">
        <v>1695877463.47</v>
      </c>
      <c r="G56" s="170">
        <v>667565204.72000003</v>
      </c>
      <c r="H56" s="176">
        <v>1169748433.6700001</v>
      </c>
      <c r="I56" s="161" t="s">
        <v>22</v>
      </c>
      <c r="J56" s="162" t="s">
        <v>22</v>
      </c>
      <c r="K56" s="170">
        <v>515885928.63</v>
      </c>
      <c r="L56" s="176">
        <v>6014327680.9200001</v>
      </c>
      <c r="M56" s="163"/>
    </row>
    <row r="57" spans="1:13" x14ac:dyDescent="0.25">
      <c r="A57" s="143" t="s">
        <v>24</v>
      </c>
      <c r="B57" s="149" t="s">
        <v>22</v>
      </c>
      <c r="C57" s="165">
        <v>86496959.510000005</v>
      </c>
      <c r="D57" s="152" t="s">
        <v>22</v>
      </c>
      <c r="E57" s="152" t="s">
        <v>22</v>
      </c>
      <c r="F57" s="153" t="s">
        <v>22</v>
      </c>
      <c r="G57" s="169">
        <v>129751991.72</v>
      </c>
      <c r="H57" s="153" t="s">
        <v>22</v>
      </c>
      <c r="I57" s="152" t="s">
        <v>22</v>
      </c>
      <c r="J57" s="153" t="s">
        <v>22</v>
      </c>
      <c r="K57" s="152" t="s">
        <v>22</v>
      </c>
      <c r="L57" s="175">
        <v>216248951.22999999</v>
      </c>
      <c r="M57" s="154"/>
    </row>
    <row r="58" spans="1:13" s="158" customFormat="1" x14ac:dyDescent="0.25">
      <c r="A58" s="158" t="s">
        <v>20</v>
      </c>
      <c r="B58" s="159" t="s">
        <v>19</v>
      </c>
      <c r="C58" s="166">
        <v>86496959.510000005</v>
      </c>
      <c r="D58" s="161" t="s">
        <v>22</v>
      </c>
      <c r="E58" s="161" t="s">
        <v>22</v>
      </c>
      <c r="F58" s="162" t="s">
        <v>22</v>
      </c>
      <c r="G58" s="170">
        <v>129751991.72</v>
      </c>
      <c r="H58" s="162" t="s">
        <v>22</v>
      </c>
      <c r="I58" s="161" t="s">
        <v>22</v>
      </c>
      <c r="J58" s="162" t="s">
        <v>22</v>
      </c>
      <c r="K58" s="161" t="s">
        <v>22</v>
      </c>
      <c r="L58" s="176">
        <v>216248951.22999999</v>
      </c>
      <c r="M58" s="163"/>
    </row>
    <row r="59" spans="1:13" x14ac:dyDescent="0.25">
      <c r="A59" s="62" t="s">
        <v>59</v>
      </c>
      <c r="B59" s="149" t="s">
        <v>22</v>
      </c>
      <c r="C59" s="165">
        <v>251229597.63</v>
      </c>
      <c r="D59" s="152" t="s">
        <v>22</v>
      </c>
      <c r="E59" s="152" t="s">
        <v>22</v>
      </c>
      <c r="F59" s="153" t="s">
        <v>22</v>
      </c>
      <c r="G59" s="169">
        <v>487035793.08999997</v>
      </c>
      <c r="H59" s="153" t="s">
        <v>22</v>
      </c>
      <c r="I59" s="152" t="s">
        <v>22</v>
      </c>
      <c r="J59" s="153" t="s">
        <v>22</v>
      </c>
      <c r="K59" s="169">
        <v>216436372.28999999</v>
      </c>
      <c r="L59" s="175">
        <v>954701763.00999999</v>
      </c>
      <c r="M59" s="154"/>
    </row>
    <row r="60" spans="1:13" s="158" customFormat="1" x14ac:dyDescent="0.25">
      <c r="A60" s="158" t="s">
        <v>20</v>
      </c>
      <c r="B60" s="159" t="s">
        <v>19</v>
      </c>
      <c r="C60" s="166">
        <v>251229597.63</v>
      </c>
      <c r="D60" s="161" t="s">
        <v>22</v>
      </c>
      <c r="E60" s="161" t="s">
        <v>22</v>
      </c>
      <c r="F60" s="162" t="s">
        <v>22</v>
      </c>
      <c r="G60" s="170">
        <v>487035793.08999997</v>
      </c>
      <c r="H60" s="162" t="s">
        <v>22</v>
      </c>
      <c r="I60" s="161" t="s">
        <v>22</v>
      </c>
      <c r="J60" s="162" t="s">
        <v>22</v>
      </c>
      <c r="K60" s="170">
        <v>216436372.28999999</v>
      </c>
      <c r="L60" s="176">
        <v>954701763.00999999</v>
      </c>
      <c r="M60" s="163"/>
    </row>
    <row r="61" spans="1:13" x14ac:dyDescent="0.25">
      <c r="A61" s="62" t="s">
        <v>60</v>
      </c>
      <c r="B61" s="149" t="s">
        <v>22</v>
      </c>
      <c r="C61" s="165">
        <v>289804091</v>
      </c>
      <c r="D61" s="169">
        <v>182214849.84</v>
      </c>
      <c r="E61" s="152" t="s">
        <v>22</v>
      </c>
      <c r="F61" s="153" t="s">
        <v>22</v>
      </c>
      <c r="G61" s="169">
        <v>2141964358.8900001</v>
      </c>
      <c r="H61" s="153" t="s">
        <v>22</v>
      </c>
      <c r="I61" s="169">
        <v>1525025505.8900001</v>
      </c>
      <c r="J61" s="153" t="s">
        <v>22</v>
      </c>
      <c r="K61" s="169">
        <v>200147580.53</v>
      </c>
      <c r="L61" s="175">
        <v>4339156386.1499996</v>
      </c>
      <c r="M61" s="154"/>
    </row>
    <row r="62" spans="1:13" s="158" customFormat="1" x14ac:dyDescent="0.25">
      <c r="A62" s="158" t="s">
        <v>20</v>
      </c>
      <c r="B62" s="159" t="s">
        <v>19</v>
      </c>
      <c r="C62" s="166">
        <v>289804091</v>
      </c>
      <c r="D62" s="170">
        <v>182214849.84</v>
      </c>
      <c r="E62" s="161" t="s">
        <v>22</v>
      </c>
      <c r="F62" s="162" t="s">
        <v>22</v>
      </c>
      <c r="G62" s="170">
        <v>2141964358.8900001</v>
      </c>
      <c r="H62" s="162" t="s">
        <v>22</v>
      </c>
      <c r="I62" s="170">
        <v>1525025505.8900001</v>
      </c>
      <c r="J62" s="162" t="s">
        <v>22</v>
      </c>
      <c r="K62" s="170">
        <v>200147580.53</v>
      </c>
      <c r="L62" s="176">
        <v>4339156386.1499996</v>
      </c>
      <c r="M62" s="163"/>
    </row>
    <row r="63" spans="1:13" x14ac:dyDescent="0.25">
      <c r="A63" s="143" t="s">
        <v>40</v>
      </c>
      <c r="B63" s="149" t="s">
        <v>22</v>
      </c>
      <c r="C63" s="151" t="s">
        <v>22</v>
      </c>
      <c r="D63" s="169">
        <v>323028732.01999998</v>
      </c>
      <c r="E63" s="152" t="s">
        <v>22</v>
      </c>
      <c r="F63" s="153" t="s">
        <v>22</v>
      </c>
      <c r="G63" s="152" t="s">
        <v>22</v>
      </c>
      <c r="H63" s="153" t="s">
        <v>22</v>
      </c>
      <c r="I63" s="152" t="s">
        <v>22</v>
      </c>
      <c r="J63" s="153" t="s">
        <v>22</v>
      </c>
      <c r="K63" s="152" t="s">
        <v>22</v>
      </c>
      <c r="L63" s="175">
        <v>323028732.01999998</v>
      </c>
      <c r="M63" s="154"/>
    </row>
    <row r="64" spans="1:13" s="158" customFormat="1" x14ac:dyDescent="0.25">
      <c r="A64" s="158" t="s">
        <v>20</v>
      </c>
      <c r="B64" s="159" t="s">
        <v>19</v>
      </c>
      <c r="C64" s="160" t="s">
        <v>22</v>
      </c>
      <c r="D64" s="170">
        <v>323028732.01999998</v>
      </c>
      <c r="E64" s="161" t="s">
        <v>22</v>
      </c>
      <c r="F64" s="162" t="s">
        <v>22</v>
      </c>
      <c r="G64" s="161" t="s">
        <v>22</v>
      </c>
      <c r="H64" s="162" t="s">
        <v>22</v>
      </c>
      <c r="I64" s="161" t="s">
        <v>22</v>
      </c>
      <c r="J64" s="162" t="s">
        <v>22</v>
      </c>
      <c r="K64" s="161" t="s">
        <v>22</v>
      </c>
      <c r="L64" s="176">
        <v>323028732.01999998</v>
      </c>
      <c r="M64" s="163"/>
    </row>
    <row r="65" spans="1:13" x14ac:dyDescent="0.25">
      <c r="A65" s="62" t="s">
        <v>61</v>
      </c>
      <c r="B65" s="149" t="s">
        <v>22</v>
      </c>
      <c r="C65" s="151" t="s">
        <v>22</v>
      </c>
      <c r="D65" s="169">
        <v>971335085.70000005</v>
      </c>
      <c r="E65" s="152" t="s">
        <v>22</v>
      </c>
      <c r="F65" s="175">
        <v>2799589345.0700002</v>
      </c>
      <c r="G65" s="169">
        <v>147620529.91</v>
      </c>
      <c r="H65" s="153" t="s">
        <v>22</v>
      </c>
      <c r="I65" s="152" t="s">
        <v>22</v>
      </c>
      <c r="J65" s="153" t="s">
        <v>22</v>
      </c>
      <c r="K65" s="152" t="s">
        <v>22</v>
      </c>
      <c r="L65" s="175">
        <v>3918544960.6799998</v>
      </c>
      <c r="M65" s="154"/>
    </row>
    <row r="66" spans="1:13" s="158" customFormat="1" x14ac:dyDescent="0.25">
      <c r="A66" s="158" t="s">
        <v>20</v>
      </c>
      <c r="B66" s="159" t="s">
        <v>19</v>
      </c>
      <c r="C66" s="160" t="s">
        <v>22</v>
      </c>
      <c r="D66" s="170">
        <v>971335085.70000005</v>
      </c>
      <c r="E66" s="161" t="s">
        <v>22</v>
      </c>
      <c r="F66" s="176">
        <v>2799589345.0700002</v>
      </c>
      <c r="G66" s="170">
        <v>147620529.91</v>
      </c>
      <c r="H66" s="162" t="s">
        <v>22</v>
      </c>
      <c r="I66" s="161" t="s">
        <v>22</v>
      </c>
      <c r="J66" s="162" t="s">
        <v>22</v>
      </c>
      <c r="K66" s="161" t="s">
        <v>22</v>
      </c>
      <c r="L66" s="176">
        <v>3918544960.6799998</v>
      </c>
      <c r="M66" s="163"/>
    </row>
    <row r="67" spans="1:13" x14ac:dyDescent="0.25">
      <c r="A67" s="62" t="s">
        <v>62</v>
      </c>
      <c r="B67" s="149" t="s">
        <v>22</v>
      </c>
      <c r="C67" s="151" t="s">
        <v>22</v>
      </c>
      <c r="D67" s="152" t="s">
        <v>22</v>
      </c>
      <c r="E67" s="152" t="s">
        <v>22</v>
      </c>
      <c r="F67" s="175">
        <v>2211973828.3800001</v>
      </c>
      <c r="G67" s="152" t="s">
        <v>22</v>
      </c>
      <c r="H67" s="153" t="s">
        <v>22</v>
      </c>
      <c r="I67" s="152" t="s">
        <v>22</v>
      </c>
      <c r="J67" s="153" t="s">
        <v>22</v>
      </c>
      <c r="K67" s="152" t="s">
        <v>22</v>
      </c>
      <c r="L67" s="175">
        <v>2211973828.3800001</v>
      </c>
      <c r="M67" s="154"/>
    </row>
    <row r="68" spans="1:13" s="158" customFormat="1" x14ac:dyDescent="0.25">
      <c r="A68" s="158" t="s">
        <v>20</v>
      </c>
      <c r="B68" s="159" t="s">
        <v>19</v>
      </c>
      <c r="C68" s="160" t="s">
        <v>22</v>
      </c>
      <c r="D68" s="161" t="s">
        <v>22</v>
      </c>
      <c r="E68" s="161" t="s">
        <v>22</v>
      </c>
      <c r="F68" s="176">
        <v>2211973828.3800001</v>
      </c>
      <c r="G68" s="161" t="s">
        <v>22</v>
      </c>
      <c r="H68" s="162" t="s">
        <v>22</v>
      </c>
      <c r="I68" s="161" t="s">
        <v>22</v>
      </c>
      <c r="J68" s="162" t="s">
        <v>22</v>
      </c>
      <c r="K68" s="161" t="s">
        <v>22</v>
      </c>
      <c r="L68" s="176">
        <v>2211973828.3800001</v>
      </c>
      <c r="M68" s="163"/>
    </row>
    <row r="69" spans="1:13" x14ac:dyDescent="0.25">
      <c r="A69" s="143" t="s">
        <v>36</v>
      </c>
      <c r="B69" s="149" t="s">
        <v>22</v>
      </c>
      <c r="C69" s="151" t="s">
        <v>22</v>
      </c>
      <c r="D69" s="169">
        <v>681331187.79999995</v>
      </c>
      <c r="E69" s="152" t="s">
        <v>22</v>
      </c>
      <c r="F69" s="153" t="s">
        <v>22</v>
      </c>
      <c r="G69" s="152" t="s">
        <v>22</v>
      </c>
      <c r="H69" s="175">
        <v>527140690.45999998</v>
      </c>
      <c r="I69" s="152" t="s">
        <v>22</v>
      </c>
      <c r="J69" s="153" t="s">
        <v>22</v>
      </c>
      <c r="K69" s="152" t="s">
        <v>22</v>
      </c>
      <c r="L69" s="175">
        <v>1208471878.26</v>
      </c>
      <c r="M69" s="154"/>
    </row>
    <row r="70" spans="1:13" s="158" customFormat="1" x14ac:dyDescent="0.25">
      <c r="A70" s="158" t="s">
        <v>20</v>
      </c>
      <c r="B70" s="159" t="s">
        <v>19</v>
      </c>
      <c r="C70" s="160" t="s">
        <v>22</v>
      </c>
      <c r="D70" s="170">
        <v>681331187.79999995</v>
      </c>
      <c r="E70" s="161" t="s">
        <v>22</v>
      </c>
      <c r="F70" s="162" t="s">
        <v>22</v>
      </c>
      <c r="G70" s="161" t="s">
        <v>22</v>
      </c>
      <c r="H70" s="176">
        <v>527140690.45999998</v>
      </c>
      <c r="I70" s="161" t="s">
        <v>22</v>
      </c>
      <c r="J70" s="162" t="s">
        <v>22</v>
      </c>
      <c r="K70" s="161" t="s">
        <v>22</v>
      </c>
      <c r="L70" s="176">
        <v>1208471878.26</v>
      </c>
      <c r="M70" s="163"/>
    </row>
    <row r="71" spans="1:13" x14ac:dyDescent="0.25">
      <c r="A71" s="143" t="s">
        <v>30</v>
      </c>
      <c r="B71" s="149" t="s">
        <v>22</v>
      </c>
      <c r="C71" s="165">
        <v>67843344.219999999</v>
      </c>
      <c r="D71" s="152" t="s">
        <v>22</v>
      </c>
      <c r="E71" s="152" t="s">
        <v>22</v>
      </c>
      <c r="F71" s="153" t="s">
        <v>22</v>
      </c>
      <c r="G71" s="152" t="s">
        <v>22</v>
      </c>
      <c r="H71" s="153" t="s">
        <v>22</v>
      </c>
      <c r="I71" s="152" t="s">
        <v>22</v>
      </c>
      <c r="J71" s="153" t="s">
        <v>22</v>
      </c>
      <c r="K71" s="152" t="s">
        <v>22</v>
      </c>
      <c r="L71" s="175">
        <v>67843344.219999999</v>
      </c>
      <c r="M71" s="154"/>
    </row>
    <row r="72" spans="1:13" s="158" customFormat="1" x14ac:dyDescent="0.25">
      <c r="A72" s="158" t="s">
        <v>20</v>
      </c>
      <c r="B72" s="159" t="s">
        <v>19</v>
      </c>
      <c r="C72" s="166">
        <v>67843344.219999999</v>
      </c>
      <c r="D72" s="161" t="s">
        <v>22</v>
      </c>
      <c r="E72" s="161" t="s">
        <v>22</v>
      </c>
      <c r="F72" s="162" t="s">
        <v>22</v>
      </c>
      <c r="G72" s="161" t="s">
        <v>22</v>
      </c>
      <c r="H72" s="162" t="s">
        <v>22</v>
      </c>
      <c r="I72" s="161" t="s">
        <v>22</v>
      </c>
      <c r="J72" s="162" t="s">
        <v>22</v>
      </c>
      <c r="K72" s="161" t="s">
        <v>22</v>
      </c>
      <c r="L72" s="176">
        <v>67843344.219999999</v>
      </c>
      <c r="M72" s="163"/>
    </row>
    <row r="73" spans="1:13" x14ac:dyDescent="0.25">
      <c r="A73" s="143" t="s">
        <v>77</v>
      </c>
      <c r="B73" s="149" t="s">
        <v>22</v>
      </c>
      <c r="C73" s="151" t="s">
        <v>22</v>
      </c>
      <c r="D73" s="169">
        <v>337693917.16000003</v>
      </c>
      <c r="E73" s="152" t="s">
        <v>22</v>
      </c>
      <c r="F73" s="153" t="s">
        <v>22</v>
      </c>
      <c r="G73" s="169">
        <v>889485850.53999996</v>
      </c>
      <c r="H73" s="175">
        <v>1071165082.35</v>
      </c>
      <c r="I73" s="169">
        <v>335667722.32999998</v>
      </c>
      <c r="J73" s="153" t="s">
        <v>22</v>
      </c>
      <c r="K73" s="169">
        <v>297846047.50999999</v>
      </c>
      <c r="L73" s="175">
        <v>2931858619.8899999</v>
      </c>
      <c r="M73" s="154"/>
    </row>
    <row r="74" spans="1:13" s="158" customFormat="1" x14ac:dyDescent="0.25">
      <c r="A74" s="158" t="s">
        <v>20</v>
      </c>
      <c r="B74" s="159" t="s">
        <v>19</v>
      </c>
      <c r="C74" s="160" t="s">
        <v>22</v>
      </c>
      <c r="D74" s="170">
        <v>337693917.16000003</v>
      </c>
      <c r="E74" s="161" t="s">
        <v>22</v>
      </c>
      <c r="F74" s="162" t="s">
        <v>22</v>
      </c>
      <c r="G74" s="170">
        <v>889485850.53999996</v>
      </c>
      <c r="H74" s="176">
        <v>1071165082.35</v>
      </c>
      <c r="I74" s="170">
        <v>335667722.32999998</v>
      </c>
      <c r="J74" s="162" t="s">
        <v>22</v>
      </c>
      <c r="K74" s="170">
        <v>297846047.50999999</v>
      </c>
      <c r="L74" s="176">
        <v>2931858619.8899999</v>
      </c>
      <c r="M74" s="163"/>
    </row>
    <row r="75" spans="1:13" x14ac:dyDescent="0.25">
      <c r="A75" s="142" t="s">
        <v>25</v>
      </c>
      <c r="B75" s="148" t="s">
        <v>22</v>
      </c>
      <c r="C75" s="167">
        <v>6109280329.4099998</v>
      </c>
      <c r="D75" s="171">
        <v>78095972377.610001</v>
      </c>
      <c r="E75" s="173">
        <v>2988762280.3800001</v>
      </c>
      <c r="F75" s="177">
        <v>106267701910.42999</v>
      </c>
      <c r="G75" s="179">
        <v>58177057809.709999</v>
      </c>
      <c r="H75" s="177">
        <v>74733035729.75</v>
      </c>
      <c r="I75" s="179">
        <v>6424237894.4200001</v>
      </c>
      <c r="J75" s="177">
        <v>6665683789.5600004</v>
      </c>
      <c r="K75" s="179">
        <v>24897327555.66</v>
      </c>
      <c r="L75" s="177">
        <v>364359059676.92999</v>
      </c>
      <c r="M75" s="181">
        <f>L75/L76</f>
        <v>0.27727345397621433</v>
      </c>
    </row>
    <row r="76" spans="1:13" x14ac:dyDescent="0.25">
      <c r="A76" s="142" t="s">
        <v>21</v>
      </c>
      <c r="B76" s="148" t="s">
        <v>22</v>
      </c>
      <c r="C76" s="167">
        <v>23118208613.790001</v>
      </c>
      <c r="D76" s="171">
        <v>272120363355.20999</v>
      </c>
      <c r="E76" s="173">
        <v>11940028386.379999</v>
      </c>
      <c r="F76" s="177">
        <v>397171744896.02002</v>
      </c>
      <c r="G76" s="179">
        <v>205930226211.22</v>
      </c>
      <c r="H76" s="177">
        <v>255408912181.35001</v>
      </c>
      <c r="I76" s="179">
        <v>22262697201.66</v>
      </c>
      <c r="J76" s="177">
        <v>28530367029.830002</v>
      </c>
      <c r="K76" s="179">
        <v>87117401433.630005</v>
      </c>
      <c r="L76" s="177">
        <v>1314078410507.29</v>
      </c>
      <c r="M76" s="182"/>
    </row>
    <row r="77" spans="1:13" x14ac:dyDescent="0.25">
      <c r="A77" s="63" t="s">
        <v>64</v>
      </c>
      <c r="B77" s="148" t="s">
        <v>22</v>
      </c>
      <c r="C77" s="180">
        <f>C75/C76</f>
        <v>0.26426270441066169</v>
      </c>
      <c r="D77" s="180">
        <f t="shared" ref="D77:K77" si="0">D75/D76</f>
        <v>0.28699054864801898</v>
      </c>
      <c r="E77" s="180">
        <f t="shared" si="0"/>
        <v>0.25031450375689929</v>
      </c>
      <c r="F77" s="180">
        <f t="shared" si="0"/>
        <v>0.26756108226744829</v>
      </c>
      <c r="G77" s="180">
        <f t="shared" si="0"/>
        <v>0.2825085898271123</v>
      </c>
      <c r="H77" s="180">
        <f t="shared" si="0"/>
        <v>0.29260151923237004</v>
      </c>
      <c r="I77" s="180">
        <f t="shared" si="0"/>
        <v>0.28856512022006847</v>
      </c>
      <c r="J77" s="180">
        <f t="shared" si="0"/>
        <v>0.23363470167035275</v>
      </c>
      <c r="K77" s="180">
        <f t="shared" si="0"/>
        <v>0.28579052113518233</v>
      </c>
      <c r="L77" s="123" t="s">
        <v>65</v>
      </c>
      <c r="M77" s="124"/>
    </row>
  </sheetData>
  <sheetProtection formatCells="0" formatColumns="0" formatRows="0" insertColumns="0" insertRows="0" insertHyperlinks="0" deleteColumns="0" deleteRows="0" sort="0" autoFilter="0" pivotTables="0"/>
  <mergeCells count="17">
    <mergeCell ref="L77:M77"/>
    <mergeCell ref="M75:M76"/>
    <mergeCell ref="I6:I7"/>
    <mergeCell ref="A6:A7"/>
    <mergeCell ref="B6:B7"/>
    <mergeCell ref="C6:C7"/>
    <mergeCell ref="D6:D7"/>
    <mergeCell ref="E6:E7"/>
    <mergeCell ref="J6:J7"/>
    <mergeCell ref="K6:K7"/>
    <mergeCell ref="L6:M6"/>
    <mergeCell ref="A2:L2"/>
    <mergeCell ref="A3:L3"/>
    <mergeCell ref="A4:L4"/>
    <mergeCell ref="F6:F7"/>
    <mergeCell ref="G6:G7"/>
    <mergeCell ref="H6:H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  <_Flow_SignoffStatus xmlns="3d356bbc-c7e3-4705-a35e-a22d7fa248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22" ma:contentTypeDescription="Crear nuevo documento." ma:contentTypeScope="" ma:versionID="726b0b2ce5dfed5be50198bec91cca88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1862128e360da61c2d83cb5cc2dfd83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_Flow_SignoffStatus" ma:index="25" nillable="true" ma:displayName="Estado de aprobación" ma:internalName="Estado_x0020_de_x0020_aprobaci_x00f3_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2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34BE7CF-0944-40CB-BDAB-61A9B56B827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</vt:lpstr>
      <vt:lpstr>Febrero</vt:lpstr>
      <vt:lpstr>Marzo</vt:lpstr>
      <vt:lpstr>Abril</vt:lpstr>
      <vt:lpstr>Mayo</vt:lpstr>
      <vt:lpstr>Junio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2025-07-16T21:22:22Z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