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sipen.sharepoint.com/Estudio/2ANÁLISIS Y ESTADISTICAS/Procesos automaticos/Stored procedures/Pagina web/Excels automatizados/"/>
    </mc:Choice>
  </mc:AlternateContent>
  <xr:revisionPtr revIDLastSave="305" documentId="8_{BDC22BC1-BB43-45F6-88BF-FD7D1699516C}" xr6:coauthVersionLast="47" xr6:coauthVersionMax="47" xr10:uidLastSave="{2535AEA7-CC15-47BC-BDEF-38FD5BA5FA97}"/>
  <bookViews>
    <workbookView xWindow="28680" yWindow="-120" windowWidth="29040" windowHeight="15720" xr2:uid="{A68D6B20-5581-4C39-BE5F-8768432A217B}"/>
  </bookViews>
  <sheets>
    <sheet name="TOTALES" sheetId="2" r:id="rId1"/>
    <sheet name="Por AFP" sheetId="4" r:id="rId2"/>
    <sheet name="Por SEXO" sheetId="3" r:id="rId3"/>
  </sheets>
  <definedNames>
    <definedName name="ExternalData_1" localSheetId="2" hidden="1">'Por SEXO'!$B$4:$E$259</definedName>
    <definedName name="ExternalData_1" localSheetId="0" hidden="1">TOTALES!$B$5:$C$270</definedName>
    <definedName name="_xlnm.Print_Area" localSheetId="1">'Por AFP'!$A$1:$AA$279</definedName>
    <definedName name="_xlnm.Print_Area" localSheetId="2">'Por SEXO'!$A$1:$F$264</definedName>
    <definedName name="_xlnm.Print_Area" localSheetId="0">TOTALES!$A$1:$D$276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4" l="1"/>
  <c r="T4" i="4"/>
  <c r="R4" i="4"/>
  <c r="P5" i="4"/>
  <c r="Q5" i="4"/>
  <c r="O5" i="4"/>
  <c r="G5" i="4"/>
  <c r="N4" i="4"/>
  <c r="C5" i="4"/>
  <c r="F5" i="4"/>
  <c r="I5" i="4"/>
  <c r="K5" i="4"/>
  <c r="L5" i="4"/>
  <c r="M5" i="4"/>
  <c r="B4" i="4"/>
</calcChain>
</file>

<file path=xl/sharedStrings.xml><?xml version="1.0" encoding="utf-8"?>
<sst xmlns="http://schemas.openxmlformats.org/spreadsheetml/2006/main" count="51" uniqueCount="42">
  <si>
    <t>Cantidad de Afiliados*</t>
  </si>
  <si>
    <t>Al corte de cada mes</t>
  </si>
  <si>
    <t>CORTE</t>
  </si>
  <si>
    <t>Afiliados</t>
  </si>
  <si>
    <t>Fuente: VISTAS-UNIPAGO</t>
  </si>
  <si>
    <t>*Incluye afiliados fallecidos y beneficiarios del Sistema.</t>
  </si>
  <si>
    <t xml:space="preserve">**A raíz de la aplicación de algunos ajustes en los datos históricos de afiliación al SDP, en el mes de septiembre 2021 se presentó una variación negativa respecto al mes de agosto 2021. </t>
  </si>
  <si>
    <t>Distribución de Afiliados*</t>
  </si>
  <si>
    <t>Administradoras de Fondos de Pensión</t>
  </si>
  <si>
    <t>Reparto Individualizado</t>
  </si>
  <si>
    <r>
      <t>Camino</t>
    </r>
    <r>
      <rPr>
        <vertAlign val="superscript"/>
        <sz val="11"/>
        <color rgb="FF073CA9"/>
        <rFont val="Abadi"/>
        <family val="2"/>
      </rPr>
      <t>1</t>
    </r>
  </si>
  <si>
    <r>
      <t>Caribalico</t>
    </r>
    <r>
      <rPr>
        <vertAlign val="superscript"/>
        <sz val="11"/>
        <color rgb="FF073CA9"/>
        <rFont val="Abadi"/>
        <family val="2"/>
      </rPr>
      <t>2</t>
    </r>
  </si>
  <si>
    <r>
      <t>León</t>
    </r>
    <r>
      <rPr>
        <vertAlign val="superscript"/>
        <sz val="11"/>
        <color rgb="FF073CA9"/>
        <rFont val="Abadi"/>
        <family val="2"/>
      </rPr>
      <t>3</t>
    </r>
  </si>
  <si>
    <r>
      <t>Porvenir</t>
    </r>
    <r>
      <rPr>
        <vertAlign val="superscript"/>
        <sz val="11"/>
        <color rgb="FF073CA9"/>
        <rFont val="Abadi"/>
        <family val="2"/>
      </rPr>
      <t>4</t>
    </r>
  </si>
  <si>
    <t>Mes</t>
  </si>
  <si>
    <t>Atlántico</t>
  </si>
  <si>
    <t>Camino</t>
  </si>
  <si>
    <t>Caribalico</t>
  </si>
  <si>
    <t>Crecer</t>
  </si>
  <si>
    <t>JMMB-BDI</t>
  </si>
  <si>
    <t>León</t>
  </si>
  <si>
    <t>Popular</t>
  </si>
  <si>
    <t>Porvenir</t>
  </si>
  <si>
    <t>Reservas</t>
  </si>
  <si>
    <t>Romana</t>
  </si>
  <si>
    <t>Siembra</t>
  </si>
  <si>
    <t>Sub Total AFP</t>
  </si>
  <si>
    <t>Banco Central</t>
  </si>
  <si>
    <t>Banco de Reservas</t>
  </si>
  <si>
    <t>INABIMA</t>
  </si>
  <si>
    <t>Subtotal Reparto Individualizado</t>
  </si>
  <si>
    <t>Ministerio de Hacienda</t>
  </si>
  <si>
    <t>TOTAL</t>
  </si>
  <si>
    <t>Notas:</t>
  </si>
  <si>
    <r>
      <rPr>
        <vertAlign val="superscript"/>
        <sz val="9"/>
        <rFont val="Abadi"/>
        <family val="2"/>
      </rPr>
      <t>1</t>
    </r>
    <r>
      <rPr>
        <sz val="9"/>
        <rFont val="Abadi"/>
        <family val="2"/>
      </rPr>
      <t>Camino fue absorbido por Siembra, el 7 de enero del 2005.</t>
    </r>
  </si>
  <si>
    <r>
      <rPr>
        <vertAlign val="superscript"/>
        <sz val="9"/>
        <rFont val="Abadi"/>
        <family val="2"/>
      </rPr>
      <t>2</t>
    </r>
    <r>
      <rPr>
        <sz val="9"/>
        <rFont val="Abadi"/>
        <family val="2"/>
      </rPr>
      <t>Caribalico fue absorbido por Siembra, el 10 de mayo del 2007.</t>
    </r>
  </si>
  <si>
    <r>
      <rPr>
        <vertAlign val="superscript"/>
        <sz val="9"/>
        <rFont val="Abadi"/>
        <family val="2"/>
      </rPr>
      <t>3</t>
    </r>
    <r>
      <rPr>
        <sz val="9"/>
        <rFont val="Abadi"/>
        <family val="2"/>
      </rPr>
      <t>León fue absorbido por Siembra, el 29 de junio del 2007.</t>
    </r>
  </si>
  <si>
    <r>
      <rPr>
        <vertAlign val="superscript"/>
        <sz val="9"/>
        <rFont val="Abadi"/>
        <family val="2"/>
      </rPr>
      <t>4</t>
    </r>
    <r>
      <rPr>
        <sz val="9"/>
        <rFont val="Abadi"/>
        <family val="2"/>
      </rPr>
      <t>Porvenir fue absorbido por Scotia Crecer anteriormente llamada BBVA Crecer, el 29 de octubre del 2004.</t>
    </r>
  </si>
  <si>
    <t xml:space="preserve">A raíz de la aplicación de algunos ajustes en los datos históricos de afiliación al SDP, en el mes de octubre 2021 se presentó una variación negativa respecto al mes de septiembre 2021. </t>
  </si>
  <si>
    <t>Distribución de Afiliados por Sexo*</t>
  </si>
  <si>
    <t>Hombres</t>
  </si>
  <si>
    <t>Mujeres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</si>
</sst>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C0A]mmm\-yy;@"/>
  </numFmts>
  <fonts count="12" x14ac:knownFonts="1">
    <font>
      <sz val="11"/>
      <color theme="1"/>
      <name val="Aptos Narrow"/>
      <family val="2"/>
      <scheme val="minor"/>
    </font>
    <font>
      <sz val="11"/>
      <color theme="1"/>
      <name val="Aptos Narrow"/>
      <family val="2"/>
      <scheme val="minor"/>
    </font>
    <font>
      <sz val="12"/>
      <color theme="1"/>
      <name val="Abadi"/>
      <family val="2"/>
    </font>
    <font>
      <sz val="14"/>
      <color theme="1"/>
      <name val="Abadi"/>
      <family val="2"/>
    </font>
    <font>
      <sz val="11"/>
      <color rgb="FF073CA9"/>
      <name val="Abadi"/>
      <family val="2"/>
    </font>
    <font>
      <sz val="11"/>
      <name val="Abadi"/>
      <family val="2"/>
    </font>
    <font>
      <sz val="9"/>
      <color theme="1"/>
      <name val="Abadi"/>
      <family val="2"/>
    </font>
    <font>
      <sz val="9"/>
      <name val="Abadi"/>
      <family val="2"/>
    </font>
    <font>
      <sz val="11"/>
      <color theme="1"/>
      <name val="Abadi"/>
      <family val="2"/>
    </font>
    <font>
      <vertAlign val="superscript"/>
      <sz val="9"/>
      <name val="Abadi"/>
      <family val="2"/>
    </font>
    <font>
      <sz val="8"/>
      <name val="Aptos Narrow"/>
      <family val="2"/>
      <scheme val="minor"/>
    </font>
    <font>
      <vertAlign val="superscript"/>
      <sz val="11"/>
      <color rgb="FF073CA9"/>
      <name val="Abadi"/>
      <family val="2"/>
    </font>
  </fonts>
  <fills count="3">
    <fill>
      <patternFill patternType="none"/>
    </fill>
    <fill>
      <patternFill patternType="gray125"/>
    </fill>
    <fill>
      <patternFill patternType="solid">
        <fgColor rgb="FFF5F5F5"/>
        <bgColor indexed="64"/>
      </patternFill>
    </fill>
  </fills>
  <borders count="6">
    <border>
      <left/>
      <right/>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thick">
        <color theme="0"/>
      </left>
      <right style="thick">
        <color theme="0"/>
      </right>
      <top style="thick">
        <color theme="0"/>
      </top>
      <bottom/>
      <diagonal/>
    </border>
    <border>
      <left style="thick">
        <color theme="0"/>
      </left>
      <right style="thick">
        <color theme="0"/>
      </right>
      <top style="thick">
        <color theme="0"/>
      </top>
      <bottom style="thick">
        <color theme="0"/>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7" fillId="0" borderId="0" xfId="0" applyFont="1"/>
    <xf numFmtId="0" fontId="7" fillId="0" borderId="0" xfId="0" applyFont="1" applyAlignment="1">
      <alignment horizontal="left" vertical="center"/>
    </xf>
    <xf numFmtId="0" fontId="8" fillId="0" borderId="0" xfId="0" applyFo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4" fontId="5" fillId="2" borderId="2" xfId="1" applyNumberFormat="1" applyFont="1" applyFill="1" applyBorder="1" applyAlignment="1">
      <alignment wrapText="1"/>
    </xf>
    <xf numFmtId="164" fontId="4" fillId="2" borderId="3" xfId="1" applyNumberFormat="1" applyFont="1" applyFill="1" applyBorder="1" applyAlignment="1">
      <alignment wrapText="1"/>
    </xf>
    <xf numFmtId="0" fontId="7" fillId="0" borderId="0" xfId="0" applyFont="1" applyAlignment="1">
      <alignment vertical="center"/>
    </xf>
    <xf numFmtId="165" fontId="4" fillId="2" borderId="2" xfId="0"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165" fontId="4" fillId="2" borderId="1" xfId="0" applyNumberFormat="1" applyFont="1" applyFill="1" applyBorder="1" applyAlignment="1">
      <alignment horizontal="center"/>
    </xf>
    <xf numFmtId="164" fontId="5" fillId="2" borderId="3" xfId="1" applyNumberFormat="1" applyFont="1" applyFill="1" applyBorder="1" applyAlignment="1">
      <alignment horizontal="center"/>
    </xf>
    <xf numFmtId="164" fontId="8" fillId="2" borderId="0" xfId="1" applyNumberFormat="1" applyFont="1" applyFill="1"/>
    <xf numFmtId="164" fontId="8" fillId="2" borderId="2" xfId="1" applyNumberFormat="1" applyFont="1" applyFill="1" applyBorder="1"/>
    <xf numFmtId="164" fontId="8" fillId="2" borderId="0" xfId="1" applyNumberFormat="1" applyFont="1" applyFill="1" applyBorder="1"/>
    <xf numFmtId="0" fontId="6" fillId="0" borderId="0" xfId="0" applyFont="1" applyAlignment="1">
      <alignment horizontal="left" vertical="center" wrapText="1"/>
    </xf>
    <xf numFmtId="0" fontId="6" fillId="0" borderId="0" xfId="0" applyFont="1" applyAlignment="1">
      <alignment horizontal="left" wrapText="1"/>
    </xf>
    <xf numFmtId="0" fontId="3" fillId="0" borderId="0" xfId="0" applyFont="1" applyAlignment="1">
      <alignment horizontal="left"/>
    </xf>
    <xf numFmtId="0" fontId="2" fillId="0" borderId="0" xfId="0" applyFont="1" applyAlignment="1">
      <alignment horizontal="left"/>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4" fillId="2" borderId="5" xfId="0" applyFont="1" applyFill="1" applyBorder="1" applyAlignment="1">
      <alignment horizontal="center"/>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xf>
  </cellXfs>
  <cellStyles count="2">
    <cellStyle name="Comma" xfId="1" builtinId="3"/>
    <cellStyle name="Normal" xfId="0" builtinId="0"/>
  </cellStyles>
  <dxfs count="33">
    <dxf>
      <font>
        <strike val="0"/>
        <outline val="0"/>
        <shadow val="0"/>
        <u val="none"/>
        <vertAlign val="baseline"/>
        <sz val="11"/>
        <color rgb="FF073CA9"/>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rgb="FF073CA9"/>
        <name val="Abadi"/>
        <family val="2"/>
        <scheme val="none"/>
      </font>
      <numFmt numFmtId="165" formatCode="[$-C0A]mmm\-yy;@"/>
      <fill>
        <patternFill patternType="solid">
          <fgColor indexed="64"/>
          <bgColor rgb="FFF5F5F5"/>
        </patternFill>
      </fill>
      <alignment horizontal="center" vertical="center" textRotation="0" wrapText="1" indent="0" justifyLastLine="0" shrinkToFit="0" readingOrder="0"/>
      <border diagonalUp="0" diagonalDown="0">
        <left/>
        <right style="thick">
          <color theme="0"/>
        </right>
        <top/>
        <bottom/>
        <vertical/>
        <horizontal/>
      </border>
    </dxf>
    <dxf>
      <border diagonalUp="0" diagonalDown="0">
        <left style="thick">
          <color theme="0"/>
        </left>
        <right style="thick">
          <color theme="0"/>
        </right>
        <top style="thick">
          <color theme="0"/>
        </top>
        <bottom style="thick">
          <color theme="0"/>
        </bottom>
      </border>
    </dxf>
    <dxf>
      <font>
        <strike val="0"/>
        <outline val="0"/>
        <shadow val="0"/>
        <u val="none"/>
        <vertAlign val="baseline"/>
        <sz val="11"/>
        <color rgb="FF073CA9"/>
        <name val="Abadi"/>
        <family val="2"/>
        <scheme val="none"/>
      </font>
      <fill>
        <patternFill patternType="solid">
          <fgColor indexed="64"/>
          <bgColor rgb="FFF5F5F5"/>
        </patternFill>
      </fill>
      <alignment textRotation="0" wrapText="1" indent="0" justifyLastLine="0" shrinkToFit="0" readingOrder="0"/>
    </dxf>
    <dxf>
      <font>
        <strike val="0"/>
        <outline val="0"/>
        <shadow val="0"/>
        <u val="none"/>
        <vertAlign val="baseline"/>
        <sz val="11"/>
        <color rgb="FF073CA9"/>
        <name val="Abadi"/>
        <family val="2"/>
        <scheme val="none"/>
      </font>
      <fill>
        <patternFill patternType="solid">
          <fgColor indexed="64"/>
          <bgColor rgb="FFF5F5F5"/>
        </patternFill>
      </fill>
      <alignment horizontal="center" vertical="center" textRotation="0" wrapText="1" indent="0" justifyLastLine="0" shrinkToFit="0" readingOrder="0"/>
      <border diagonalUp="0" diagonalDown="0" outline="0">
        <left style="thick">
          <color theme="0"/>
        </left>
        <right style="thick">
          <color theme="0"/>
        </right>
        <top/>
        <bottom/>
      </border>
    </dxf>
    <dxf>
      <font>
        <strike val="0"/>
        <outline val="0"/>
        <shadow val="0"/>
        <u val="none"/>
        <color rgb="FF073CA9"/>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name val="Abadi"/>
        <family val="2"/>
        <scheme val="none"/>
      </font>
      <numFmt numFmtId="164" formatCode="_(* #,##0_);_(* \(#,##0\);_(* &quot;-&quot;??_);_(@_)"/>
      <fill>
        <patternFill patternType="solid">
          <fgColor indexed="64"/>
          <bgColor rgb="FFF5F5F5"/>
        </patternFill>
      </fill>
    </dxf>
    <dxf>
      <font>
        <strike val="0"/>
        <outline val="0"/>
        <shadow val="0"/>
        <u val="none"/>
        <vertAlign val="baseline"/>
        <sz val="11"/>
        <color rgb="FF073CA9"/>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name val="Abadi"/>
        <family val="2"/>
        <scheme val="none"/>
      </font>
      <numFmt numFmtId="164" formatCode="_(* #,##0_);_(* \(#,##0\);_(* &quot;-&quot;??_);_(@_)"/>
      <fill>
        <patternFill patternType="solid">
          <fgColor indexed="64"/>
          <bgColor rgb="FFF5F5F5"/>
        </patternFill>
      </fill>
    </dxf>
    <dxf>
      <font>
        <strike val="0"/>
        <outline val="0"/>
        <shadow val="0"/>
        <u val="none"/>
        <vertAlign val="baseline"/>
        <sz val="11"/>
        <name val="Abadi"/>
        <family val="2"/>
        <scheme val="none"/>
      </font>
      <numFmt numFmtId="164" formatCode="_(* #,##0_);_(* \(#,##0\);_(* &quot;-&quot;??_);_(@_)"/>
      <fill>
        <patternFill patternType="solid">
          <fgColor indexed="64"/>
          <bgColor rgb="FFF5F5F5"/>
        </patternFill>
      </fill>
      <border diagonalUp="0" diagonalDown="0">
        <left style="thick">
          <color theme="0"/>
        </left>
        <right style="thick">
          <color theme="0"/>
        </right>
        <top/>
        <bottom/>
        <vertical/>
        <horizontal/>
      </border>
    </dxf>
    <dxf>
      <font>
        <strike val="0"/>
        <outline val="0"/>
        <shadow val="0"/>
        <u val="none"/>
        <vertAlign val="baseline"/>
        <sz val="11"/>
        <color rgb="FF073CA9"/>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theme="1"/>
        <name val="Abadi"/>
        <family val="2"/>
        <scheme val="none"/>
      </font>
      <numFmt numFmtId="164" formatCode="_(* #,##0_);_(* \(#,##0\);_(* &quot;-&quot;??_);_(@_)"/>
      <fill>
        <patternFill patternType="solid">
          <fgColor indexed="64"/>
          <bgColor rgb="FFF5F5F5"/>
        </patternFill>
      </fill>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rgb="FF073CA9"/>
        <name val="Abadi"/>
        <family val="2"/>
        <scheme val="none"/>
      </font>
      <numFmt numFmtId="165" formatCode="[$-C0A]mmm\-yy;@"/>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name val="Abadi"/>
        <family val="2"/>
        <scheme val="none"/>
      </font>
      <alignment horizontal="center" vertical="center" textRotation="0" wrapText="1" indent="0" justifyLastLine="0" shrinkToFit="0" readingOrder="0"/>
    </dxf>
    <dxf>
      <font>
        <strike val="0"/>
        <outline val="0"/>
        <shadow val="0"/>
        <u val="none"/>
        <vertAlign val="baseline"/>
        <sz val="11"/>
        <color rgb="FF073CA9"/>
        <name val="Abadi"/>
        <family val="2"/>
        <scheme val="none"/>
      </font>
      <alignment horizontal="center" vertical="center" textRotation="0" wrapText="1" indent="0" justifyLastLine="0" shrinkToFit="0" readingOrder="0"/>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center" vertical="bottom" textRotation="0" wrapText="0" indent="0" justifyLastLine="0" shrinkToFit="0" readingOrder="0"/>
      <border diagonalUp="0" diagonalDown="0">
        <left style="thick">
          <color theme="0"/>
        </left>
        <right/>
        <top/>
        <bottom/>
        <vertical/>
        <horizontal/>
      </border>
    </dxf>
    <dxf>
      <font>
        <strike val="0"/>
        <outline val="0"/>
        <shadow val="0"/>
        <u val="none"/>
        <vertAlign val="baseline"/>
        <sz val="11"/>
        <color rgb="FF073CA9"/>
        <name val="Abadi"/>
        <family val="2"/>
        <scheme val="none"/>
      </font>
      <numFmt numFmtId="165" formatCode="[$-C0A]mmm\-yy;@"/>
      <fill>
        <patternFill patternType="solid">
          <fgColor indexed="64"/>
          <bgColor rgb="FFF5F5F5"/>
        </patternFill>
      </fill>
      <alignment horizontal="center" vertical="bottom" textRotation="0" wrapText="0" indent="0" justifyLastLine="0" shrinkToFit="0" readingOrder="0"/>
      <border diagonalUp="0" diagonalDown="0">
        <left/>
        <right style="thick">
          <color theme="0"/>
        </right>
        <top/>
        <bottom/>
        <vertical/>
        <horizontal/>
      </border>
    </dxf>
    <dxf>
      <border diagonalUp="0" diagonalDown="0">
        <left style="thick">
          <color theme="0"/>
        </left>
        <right style="thick">
          <color theme="0"/>
        </right>
        <top style="thick">
          <color theme="0"/>
        </top>
        <bottom style="thick">
          <color theme="0"/>
        </bottom>
      </border>
    </dxf>
    <dxf>
      <font>
        <strike val="0"/>
        <outline val="0"/>
        <shadow val="0"/>
        <u val="none"/>
        <vertAlign val="baseline"/>
        <sz val="11"/>
        <color rgb="FF073CA9"/>
        <name val="Abadi"/>
        <family val="2"/>
        <scheme val="none"/>
      </font>
      <fill>
        <patternFill patternType="solid">
          <fgColor indexed="64"/>
          <bgColor rgb="FFF5F5F5"/>
        </patternFill>
      </fill>
    </dxf>
    <dxf>
      <font>
        <strike val="0"/>
        <outline val="0"/>
        <shadow val="0"/>
        <u val="none"/>
        <vertAlign val="baseline"/>
        <sz val="11"/>
        <color rgb="FF073CA9"/>
        <name val="Abadi"/>
        <family val="2"/>
        <scheme val="none"/>
      </font>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style="thick">
          <color theme="0"/>
        </vertical>
        <horizontal/>
      </border>
    </dxf>
  </dxfs>
  <tableStyles count="0" defaultTableStyle="TableStyleMedium2" defaultPivotStyle="PivotStyleLight16"/>
  <colors>
    <mruColors>
      <color rgb="FFF5F5F5"/>
      <color rgb="FF073C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4DD5B3-EA7F-4767-8205-5932D16C518E}" name="EST_WEB_AFILIADOS_H" displayName="EST_WEB_AFILIADOS_H" ref="B5:C270" totalsRowShown="0" headerRowDxfId="32" dataDxfId="31" tableBorderDxfId="30">
  <autoFilter ref="B5:C270" xr:uid="{234DD5B3-EA7F-4767-8205-5932D16C518E}"/>
  <tableColumns count="2">
    <tableColumn id="1" xr3:uid="{B8CC80CF-D772-4399-95B4-2355EFF528EE}" name="CORTE" dataDxfId="29"/>
    <tableColumn id="2" xr3:uid="{1F20B759-3FB9-42F5-B138-022284304999}" name="Afiliados" dataDxfId="2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CDBCD7-C080-4A1F-AC54-106C9B0F839A}" name="EST_WEB_AFILIADOS_AFP_H" displayName="EST_WEB_AFILIADOS_AFP_H" ref="B6:T271" totalsRowShown="0" headerRowDxfId="27" dataDxfId="26">
  <autoFilter ref="B6:T271" xr:uid="{F5CDBCD7-C080-4A1F-AC54-106C9B0F839A}"/>
  <tableColumns count="19">
    <tableColumn id="1" xr3:uid="{50319B0D-29D0-4040-8E1C-F3B76EC82B1C}" name="Mes" dataDxfId="25"/>
    <tableColumn id="2" xr3:uid="{E8F31FAE-3D2B-4096-8B00-092CD88A5D0A}" name="Atlántico" dataDxfId="24"/>
    <tableColumn id="3" xr3:uid="{20FE83FB-CB02-4FCE-9553-AC7BE473DD9B}" name="Camino" dataDxfId="23"/>
    <tableColumn id="4" xr3:uid="{604FA955-D883-41DC-8CF4-E296E4DCE48C}" name="Caribalico" dataDxfId="22"/>
    <tableColumn id="5" xr3:uid="{B0963DB7-A31F-41CC-ADC1-ABB702F60696}" name="Crecer" dataDxfId="21"/>
    <tableColumn id="6" xr3:uid="{381ED52A-ABEB-4E63-954A-F27F700779EA}" name="JMMB-BDI" dataDxfId="20"/>
    <tableColumn id="7" xr3:uid="{5072CB1F-455C-4F8D-8E04-5114A720137B}" name="León" dataDxfId="19"/>
    <tableColumn id="8" xr3:uid="{D1499998-2C8A-433A-B83A-2712E2BF95CA}" name="Popular" dataDxfId="18"/>
    <tableColumn id="9" xr3:uid="{66CE0BB0-40D7-44E2-9312-808F6A5BB522}" name="Porvenir" dataDxfId="17"/>
    <tableColumn id="10" xr3:uid="{E814F431-AF0E-45A0-A59D-E42F1F8C6ACC}" name="Reservas" dataDxfId="16"/>
    <tableColumn id="11" xr3:uid="{0E78F1E6-EF69-47E9-9941-E12386F4970F}" name="Romana" dataDxfId="15"/>
    <tableColumn id="12" xr3:uid="{CBB1578D-634C-4CE9-B914-2E14EE4FFFE9}" name="Siembra" dataDxfId="14"/>
    <tableColumn id="13" xr3:uid="{43E63382-20B9-466F-934B-34A6618C37C6}" name="Sub Total AFP" dataDxfId="13"/>
    <tableColumn id="14" xr3:uid="{A791568B-4BF9-4EFE-BEF5-AC964612657D}" name="Banco Central" dataDxfId="12"/>
    <tableColumn id="15" xr3:uid="{341A7097-AA97-47F7-A30C-A2998C77AB01}" name="Banco de Reservas" dataDxfId="11"/>
    <tableColumn id="16" xr3:uid="{8CC26EA7-01E4-4BD8-8253-C10A4460457F}" name="INABIMA" dataDxfId="10"/>
    <tableColumn id="17" xr3:uid="{734AC9BB-D24A-4A6F-85DC-850AE5491619}" name="Subtotal Reparto Individualizado" dataDxfId="9"/>
    <tableColumn id="18" xr3:uid="{E17FFAF7-4DD1-4198-93B6-96E664409C9D}" name="Ministerio de Hacienda" dataDxfId="8"/>
    <tableColumn id="19" xr3:uid="{B96E0DFD-4AE0-47F2-932C-44E104018EB8}" name="TOTAL" dataDxfId="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B5EDE8-D50C-47A1-90EC-74787952A078}" name="EST_WEB_AFILIADOS_SEXO_H" displayName="EST_WEB_AFILIADOS_SEXO_H" ref="B4:E259" totalsRowShown="0" headerRowDxfId="6" dataDxfId="5" tableBorderDxfId="4">
  <autoFilter ref="B4:E259" xr:uid="{64B5EDE8-D50C-47A1-90EC-74787952A078}"/>
  <tableColumns count="4">
    <tableColumn id="1" xr3:uid="{DA149303-CC1C-4588-AE00-BDE62847967C}" name="Mes" dataDxfId="3"/>
    <tableColumn id="2" xr3:uid="{FFAFE08A-2638-4C3E-BCD0-67220AFC0562}" name="Hombres" dataDxfId="2"/>
    <tableColumn id="3" xr3:uid="{B50751A0-DB0D-48D6-B816-950A0160A811}" name="Mujeres" dataDxfId="1"/>
    <tableColumn id="4" xr3:uid="{7382D732-A1A1-478C-8EB7-53AA34E36621}" name="TOTAL"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A7AC-1C06-4C8E-AF7C-2F2AA6B1C0FC}">
  <dimension ref="B2:C276"/>
  <sheetViews>
    <sheetView showGridLines="0" tabSelected="1" view="pageBreakPreview" zoomScaleNormal="100" zoomScaleSheetLayoutView="100" workbookViewId="0">
      <pane xSplit="2" ySplit="5" topLeftCell="C248" activePane="bottomRight" state="frozen"/>
      <selection pane="topRight" activeCell="B5" sqref="B5:E270"/>
      <selection pane="bottomLeft" activeCell="B5" sqref="B5:E270"/>
      <selection pane="bottomRight" activeCell="B2" sqref="B2:C2"/>
    </sheetView>
  </sheetViews>
  <sheetFormatPr defaultRowHeight="15" x14ac:dyDescent="0.25"/>
  <cols>
    <col min="2" max="2" width="12.140625" bestFit="1" customWidth="1"/>
    <col min="3" max="3" width="15" customWidth="1"/>
  </cols>
  <sheetData>
    <row r="2" spans="2:3" ht="20.25" x14ac:dyDescent="0.35">
      <c r="B2" s="22" t="s">
        <v>0</v>
      </c>
      <c r="C2" s="22"/>
    </row>
    <row r="3" spans="2:3" ht="15.75" x14ac:dyDescent="0.25">
      <c r="B3" s="23" t="s">
        <v>1</v>
      </c>
      <c r="C3" s="23"/>
    </row>
    <row r="5" spans="2:3" x14ac:dyDescent="0.25">
      <c r="B5" s="4" t="s">
        <v>2</v>
      </c>
      <c r="C5" s="6" t="s">
        <v>3</v>
      </c>
    </row>
    <row r="6" spans="2:3" x14ac:dyDescent="0.25">
      <c r="B6" s="15">
        <v>37894</v>
      </c>
      <c r="C6" s="16">
        <v>927082</v>
      </c>
    </row>
    <row r="7" spans="2:3" x14ac:dyDescent="0.25">
      <c r="B7" s="15">
        <v>37925</v>
      </c>
      <c r="C7" s="16">
        <v>963278</v>
      </c>
    </row>
    <row r="8" spans="2:3" x14ac:dyDescent="0.25">
      <c r="B8" s="15">
        <v>37955</v>
      </c>
      <c r="C8" s="16">
        <v>977839</v>
      </c>
    </row>
    <row r="9" spans="2:3" x14ac:dyDescent="0.25">
      <c r="B9" s="15">
        <v>37986</v>
      </c>
      <c r="C9" s="16">
        <v>986538</v>
      </c>
    </row>
    <row r="10" spans="2:3" x14ac:dyDescent="0.25">
      <c r="B10" s="15">
        <v>38017</v>
      </c>
      <c r="C10" s="16">
        <v>989314</v>
      </c>
    </row>
    <row r="11" spans="2:3" x14ac:dyDescent="0.25">
      <c r="B11" s="15">
        <v>38046</v>
      </c>
      <c r="C11" s="16">
        <v>1000197</v>
      </c>
    </row>
    <row r="12" spans="2:3" x14ac:dyDescent="0.25">
      <c r="B12" s="15">
        <v>38077</v>
      </c>
      <c r="C12" s="16">
        <v>1025368</v>
      </c>
    </row>
    <row r="13" spans="2:3" x14ac:dyDescent="0.25">
      <c r="B13" s="15">
        <v>38107</v>
      </c>
      <c r="C13" s="16">
        <v>1042163</v>
      </c>
    </row>
    <row r="14" spans="2:3" x14ac:dyDescent="0.25">
      <c r="B14" s="15">
        <v>38138</v>
      </c>
      <c r="C14" s="16">
        <v>1069424</v>
      </c>
    </row>
    <row r="15" spans="2:3" x14ac:dyDescent="0.25">
      <c r="B15" s="15">
        <v>38168</v>
      </c>
      <c r="C15" s="16">
        <v>1085348</v>
      </c>
    </row>
    <row r="16" spans="2:3" x14ac:dyDescent="0.25">
      <c r="B16" s="15">
        <v>38199</v>
      </c>
      <c r="C16" s="16">
        <v>1108378</v>
      </c>
    </row>
    <row r="17" spans="2:3" x14ac:dyDescent="0.25">
      <c r="B17" s="15">
        <v>38230</v>
      </c>
      <c r="C17" s="16">
        <v>1122385</v>
      </c>
    </row>
    <row r="18" spans="2:3" x14ac:dyDescent="0.25">
      <c r="B18" s="15">
        <v>38260</v>
      </c>
      <c r="C18" s="16">
        <v>1136594</v>
      </c>
    </row>
    <row r="19" spans="2:3" x14ac:dyDescent="0.25">
      <c r="B19" s="15">
        <v>38291</v>
      </c>
      <c r="C19" s="16">
        <v>1155515</v>
      </c>
    </row>
    <row r="20" spans="2:3" x14ac:dyDescent="0.25">
      <c r="B20" s="15">
        <v>38321</v>
      </c>
      <c r="C20" s="16">
        <v>1174031</v>
      </c>
    </row>
    <row r="21" spans="2:3" x14ac:dyDescent="0.25">
      <c r="B21" s="15">
        <v>38352</v>
      </c>
      <c r="C21" s="16">
        <v>1190202</v>
      </c>
    </row>
    <row r="22" spans="2:3" x14ac:dyDescent="0.25">
      <c r="B22" s="15">
        <v>38383</v>
      </c>
      <c r="C22" s="16">
        <v>1206308</v>
      </c>
    </row>
    <row r="23" spans="2:3" x14ac:dyDescent="0.25">
      <c r="B23" s="15">
        <v>38411</v>
      </c>
      <c r="C23" s="16">
        <v>1231686</v>
      </c>
    </row>
    <row r="24" spans="2:3" x14ac:dyDescent="0.25">
      <c r="B24" s="15">
        <v>38442</v>
      </c>
      <c r="C24" s="16">
        <v>1280409</v>
      </c>
    </row>
    <row r="25" spans="2:3" x14ac:dyDescent="0.25">
      <c r="B25" s="15">
        <v>38472</v>
      </c>
      <c r="C25" s="16">
        <v>1303622</v>
      </c>
    </row>
    <row r="26" spans="2:3" x14ac:dyDescent="0.25">
      <c r="B26" s="15">
        <v>38503</v>
      </c>
      <c r="C26" s="16">
        <v>1319949</v>
      </c>
    </row>
    <row r="27" spans="2:3" x14ac:dyDescent="0.25">
      <c r="B27" s="15">
        <v>38533</v>
      </c>
      <c r="C27" s="16">
        <v>1335283</v>
      </c>
    </row>
    <row r="28" spans="2:3" x14ac:dyDescent="0.25">
      <c r="B28" s="15">
        <v>38564</v>
      </c>
      <c r="C28" s="16">
        <v>1356002</v>
      </c>
    </row>
    <row r="29" spans="2:3" x14ac:dyDescent="0.25">
      <c r="B29" s="15">
        <v>38595</v>
      </c>
      <c r="C29" s="16">
        <v>1371055</v>
      </c>
    </row>
    <row r="30" spans="2:3" x14ac:dyDescent="0.25">
      <c r="B30" s="15">
        <v>38625</v>
      </c>
      <c r="C30" s="16">
        <v>1386323</v>
      </c>
    </row>
    <row r="31" spans="2:3" x14ac:dyDescent="0.25">
      <c r="B31" s="15">
        <v>38656</v>
      </c>
      <c r="C31" s="16">
        <v>1402306</v>
      </c>
    </row>
    <row r="32" spans="2:3" x14ac:dyDescent="0.25">
      <c r="B32" s="15">
        <v>38686</v>
      </c>
      <c r="C32" s="16">
        <v>1417047</v>
      </c>
    </row>
    <row r="33" spans="2:3" x14ac:dyDescent="0.25">
      <c r="B33" s="15">
        <v>38717</v>
      </c>
      <c r="C33" s="16">
        <v>1429521</v>
      </c>
    </row>
    <row r="34" spans="2:3" x14ac:dyDescent="0.25">
      <c r="B34" s="15">
        <v>38748</v>
      </c>
      <c r="C34" s="16">
        <v>1439779</v>
      </c>
    </row>
    <row r="35" spans="2:3" x14ac:dyDescent="0.25">
      <c r="B35" s="15">
        <v>38776</v>
      </c>
      <c r="C35" s="16">
        <v>1452326</v>
      </c>
    </row>
    <row r="36" spans="2:3" x14ac:dyDescent="0.25">
      <c r="B36" s="15">
        <v>38807</v>
      </c>
      <c r="C36" s="16">
        <v>1465574</v>
      </c>
    </row>
    <row r="37" spans="2:3" x14ac:dyDescent="0.25">
      <c r="B37" s="15">
        <v>38837</v>
      </c>
      <c r="C37" s="16">
        <v>1481603</v>
      </c>
    </row>
    <row r="38" spans="2:3" x14ac:dyDescent="0.25">
      <c r="B38" s="15">
        <v>38868</v>
      </c>
      <c r="C38" s="16">
        <v>1493679</v>
      </c>
    </row>
    <row r="39" spans="2:3" x14ac:dyDescent="0.25">
      <c r="B39" s="15">
        <v>38898</v>
      </c>
      <c r="C39" s="16">
        <v>1505425</v>
      </c>
    </row>
    <row r="40" spans="2:3" x14ac:dyDescent="0.25">
      <c r="B40" s="15">
        <v>38929</v>
      </c>
      <c r="C40" s="16">
        <v>1518912</v>
      </c>
    </row>
    <row r="41" spans="2:3" x14ac:dyDescent="0.25">
      <c r="B41" s="15">
        <v>38960</v>
      </c>
      <c r="C41" s="16">
        <v>1532217</v>
      </c>
    </row>
    <row r="42" spans="2:3" x14ac:dyDescent="0.25">
      <c r="B42" s="15">
        <v>38990</v>
      </c>
      <c r="C42" s="16">
        <v>1546194</v>
      </c>
    </row>
    <row r="43" spans="2:3" x14ac:dyDescent="0.25">
      <c r="B43" s="15">
        <v>39021</v>
      </c>
      <c r="C43" s="16">
        <v>1560053</v>
      </c>
    </row>
    <row r="44" spans="2:3" x14ac:dyDescent="0.25">
      <c r="B44" s="15">
        <v>39051</v>
      </c>
      <c r="C44" s="16">
        <v>1574018</v>
      </c>
    </row>
    <row r="45" spans="2:3" x14ac:dyDescent="0.25">
      <c r="B45" s="15">
        <v>39082</v>
      </c>
      <c r="C45" s="16">
        <v>1588621</v>
      </c>
    </row>
    <row r="46" spans="2:3" x14ac:dyDescent="0.25">
      <c r="B46" s="15">
        <v>39113</v>
      </c>
      <c r="C46" s="16">
        <v>1599248</v>
      </c>
    </row>
    <row r="47" spans="2:3" x14ac:dyDescent="0.25">
      <c r="B47" s="15">
        <v>39141</v>
      </c>
      <c r="C47" s="16">
        <v>1615574</v>
      </c>
    </row>
    <row r="48" spans="2:3" x14ac:dyDescent="0.25">
      <c r="B48" s="15">
        <v>39172</v>
      </c>
      <c r="C48" s="16">
        <v>1637424</v>
      </c>
    </row>
    <row r="49" spans="2:3" x14ac:dyDescent="0.25">
      <c r="B49" s="15">
        <v>39202</v>
      </c>
      <c r="C49" s="16">
        <v>1655135</v>
      </c>
    </row>
    <row r="50" spans="2:3" x14ac:dyDescent="0.25">
      <c r="B50" s="15">
        <v>39233</v>
      </c>
      <c r="C50" s="16">
        <v>1669730</v>
      </c>
    </row>
    <row r="51" spans="2:3" x14ac:dyDescent="0.25">
      <c r="B51" s="15">
        <v>39263</v>
      </c>
      <c r="C51" s="16">
        <v>1684568</v>
      </c>
    </row>
    <row r="52" spans="2:3" x14ac:dyDescent="0.25">
      <c r="B52" s="15">
        <v>39294</v>
      </c>
      <c r="C52" s="16">
        <v>1699600</v>
      </c>
    </row>
    <row r="53" spans="2:3" x14ac:dyDescent="0.25">
      <c r="B53" s="15">
        <v>39325</v>
      </c>
      <c r="C53" s="16">
        <v>1711722</v>
      </c>
    </row>
    <row r="54" spans="2:3" x14ac:dyDescent="0.25">
      <c r="B54" s="15">
        <v>39355</v>
      </c>
      <c r="C54" s="16">
        <v>1728998</v>
      </c>
    </row>
    <row r="55" spans="2:3" x14ac:dyDescent="0.25">
      <c r="B55" s="15">
        <v>39386</v>
      </c>
      <c r="C55" s="16">
        <v>1754053</v>
      </c>
    </row>
    <row r="56" spans="2:3" x14ac:dyDescent="0.25">
      <c r="B56" s="15">
        <v>39416</v>
      </c>
      <c r="C56" s="16">
        <v>1774812</v>
      </c>
    </row>
    <row r="57" spans="2:3" x14ac:dyDescent="0.25">
      <c r="B57" s="15">
        <v>39447</v>
      </c>
      <c r="C57" s="16">
        <v>1797027</v>
      </c>
    </row>
    <row r="58" spans="2:3" x14ac:dyDescent="0.25">
      <c r="B58" s="15">
        <v>39478</v>
      </c>
      <c r="C58" s="16">
        <v>1811607</v>
      </c>
    </row>
    <row r="59" spans="2:3" x14ac:dyDescent="0.25">
      <c r="B59" s="15">
        <v>39507</v>
      </c>
      <c r="C59" s="16">
        <v>1828156</v>
      </c>
    </row>
    <row r="60" spans="2:3" x14ac:dyDescent="0.25">
      <c r="B60" s="15">
        <v>39538</v>
      </c>
      <c r="C60" s="16">
        <v>1846972</v>
      </c>
    </row>
    <row r="61" spans="2:3" x14ac:dyDescent="0.25">
      <c r="B61" s="15">
        <v>39568</v>
      </c>
      <c r="C61" s="16">
        <v>1862925</v>
      </c>
    </row>
    <row r="62" spans="2:3" x14ac:dyDescent="0.25">
      <c r="B62" s="15">
        <v>39599</v>
      </c>
      <c r="C62" s="16">
        <v>1881504</v>
      </c>
    </row>
    <row r="63" spans="2:3" x14ac:dyDescent="0.25">
      <c r="B63" s="15">
        <v>39629</v>
      </c>
      <c r="C63" s="16">
        <v>1896014</v>
      </c>
    </row>
    <row r="64" spans="2:3" x14ac:dyDescent="0.25">
      <c r="B64" s="15">
        <v>39660</v>
      </c>
      <c r="C64" s="16">
        <v>1910730</v>
      </c>
    </row>
    <row r="65" spans="2:3" x14ac:dyDescent="0.25">
      <c r="B65" s="15">
        <v>39691</v>
      </c>
      <c r="C65" s="16">
        <v>1927412</v>
      </c>
    </row>
    <row r="66" spans="2:3" x14ac:dyDescent="0.25">
      <c r="B66" s="15">
        <v>39721</v>
      </c>
      <c r="C66" s="16">
        <v>1941668</v>
      </c>
    </row>
    <row r="67" spans="2:3" x14ac:dyDescent="0.25">
      <c r="B67" s="15">
        <v>39752</v>
      </c>
      <c r="C67" s="16">
        <v>1954359</v>
      </c>
    </row>
    <row r="68" spans="2:3" x14ac:dyDescent="0.25">
      <c r="B68" s="15">
        <v>39782</v>
      </c>
      <c r="C68" s="16">
        <v>1971504</v>
      </c>
    </row>
    <row r="69" spans="2:3" x14ac:dyDescent="0.25">
      <c r="B69" s="15">
        <v>39813</v>
      </c>
      <c r="C69" s="16">
        <v>1983720</v>
      </c>
    </row>
    <row r="70" spans="2:3" x14ac:dyDescent="0.25">
      <c r="B70" s="15">
        <v>39844</v>
      </c>
      <c r="C70" s="16">
        <v>1996869</v>
      </c>
    </row>
    <row r="71" spans="2:3" x14ac:dyDescent="0.25">
      <c r="B71" s="15">
        <v>39872</v>
      </c>
      <c r="C71" s="16">
        <v>2009909</v>
      </c>
    </row>
    <row r="72" spans="2:3" x14ac:dyDescent="0.25">
      <c r="B72" s="15">
        <v>39903</v>
      </c>
      <c r="C72" s="16">
        <v>2029444</v>
      </c>
    </row>
    <row r="73" spans="2:3" x14ac:dyDescent="0.25">
      <c r="B73" s="15">
        <v>39933</v>
      </c>
      <c r="C73" s="16">
        <v>2044998</v>
      </c>
    </row>
    <row r="74" spans="2:3" x14ac:dyDescent="0.25">
      <c r="B74" s="15">
        <v>39964</v>
      </c>
      <c r="C74" s="16">
        <v>2066325</v>
      </c>
    </row>
    <row r="75" spans="2:3" x14ac:dyDescent="0.25">
      <c r="B75" s="15">
        <v>39994</v>
      </c>
      <c r="C75" s="16">
        <v>2079161</v>
      </c>
    </row>
    <row r="76" spans="2:3" x14ac:dyDescent="0.25">
      <c r="B76" s="15">
        <v>40025</v>
      </c>
      <c r="C76" s="16">
        <v>2093020</v>
      </c>
    </row>
    <row r="77" spans="2:3" x14ac:dyDescent="0.25">
      <c r="B77" s="15">
        <v>40056</v>
      </c>
      <c r="C77" s="16">
        <v>2125985</v>
      </c>
    </row>
    <row r="78" spans="2:3" x14ac:dyDescent="0.25">
      <c r="B78" s="15">
        <v>40086</v>
      </c>
      <c r="C78" s="16">
        <v>2148054</v>
      </c>
    </row>
    <row r="79" spans="2:3" x14ac:dyDescent="0.25">
      <c r="B79" s="15">
        <v>40117</v>
      </c>
      <c r="C79" s="16">
        <v>2165622</v>
      </c>
    </row>
    <row r="80" spans="2:3" x14ac:dyDescent="0.25">
      <c r="B80" s="15">
        <v>40147</v>
      </c>
      <c r="C80" s="16">
        <v>2179993</v>
      </c>
    </row>
    <row r="81" spans="2:3" x14ac:dyDescent="0.25">
      <c r="B81" s="15">
        <v>40178</v>
      </c>
      <c r="C81" s="16">
        <v>2193890</v>
      </c>
    </row>
    <row r="82" spans="2:3" x14ac:dyDescent="0.25">
      <c r="B82" s="15">
        <v>40209</v>
      </c>
      <c r="C82" s="16">
        <v>2208213</v>
      </c>
    </row>
    <row r="83" spans="2:3" x14ac:dyDescent="0.25">
      <c r="B83" s="15">
        <v>40237</v>
      </c>
      <c r="C83" s="16">
        <v>2223727</v>
      </c>
    </row>
    <row r="84" spans="2:3" x14ac:dyDescent="0.25">
      <c r="B84" s="15">
        <v>40268</v>
      </c>
      <c r="C84" s="16">
        <v>2239764</v>
      </c>
    </row>
    <row r="85" spans="2:3" x14ac:dyDescent="0.25">
      <c r="B85" s="15">
        <v>40298</v>
      </c>
      <c r="C85" s="16">
        <v>2255339</v>
      </c>
    </row>
    <row r="86" spans="2:3" x14ac:dyDescent="0.25">
      <c r="B86" s="15">
        <v>40329</v>
      </c>
      <c r="C86" s="16">
        <v>2270075</v>
      </c>
    </row>
    <row r="87" spans="2:3" x14ac:dyDescent="0.25">
      <c r="B87" s="15">
        <v>40359</v>
      </c>
      <c r="C87" s="16">
        <v>2282834</v>
      </c>
    </row>
    <row r="88" spans="2:3" x14ac:dyDescent="0.25">
      <c r="B88" s="15">
        <v>40390</v>
      </c>
      <c r="C88" s="16">
        <v>2298009</v>
      </c>
    </row>
    <row r="89" spans="2:3" x14ac:dyDescent="0.25">
      <c r="B89" s="15">
        <v>40421</v>
      </c>
      <c r="C89" s="16">
        <v>2311561</v>
      </c>
    </row>
    <row r="90" spans="2:3" x14ac:dyDescent="0.25">
      <c r="B90" s="15">
        <v>40451</v>
      </c>
      <c r="C90" s="16">
        <v>2325889</v>
      </c>
    </row>
    <row r="91" spans="2:3" x14ac:dyDescent="0.25">
      <c r="B91" s="15">
        <v>40482</v>
      </c>
      <c r="C91" s="16">
        <v>2343589</v>
      </c>
    </row>
    <row r="92" spans="2:3" x14ac:dyDescent="0.25">
      <c r="B92" s="15">
        <v>40512</v>
      </c>
      <c r="C92" s="16">
        <v>2359380</v>
      </c>
    </row>
    <row r="93" spans="2:3" x14ac:dyDescent="0.25">
      <c r="B93" s="15">
        <v>40543</v>
      </c>
      <c r="C93" s="16">
        <v>2374783</v>
      </c>
    </row>
    <row r="94" spans="2:3" x14ac:dyDescent="0.25">
      <c r="B94" s="15">
        <v>40574</v>
      </c>
      <c r="C94" s="16">
        <v>2389386</v>
      </c>
    </row>
    <row r="95" spans="2:3" x14ac:dyDescent="0.25">
      <c r="B95" s="15">
        <v>40602</v>
      </c>
      <c r="C95" s="16">
        <v>2404379</v>
      </c>
    </row>
    <row r="96" spans="2:3" x14ac:dyDescent="0.25">
      <c r="B96" s="15">
        <v>40633</v>
      </c>
      <c r="C96" s="16">
        <v>2420384</v>
      </c>
    </row>
    <row r="97" spans="2:3" x14ac:dyDescent="0.25">
      <c r="B97" s="15">
        <v>40663</v>
      </c>
      <c r="C97" s="16">
        <v>2439045</v>
      </c>
    </row>
    <row r="98" spans="2:3" x14ac:dyDescent="0.25">
      <c r="B98" s="15">
        <v>40694</v>
      </c>
      <c r="C98" s="16">
        <v>2451040</v>
      </c>
    </row>
    <row r="99" spans="2:3" x14ac:dyDescent="0.25">
      <c r="B99" s="15">
        <v>40724</v>
      </c>
      <c r="C99" s="16">
        <v>2464711</v>
      </c>
    </row>
    <row r="100" spans="2:3" x14ac:dyDescent="0.25">
      <c r="B100" s="15">
        <v>40755</v>
      </c>
      <c r="C100" s="16">
        <v>2479667</v>
      </c>
    </row>
    <row r="101" spans="2:3" x14ac:dyDescent="0.25">
      <c r="B101" s="15">
        <v>40786</v>
      </c>
      <c r="C101" s="16">
        <v>2493884</v>
      </c>
    </row>
    <row r="102" spans="2:3" x14ac:dyDescent="0.25">
      <c r="B102" s="15">
        <v>40816</v>
      </c>
      <c r="C102" s="16">
        <v>2507438</v>
      </c>
    </row>
    <row r="103" spans="2:3" x14ac:dyDescent="0.25">
      <c r="B103" s="15">
        <v>40847</v>
      </c>
      <c r="C103" s="16">
        <v>2523791</v>
      </c>
    </row>
    <row r="104" spans="2:3" x14ac:dyDescent="0.25">
      <c r="B104" s="15">
        <v>40877</v>
      </c>
      <c r="C104" s="16">
        <v>2538144</v>
      </c>
    </row>
    <row r="105" spans="2:3" x14ac:dyDescent="0.25">
      <c r="B105" s="15">
        <v>40908</v>
      </c>
      <c r="C105" s="16">
        <v>2552974</v>
      </c>
    </row>
    <row r="106" spans="2:3" x14ac:dyDescent="0.25">
      <c r="B106" s="15">
        <v>40939</v>
      </c>
      <c r="C106" s="16">
        <v>2564145</v>
      </c>
    </row>
    <row r="107" spans="2:3" x14ac:dyDescent="0.25">
      <c r="B107" s="15">
        <v>40968</v>
      </c>
      <c r="C107" s="16">
        <v>2576299</v>
      </c>
    </row>
    <row r="108" spans="2:3" x14ac:dyDescent="0.25">
      <c r="B108" s="15">
        <v>40999</v>
      </c>
      <c r="C108" s="16">
        <v>2591066</v>
      </c>
    </row>
    <row r="109" spans="2:3" x14ac:dyDescent="0.25">
      <c r="B109" s="15">
        <v>41029</v>
      </c>
      <c r="C109" s="16">
        <v>2605110</v>
      </c>
    </row>
    <row r="110" spans="2:3" x14ac:dyDescent="0.25">
      <c r="B110" s="15">
        <v>41060</v>
      </c>
      <c r="C110" s="16">
        <v>2617014</v>
      </c>
    </row>
    <row r="111" spans="2:3" x14ac:dyDescent="0.25">
      <c r="B111" s="15">
        <v>41090</v>
      </c>
      <c r="C111" s="16">
        <v>2630146</v>
      </c>
    </row>
    <row r="112" spans="2:3" x14ac:dyDescent="0.25">
      <c r="B112" s="15">
        <v>41121</v>
      </c>
      <c r="C112" s="16">
        <v>2642650</v>
      </c>
    </row>
    <row r="113" spans="2:3" x14ac:dyDescent="0.25">
      <c r="B113" s="15">
        <v>41152</v>
      </c>
      <c r="C113" s="16">
        <v>2655996</v>
      </c>
    </row>
    <row r="114" spans="2:3" x14ac:dyDescent="0.25">
      <c r="B114" s="15">
        <v>41182</v>
      </c>
      <c r="C114" s="16">
        <v>2669917</v>
      </c>
    </row>
    <row r="115" spans="2:3" x14ac:dyDescent="0.25">
      <c r="B115" s="15">
        <v>41213</v>
      </c>
      <c r="C115" s="16">
        <v>2684138</v>
      </c>
    </row>
    <row r="116" spans="2:3" x14ac:dyDescent="0.25">
      <c r="B116" s="15">
        <v>41243</v>
      </c>
      <c r="C116" s="16">
        <v>2699249</v>
      </c>
    </row>
    <row r="117" spans="2:3" x14ac:dyDescent="0.25">
      <c r="B117" s="15">
        <v>41274</v>
      </c>
      <c r="C117" s="16">
        <v>2714449</v>
      </c>
    </row>
    <row r="118" spans="2:3" x14ac:dyDescent="0.25">
      <c r="B118" s="15">
        <v>41305</v>
      </c>
      <c r="C118" s="16">
        <v>2725376</v>
      </c>
    </row>
    <row r="119" spans="2:3" x14ac:dyDescent="0.25">
      <c r="B119" s="15">
        <v>41333</v>
      </c>
      <c r="C119" s="16">
        <v>2738417</v>
      </c>
    </row>
    <row r="120" spans="2:3" x14ac:dyDescent="0.25">
      <c r="B120" s="15">
        <v>41364</v>
      </c>
      <c r="C120" s="16">
        <v>2753791</v>
      </c>
    </row>
    <row r="121" spans="2:3" x14ac:dyDescent="0.25">
      <c r="B121" s="15">
        <v>41394</v>
      </c>
      <c r="C121" s="16">
        <v>2767996</v>
      </c>
    </row>
    <row r="122" spans="2:3" x14ac:dyDescent="0.25">
      <c r="B122" s="15">
        <v>41425</v>
      </c>
      <c r="C122" s="16">
        <v>2781822</v>
      </c>
    </row>
    <row r="123" spans="2:3" x14ac:dyDescent="0.25">
      <c r="B123" s="15">
        <v>41455</v>
      </c>
      <c r="C123" s="16">
        <v>2797275</v>
      </c>
    </row>
    <row r="124" spans="2:3" x14ac:dyDescent="0.25">
      <c r="B124" s="15">
        <v>41486</v>
      </c>
      <c r="C124" s="16">
        <v>2810420</v>
      </c>
    </row>
    <row r="125" spans="2:3" x14ac:dyDescent="0.25">
      <c r="B125" s="15">
        <v>41517</v>
      </c>
      <c r="C125" s="16">
        <v>2824402</v>
      </c>
    </row>
    <row r="126" spans="2:3" x14ac:dyDescent="0.25">
      <c r="B126" s="15">
        <v>41547</v>
      </c>
      <c r="C126" s="16">
        <v>2837928</v>
      </c>
    </row>
    <row r="127" spans="2:3" x14ac:dyDescent="0.25">
      <c r="B127" s="15">
        <v>41578</v>
      </c>
      <c r="C127" s="16">
        <v>2851044</v>
      </c>
    </row>
    <row r="128" spans="2:3" x14ac:dyDescent="0.25">
      <c r="B128" s="15">
        <v>41608</v>
      </c>
      <c r="C128" s="16">
        <v>2866790</v>
      </c>
    </row>
    <row r="129" spans="2:3" x14ac:dyDescent="0.25">
      <c r="B129" s="15">
        <v>41639</v>
      </c>
      <c r="C129" s="16">
        <v>2881130</v>
      </c>
    </row>
    <row r="130" spans="2:3" x14ac:dyDescent="0.25">
      <c r="B130" s="15">
        <v>41670</v>
      </c>
      <c r="C130" s="16">
        <v>2893593</v>
      </c>
    </row>
    <row r="131" spans="2:3" x14ac:dyDescent="0.25">
      <c r="B131" s="15">
        <v>41698</v>
      </c>
      <c r="C131" s="16">
        <v>2907007</v>
      </c>
    </row>
    <row r="132" spans="2:3" x14ac:dyDescent="0.25">
      <c r="B132" s="15">
        <v>41729</v>
      </c>
      <c r="C132" s="16">
        <v>2923456</v>
      </c>
    </row>
    <row r="133" spans="2:3" x14ac:dyDescent="0.25">
      <c r="B133" s="15">
        <v>41759</v>
      </c>
      <c r="C133" s="16">
        <v>2938981</v>
      </c>
    </row>
    <row r="134" spans="2:3" x14ac:dyDescent="0.25">
      <c r="B134" s="15">
        <v>41790</v>
      </c>
      <c r="C134" s="16">
        <v>2953804</v>
      </c>
    </row>
    <row r="135" spans="2:3" x14ac:dyDescent="0.25">
      <c r="B135" s="15">
        <v>41820</v>
      </c>
      <c r="C135" s="16">
        <v>2968885</v>
      </c>
    </row>
    <row r="136" spans="2:3" x14ac:dyDescent="0.25">
      <c r="B136" s="15">
        <v>41851</v>
      </c>
      <c r="C136" s="16">
        <v>2983609</v>
      </c>
    </row>
    <row r="137" spans="2:3" x14ac:dyDescent="0.25">
      <c r="B137" s="15">
        <v>41882</v>
      </c>
      <c r="C137" s="16">
        <v>3000209</v>
      </c>
    </row>
    <row r="138" spans="2:3" x14ac:dyDescent="0.25">
      <c r="B138" s="15">
        <v>41912</v>
      </c>
      <c r="C138" s="16">
        <v>3015120</v>
      </c>
    </row>
    <row r="139" spans="2:3" x14ac:dyDescent="0.25">
      <c r="B139" s="15">
        <v>41943</v>
      </c>
      <c r="C139" s="16">
        <v>3032720</v>
      </c>
    </row>
    <row r="140" spans="2:3" x14ac:dyDescent="0.25">
      <c r="B140" s="15">
        <v>41973</v>
      </c>
      <c r="C140" s="16">
        <v>3053477</v>
      </c>
    </row>
    <row r="141" spans="2:3" x14ac:dyDescent="0.25">
      <c r="B141" s="15">
        <v>42004</v>
      </c>
      <c r="C141" s="16">
        <v>3069900</v>
      </c>
    </row>
    <row r="142" spans="2:3" x14ac:dyDescent="0.25">
      <c r="B142" s="15">
        <v>42035</v>
      </c>
      <c r="C142" s="16">
        <v>3082709</v>
      </c>
    </row>
    <row r="143" spans="2:3" x14ac:dyDescent="0.25">
      <c r="B143" s="15">
        <v>42063</v>
      </c>
      <c r="C143" s="16">
        <v>3096282</v>
      </c>
    </row>
    <row r="144" spans="2:3" x14ac:dyDescent="0.25">
      <c r="B144" s="15">
        <v>42094</v>
      </c>
      <c r="C144" s="16">
        <v>3113536</v>
      </c>
    </row>
    <row r="145" spans="2:3" x14ac:dyDescent="0.25">
      <c r="B145" s="15">
        <v>42124</v>
      </c>
      <c r="C145" s="16">
        <v>3130659</v>
      </c>
    </row>
    <row r="146" spans="2:3" x14ac:dyDescent="0.25">
      <c r="B146" s="15">
        <v>42155</v>
      </c>
      <c r="C146" s="16">
        <v>3148124</v>
      </c>
    </row>
    <row r="147" spans="2:3" x14ac:dyDescent="0.25">
      <c r="B147" s="15">
        <v>42185</v>
      </c>
      <c r="C147" s="16">
        <v>3164622</v>
      </c>
    </row>
    <row r="148" spans="2:3" x14ac:dyDescent="0.25">
      <c r="B148" s="15">
        <v>42216</v>
      </c>
      <c r="C148" s="16">
        <v>3180386</v>
      </c>
    </row>
    <row r="149" spans="2:3" x14ac:dyDescent="0.25">
      <c r="B149" s="15">
        <v>42247</v>
      </c>
      <c r="C149" s="16">
        <v>3199322</v>
      </c>
    </row>
    <row r="150" spans="2:3" x14ac:dyDescent="0.25">
      <c r="B150" s="15">
        <v>42277</v>
      </c>
      <c r="C150" s="16">
        <v>3215452</v>
      </c>
    </row>
    <row r="151" spans="2:3" x14ac:dyDescent="0.25">
      <c r="B151" s="15">
        <v>42308</v>
      </c>
      <c r="C151" s="16">
        <v>3234981</v>
      </c>
    </row>
    <row r="152" spans="2:3" x14ac:dyDescent="0.25">
      <c r="B152" s="15">
        <v>42338</v>
      </c>
      <c r="C152" s="16">
        <v>3253374</v>
      </c>
    </row>
    <row r="153" spans="2:3" x14ac:dyDescent="0.25">
      <c r="B153" s="15">
        <v>42369</v>
      </c>
      <c r="C153" s="16">
        <v>3269757</v>
      </c>
    </row>
    <row r="154" spans="2:3" x14ac:dyDescent="0.25">
      <c r="B154" s="15">
        <v>42400</v>
      </c>
      <c r="C154" s="16">
        <v>3283151</v>
      </c>
    </row>
    <row r="155" spans="2:3" x14ac:dyDescent="0.25">
      <c r="B155" s="15">
        <v>42429</v>
      </c>
      <c r="C155" s="16">
        <v>3296822</v>
      </c>
    </row>
    <row r="156" spans="2:3" x14ac:dyDescent="0.25">
      <c r="B156" s="15">
        <v>42460</v>
      </c>
      <c r="C156" s="16">
        <v>3316016</v>
      </c>
    </row>
    <row r="157" spans="2:3" x14ac:dyDescent="0.25">
      <c r="B157" s="15">
        <v>42490</v>
      </c>
      <c r="C157" s="16">
        <v>3333526</v>
      </c>
    </row>
    <row r="158" spans="2:3" x14ac:dyDescent="0.25">
      <c r="B158" s="15">
        <v>42521</v>
      </c>
      <c r="C158" s="16">
        <v>3348940</v>
      </c>
    </row>
    <row r="159" spans="2:3" x14ac:dyDescent="0.25">
      <c r="B159" s="15">
        <v>42551</v>
      </c>
      <c r="C159" s="16">
        <v>3363441</v>
      </c>
    </row>
    <row r="160" spans="2:3" x14ac:dyDescent="0.25">
      <c r="B160" s="15">
        <v>42582</v>
      </c>
      <c r="C160" s="16">
        <v>3380848</v>
      </c>
    </row>
    <row r="161" spans="2:3" x14ac:dyDescent="0.25">
      <c r="B161" s="15">
        <v>42613</v>
      </c>
      <c r="C161" s="16">
        <v>3397483</v>
      </c>
    </row>
    <row r="162" spans="2:3" x14ac:dyDescent="0.25">
      <c r="B162" s="15">
        <v>42643</v>
      </c>
      <c r="C162" s="16">
        <v>3413543</v>
      </c>
    </row>
    <row r="163" spans="2:3" x14ac:dyDescent="0.25">
      <c r="B163" s="15">
        <v>42674</v>
      </c>
      <c r="C163" s="16">
        <v>3433336</v>
      </c>
    </row>
    <row r="164" spans="2:3" x14ac:dyDescent="0.25">
      <c r="B164" s="15">
        <v>42704</v>
      </c>
      <c r="C164" s="16">
        <v>3453357</v>
      </c>
    </row>
    <row r="165" spans="2:3" x14ac:dyDescent="0.25">
      <c r="B165" s="15">
        <v>42735</v>
      </c>
      <c r="C165" s="16">
        <v>3473894</v>
      </c>
    </row>
    <row r="166" spans="2:3" x14ac:dyDescent="0.25">
      <c r="B166" s="15">
        <v>42766</v>
      </c>
      <c r="C166" s="16">
        <v>3490408</v>
      </c>
    </row>
    <row r="167" spans="2:3" x14ac:dyDescent="0.25">
      <c r="B167" s="15">
        <v>42794</v>
      </c>
      <c r="C167" s="16">
        <v>3509277</v>
      </c>
    </row>
    <row r="168" spans="2:3" x14ac:dyDescent="0.25">
      <c r="B168" s="15">
        <v>42825</v>
      </c>
      <c r="C168" s="16">
        <v>3529068</v>
      </c>
    </row>
    <row r="169" spans="2:3" x14ac:dyDescent="0.25">
      <c r="B169" s="15">
        <v>42855</v>
      </c>
      <c r="C169" s="16">
        <v>3549645</v>
      </c>
    </row>
    <row r="170" spans="2:3" x14ac:dyDescent="0.25">
      <c r="B170" s="15">
        <v>42886</v>
      </c>
      <c r="C170" s="16">
        <v>3566805</v>
      </c>
    </row>
    <row r="171" spans="2:3" x14ac:dyDescent="0.25">
      <c r="B171" s="15">
        <v>42916</v>
      </c>
      <c r="C171" s="16">
        <v>3585011</v>
      </c>
    </row>
    <row r="172" spans="2:3" x14ac:dyDescent="0.25">
      <c r="B172" s="15">
        <v>42947</v>
      </c>
      <c r="C172" s="16">
        <v>3604856</v>
      </c>
    </row>
    <row r="173" spans="2:3" x14ac:dyDescent="0.25">
      <c r="B173" s="15">
        <v>42978</v>
      </c>
      <c r="C173" s="16">
        <v>3622538</v>
      </c>
    </row>
    <row r="174" spans="2:3" x14ac:dyDescent="0.25">
      <c r="B174" s="15">
        <v>43008</v>
      </c>
      <c r="C174" s="16">
        <v>3641980</v>
      </c>
    </row>
    <row r="175" spans="2:3" x14ac:dyDescent="0.25">
      <c r="B175" s="15">
        <v>43039</v>
      </c>
      <c r="C175" s="16">
        <v>3657911</v>
      </c>
    </row>
    <row r="176" spans="2:3" x14ac:dyDescent="0.25">
      <c r="B176" s="15">
        <v>43069</v>
      </c>
      <c r="C176" s="16">
        <v>3680754</v>
      </c>
    </row>
    <row r="177" spans="2:3" x14ac:dyDescent="0.25">
      <c r="B177" s="15">
        <v>43100</v>
      </c>
      <c r="C177" s="16">
        <v>3703355</v>
      </c>
    </row>
    <row r="178" spans="2:3" x14ac:dyDescent="0.25">
      <c r="B178" s="15">
        <v>43131</v>
      </c>
      <c r="C178" s="16">
        <v>3719317</v>
      </c>
    </row>
    <row r="179" spans="2:3" x14ac:dyDescent="0.25">
      <c r="B179" s="15">
        <v>43159</v>
      </c>
      <c r="C179" s="16">
        <v>3735417</v>
      </c>
    </row>
    <row r="180" spans="2:3" x14ac:dyDescent="0.25">
      <c r="B180" s="15">
        <v>43190</v>
      </c>
      <c r="C180" s="16">
        <v>3754191</v>
      </c>
    </row>
    <row r="181" spans="2:3" x14ac:dyDescent="0.25">
      <c r="B181" s="15">
        <v>43220</v>
      </c>
      <c r="C181" s="16">
        <v>3771041</v>
      </c>
    </row>
    <row r="182" spans="2:3" x14ac:dyDescent="0.25">
      <c r="B182" s="15">
        <v>43251</v>
      </c>
      <c r="C182" s="16">
        <v>3787415</v>
      </c>
    </row>
    <row r="183" spans="2:3" x14ac:dyDescent="0.25">
      <c r="B183" s="15">
        <v>43281</v>
      </c>
      <c r="C183" s="16">
        <v>3805652</v>
      </c>
    </row>
    <row r="184" spans="2:3" x14ac:dyDescent="0.25">
      <c r="B184" s="15">
        <v>43312</v>
      </c>
      <c r="C184" s="16">
        <v>3822934</v>
      </c>
    </row>
    <row r="185" spans="2:3" x14ac:dyDescent="0.25">
      <c r="B185" s="15">
        <v>43343</v>
      </c>
      <c r="C185" s="16">
        <v>3840663</v>
      </c>
    </row>
    <row r="186" spans="2:3" x14ac:dyDescent="0.25">
      <c r="B186" s="15">
        <v>43373</v>
      </c>
      <c r="C186" s="16">
        <v>3860441</v>
      </c>
    </row>
    <row r="187" spans="2:3" x14ac:dyDescent="0.25">
      <c r="B187" s="15">
        <v>43404</v>
      </c>
      <c r="C187" s="16">
        <v>3880139</v>
      </c>
    </row>
    <row r="188" spans="2:3" x14ac:dyDescent="0.25">
      <c r="B188" s="15">
        <v>43434</v>
      </c>
      <c r="C188" s="16">
        <v>3899360</v>
      </c>
    </row>
    <row r="189" spans="2:3" x14ac:dyDescent="0.25">
      <c r="B189" s="15">
        <v>43465</v>
      </c>
      <c r="C189" s="16">
        <v>3919943</v>
      </c>
    </row>
    <row r="190" spans="2:3" x14ac:dyDescent="0.25">
      <c r="B190" s="15">
        <v>43496</v>
      </c>
      <c r="C190" s="16">
        <v>3937535</v>
      </c>
    </row>
    <row r="191" spans="2:3" x14ac:dyDescent="0.25">
      <c r="B191" s="15">
        <v>43524</v>
      </c>
      <c r="C191" s="16">
        <v>3958545</v>
      </c>
    </row>
    <row r="192" spans="2:3" x14ac:dyDescent="0.25">
      <c r="B192" s="15">
        <v>43555</v>
      </c>
      <c r="C192" s="16">
        <v>3979640</v>
      </c>
    </row>
    <row r="193" spans="2:3" x14ac:dyDescent="0.25">
      <c r="B193" s="15">
        <v>43585</v>
      </c>
      <c r="C193" s="16">
        <v>4000527</v>
      </c>
    </row>
    <row r="194" spans="2:3" x14ac:dyDescent="0.25">
      <c r="B194" s="15">
        <v>43616</v>
      </c>
      <c r="C194" s="16">
        <v>4017870</v>
      </c>
    </row>
    <row r="195" spans="2:3" x14ac:dyDescent="0.25">
      <c r="B195" s="15">
        <v>43646</v>
      </c>
      <c r="C195" s="16">
        <v>4036623</v>
      </c>
    </row>
    <row r="196" spans="2:3" x14ac:dyDescent="0.25">
      <c r="B196" s="15">
        <v>43677</v>
      </c>
      <c r="C196" s="16">
        <v>4038564</v>
      </c>
    </row>
    <row r="197" spans="2:3" x14ac:dyDescent="0.25">
      <c r="B197" s="15">
        <v>43708</v>
      </c>
      <c r="C197" s="16">
        <v>4065820</v>
      </c>
    </row>
    <row r="198" spans="2:3" x14ac:dyDescent="0.25">
      <c r="B198" s="15">
        <v>43738</v>
      </c>
      <c r="C198" s="16">
        <v>4089663</v>
      </c>
    </row>
    <row r="199" spans="2:3" x14ac:dyDescent="0.25">
      <c r="B199" s="15">
        <v>43769</v>
      </c>
      <c r="C199" s="16">
        <v>4092901</v>
      </c>
    </row>
    <row r="200" spans="2:3" x14ac:dyDescent="0.25">
      <c r="B200" s="15">
        <v>43799</v>
      </c>
      <c r="C200" s="16">
        <v>4114942</v>
      </c>
    </row>
    <row r="201" spans="2:3" x14ac:dyDescent="0.25">
      <c r="B201" s="15">
        <v>43830</v>
      </c>
      <c r="C201" s="16">
        <v>4133143</v>
      </c>
    </row>
    <row r="202" spans="2:3" x14ac:dyDescent="0.25">
      <c r="B202" s="15">
        <v>43861</v>
      </c>
      <c r="C202" s="16">
        <v>4162253</v>
      </c>
    </row>
    <row r="203" spans="2:3" x14ac:dyDescent="0.25">
      <c r="B203" s="15">
        <v>43890</v>
      </c>
      <c r="C203" s="16">
        <v>4178809</v>
      </c>
    </row>
    <row r="204" spans="2:3" x14ac:dyDescent="0.25">
      <c r="B204" s="15">
        <v>43921</v>
      </c>
      <c r="C204" s="16">
        <v>4196136</v>
      </c>
    </row>
    <row r="205" spans="2:3" x14ac:dyDescent="0.25">
      <c r="B205" s="15">
        <v>43951</v>
      </c>
      <c r="C205" s="16">
        <v>4207086</v>
      </c>
    </row>
    <row r="206" spans="2:3" x14ac:dyDescent="0.25">
      <c r="B206" s="15">
        <v>43982</v>
      </c>
      <c r="C206" s="16">
        <v>4213223</v>
      </c>
    </row>
    <row r="207" spans="2:3" x14ac:dyDescent="0.25">
      <c r="B207" s="15">
        <v>44012</v>
      </c>
      <c r="C207" s="16">
        <v>4218344</v>
      </c>
    </row>
    <row r="208" spans="2:3" x14ac:dyDescent="0.25">
      <c r="B208" s="15">
        <v>44043</v>
      </c>
      <c r="C208" s="16">
        <v>4227358</v>
      </c>
    </row>
    <row r="209" spans="2:3" x14ac:dyDescent="0.25">
      <c r="B209" s="15">
        <v>44074</v>
      </c>
      <c r="C209" s="16">
        <v>4239357</v>
      </c>
    </row>
    <row r="210" spans="2:3" x14ac:dyDescent="0.25">
      <c r="B210" s="15">
        <v>44104</v>
      </c>
      <c r="C210" s="16">
        <v>4250403</v>
      </c>
    </row>
    <row r="211" spans="2:3" x14ac:dyDescent="0.25">
      <c r="B211" s="15">
        <v>44135</v>
      </c>
      <c r="C211" s="16">
        <v>4265071</v>
      </c>
    </row>
    <row r="212" spans="2:3" x14ac:dyDescent="0.25">
      <c r="B212" s="15">
        <v>44165</v>
      </c>
      <c r="C212" s="16">
        <v>4278900</v>
      </c>
    </row>
    <row r="213" spans="2:3" x14ac:dyDescent="0.25">
      <c r="B213" s="15">
        <v>44196</v>
      </c>
      <c r="C213" s="16">
        <v>4295480</v>
      </c>
    </row>
    <row r="214" spans="2:3" x14ac:dyDescent="0.25">
      <c r="B214" s="15">
        <v>44227</v>
      </c>
      <c r="C214" s="16">
        <v>4316706</v>
      </c>
    </row>
    <row r="215" spans="2:3" x14ac:dyDescent="0.25">
      <c r="B215" s="15">
        <v>44255</v>
      </c>
      <c r="C215" s="16">
        <v>4338512</v>
      </c>
    </row>
    <row r="216" spans="2:3" x14ac:dyDescent="0.25">
      <c r="B216" s="15">
        <v>44286</v>
      </c>
      <c r="C216" s="16">
        <v>4356918</v>
      </c>
    </row>
    <row r="217" spans="2:3" x14ac:dyDescent="0.25">
      <c r="B217" s="15">
        <v>44316</v>
      </c>
      <c r="C217" s="16">
        <v>4375812</v>
      </c>
    </row>
    <row r="218" spans="2:3" x14ac:dyDescent="0.25">
      <c r="B218" s="15">
        <v>44347</v>
      </c>
      <c r="C218" s="16">
        <v>4395323</v>
      </c>
    </row>
    <row r="219" spans="2:3" x14ac:dyDescent="0.25">
      <c r="B219" s="15">
        <v>44377</v>
      </c>
      <c r="C219" s="16">
        <v>4415036</v>
      </c>
    </row>
    <row r="220" spans="2:3" x14ac:dyDescent="0.25">
      <c r="B220" s="15">
        <v>44408</v>
      </c>
      <c r="C220" s="16">
        <v>4436610</v>
      </c>
    </row>
    <row r="221" spans="2:3" x14ac:dyDescent="0.25">
      <c r="B221" s="15">
        <v>44439</v>
      </c>
      <c r="C221" s="16">
        <v>4448375</v>
      </c>
    </row>
    <row r="222" spans="2:3" x14ac:dyDescent="0.25">
      <c r="B222" s="15">
        <v>44469</v>
      </c>
      <c r="C222" s="16">
        <v>4441204</v>
      </c>
    </row>
    <row r="223" spans="2:3" x14ac:dyDescent="0.25">
      <c r="B223" s="15">
        <v>44500</v>
      </c>
      <c r="C223" s="16">
        <v>4465560</v>
      </c>
    </row>
    <row r="224" spans="2:3" x14ac:dyDescent="0.25">
      <c r="B224" s="15">
        <v>44530</v>
      </c>
      <c r="C224" s="16">
        <v>4488325</v>
      </c>
    </row>
    <row r="225" spans="2:3" x14ac:dyDescent="0.25">
      <c r="B225" s="15">
        <v>44561</v>
      </c>
      <c r="C225" s="16">
        <v>4511974</v>
      </c>
    </row>
    <row r="226" spans="2:3" x14ac:dyDescent="0.25">
      <c r="B226" s="15">
        <v>44592</v>
      </c>
      <c r="C226" s="16">
        <v>4536048</v>
      </c>
    </row>
    <row r="227" spans="2:3" x14ac:dyDescent="0.25">
      <c r="B227" s="15">
        <v>44620</v>
      </c>
      <c r="C227" s="16">
        <v>4554069</v>
      </c>
    </row>
    <row r="228" spans="2:3" x14ac:dyDescent="0.25">
      <c r="B228" s="15">
        <v>44651</v>
      </c>
      <c r="C228" s="16">
        <v>4576705</v>
      </c>
    </row>
    <row r="229" spans="2:3" x14ac:dyDescent="0.25">
      <c r="B229" s="15">
        <v>44681</v>
      </c>
      <c r="C229" s="16">
        <v>4600821</v>
      </c>
    </row>
    <row r="230" spans="2:3" x14ac:dyDescent="0.25">
      <c r="B230" s="15">
        <v>44712</v>
      </c>
      <c r="C230" s="16">
        <v>4632378</v>
      </c>
    </row>
    <row r="231" spans="2:3" x14ac:dyDescent="0.25">
      <c r="B231" s="15">
        <v>44742</v>
      </c>
      <c r="C231" s="16">
        <v>4655386</v>
      </c>
    </row>
    <row r="232" spans="2:3" x14ac:dyDescent="0.25">
      <c r="B232" s="15">
        <v>44773</v>
      </c>
      <c r="C232" s="16">
        <v>4691369</v>
      </c>
    </row>
    <row r="233" spans="2:3" x14ac:dyDescent="0.25">
      <c r="B233" s="15">
        <v>44804</v>
      </c>
      <c r="C233" s="16">
        <v>4713780</v>
      </c>
    </row>
    <row r="234" spans="2:3" x14ac:dyDescent="0.25">
      <c r="B234" s="15">
        <v>44834</v>
      </c>
      <c r="C234" s="16">
        <v>4737320</v>
      </c>
    </row>
    <row r="235" spans="2:3" x14ac:dyDescent="0.25">
      <c r="B235" s="15">
        <v>44865</v>
      </c>
      <c r="C235" s="16">
        <v>4756492</v>
      </c>
    </row>
    <row r="236" spans="2:3" x14ac:dyDescent="0.25">
      <c r="B236" s="15">
        <v>44895</v>
      </c>
      <c r="C236" s="16">
        <v>4762672</v>
      </c>
    </row>
    <row r="237" spans="2:3" x14ac:dyDescent="0.25">
      <c r="B237" s="15">
        <v>44926</v>
      </c>
      <c r="C237" s="16">
        <v>4788859</v>
      </c>
    </row>
    <row r="238" spans="2:3" x14ac:dyDescent="0.25">
      <c r="B238" s="15">
        <v>44957</v>
      </c>
      <c r="C238" s="16">
        <v>4806625</v>
      </c>
    </row>
    <row r="239" spans="2:3" x14ac:dyDescent="0.25">
      <c r="B239" s="15">
        <v>44985</v>
      </c>
      <c r="C239" s="16">
        <v>4826523</v>
      </c>
    </row>
    <row r="240" spans="2:3" x14ac:dyDescent="0.25">
      <c r="B240" s="15">
        <v>45016</v>
      </c>
      <c r="C240" s="16">
        <v>4866332</v>
      </c>
    </row>
    <row r="241" spans="2:3" x14ac:dyDescent="0.25">
      <c r="B241" s="15">
        <v>45046</v>
      </c>
      <c r="C241" s="16">
        <v>4879111</v>
      </c>
    </row>
    <row r="242" spans="2:3" x14ac:dyDescent="0.25">
      <c r="B242" s="15">
        <v>45077</v>
      </c>
      <c r="C242" s="16">
        <v>4900468</v>
      </c>
    </row>
    <row r="243" spans="2:3" x14ac:dyDescent="0.25">
      <c r="B243" s="15">
        <v>45107</v>
      </c>
      <c r="C243" s="16">
        <v>4924095</v>
      </c>
    </row>
    <row r="244" spans="2:3" x14ac:dyDescent="0.25">
      <c r="B244" s="15">
        <v>45138</v>
      </c>
      <c r="C244" s="16">
        <v>4947449</v>
      </c>
    </row>
    <row r="245" spans="2:3" x14ac:dyDescent="0.25">
      <c r="B245" s="15">
        <v>45169</v>
      </c>
      <c r="C245" s="16">
        <v>4971274</v>
      </c>
    </row>
    <row r="246" spans="2:3" x14ac:dyDescent="0.25">
      <c r="B246" s="15">
        <v>45199</v>
      </c>
      <c r="C246" s="16">
        <v>4977709</v>
      </c>
    </row>
    <row r="247" spans="2:3" x14ac:dyDescent="0.25">
      <c r="B247" s="15">
        <v>45230</v>
      </c>
      <c r="C247" s="16">
        <v>5004756</v>
      </c>
    </row>
    <row r="248" spans="2:3" x14ac:dyDescent="0.25">
      <c r="B248" s="15">
        <v>45260</v>
      </c>
      <c r="C248" s="16">
        <v>5010230</v>
      </c>
    </row>
    <row r="249" spans="2:3" x14ac:dyDescent="0.25">
      <c r="B249" s="15">
        <v>45291</v>
      </c>
      <c r="C249" s="16">
        <v>5038161</v>
      </c>
    </row>
    <row r="250" spans="2:3" x14ac:dyDescent="0.25">
      <c r="B250" s="15">
        <v>45322</v>
      </c>
      <c r="C250" s="16">
        <v>5055624</v>
      </c>
    </row>
    <row r="251" spans="2:3" x14ac:dyDescent="0.25">
      <c r="B251" s="15">
        <v>45351</v>
      </c>
      <c r="C251" s="16">
        <v>5075833</v>
      </c>
    </row>
    <row r="252" spans="2:3" x14ac:dyDescent="0.25">
      <c r="B252" s="15">
        <v>45382</v>
      </c>
      <c r="C252" s="16">
        <v>5101658</v>
      </c>
    </row>
    <row r="253" spans="2:3" x14ac:dyDescent="0.25">
      <c r="B253" s="15">
        <v>45412</v>
      </c>
      <c r="C253" s="16">
        <v>5123198</v>
      </c>
    </row>
    <row r="254" spans="2:3" x14ac:dyDescent="0.25">
      <c r="B254" s="15">
        <v>45443</v>
      </c>
      <c r="C254" s="16">
        <v>5145560</v>
      </c>
    </row>
    <row r="255" spans="2:3" x14ac:dyDescent="0.25">
      <c r="B255" s="15">
        <v>45473</v>
      </c>
      <c r="C255" s="16">
        <v>5167884</v>
      </c>
    </row>
    <row r="256" spans="2:3" x14ac:dyDescent="0.25">
      <c r="B256" s="15">
        <v>45504</v>
      </c>
      <c r="C256" s="16">
        <v>5188727</v>
      </c>
    </row>
    <row r="257" spans="2:3" x14ac:dyDescent="0.25">
      <c r="B257" s="15">
        <v>45535</v>
      </c>
      <c r="C257" s="16">
        <v>5214285</v>
      </c>
    </row>
    <row r="258" spans="2:3" x14ac:dyDescent="0.25">
      <c r="B258" s="15">
        <v>45565</v>
      </c>
      <c r="C258" s="16">
        <v>5234823</v>
      </c>
    </row>
    <row r="259" spans="2:3" x14ac:dyDescent="0.25">
      <c r="B259" s="15">
        <v>45596</v>
      </c>
      <c r="C259" s="16">
        <v>5261367</v>
      </c>
    </row>
    <row r="260" spans="2:3" x14ac:dyDescent="0.25">
      <c r="B260" s="15">
        <v>45626</v>
      </c>
      <c r="C260" s="16">
        <v>5286800</v>
      </c>
    </row>
    <row r="261" spans="2:3" x14ac:dyDescent="0.25">
      <c r="B261" s="15">
        <v>45657</v>
      </c>
      <c r="C261" s="16">
        <v>5310546</v>
      </c>
    </row>
    <row r="262" spans="2:3" x14ac:dyDescent="0.25">
      <c r="B262" s="15">
        <v>45688</v>
      </c>
      <c r="C262" s="16">
        <v>5327904</v>
      </c>
    </row>
    <row r="263" spans="2:3" x14ac:dyDescent="0.25">
      <c r="B263" s="15">
        <v>45716</v>
      </c>
      <c r="C263" s="16">
        <v>5345459</v>
      </c>
    </row>
    <row r="264" spans="2:3" x14ac:dyDescent="0.25">
      <c r="B264" s="15">
        <v>45747</v>
      </c>
      <c r="C264" s="16">
        <v>5368876</v>
      </c>
    </row>
    <row r="265" spans="2:3" x14ac:dyDescent="0.25">
      <c r="B265" s="15">
        <v>45777</v>
      </c>
      <c r="C265" s="16">
        <v>5392563</v>
      </c>
    </row>
    <row r="266" spans="2:3" x14ac:dyDescent="0.25">
      <c r="B266" s="15">
        <v>45808</v>
      </c>
      <c r="C266" s="16">
        <v>5417158</v>
      </c>
    </row>
    <row r="267" spans="2:3" x14ac:dyDescent="0.25">
      <c r="B267" s="15">
        <v>45838</v>
      </c>
      <c r="C267" s="16">
        <v>5440000</v>
      </c>
    </row>
    <row r="268" spans="2:3" x14ac:dyDescent="0.25">
      <c r="B268" s="15">
        <v>45869</v>
      </c>
      <c r="C268" s="16">
        <v>5463430</v>
      </c>
    </row>
    <row r="269" spans="2:3" ht="15" customHeight="1" x14ac:dyDescent="0.25">
      <c r="B269" s="15">
        <v>45900</v>
      </c>
      <c r="C269" s="16">
        <v>5487764</v>
      </c>
    </row>
    <row r="270" spans="2:3" x14ac:dyDescent="0.25">
      <c r="B270" s="15">
        <v>45930</v>
      </c>
      <c r="C270" s="16">
        <v>5510432</v>
      </c>
    </row>
    <row r="271" spans="2:3" x14ac:dyDescent="0.25">
      <c r="B271" s="21" t="s">
        <v>4</v>
      </c>
      <c r="C271" s="21"/>
    </row>
    <row r="272" spans="2:3" x14ac:dyDescent="0.25">
      <c r="B272" s="20" t="s">
        <v>5</v>
      </c>
      <c r="C272" s="20"/>
    </row>
    <row r="273" spans="2:3" x14ac:dyDescent="0.25">
      <c r="B273" s="20"/>
      <c r="C273" s="20"/>
    </row>
    <row r="274" spans="2:3" x14ac:dyDescent="0.25">
      <c r="B274" s="21" t="s">
        <v>6</v>
      </c>
      <c r="C274" s="21"/>
    </row>
    <row r="275" spans="2:3" x14ac:dyDescent="0.25">
      <c r="B275" s="21"/>
      <c r="C275" s="21"/>
    </row>
    <row r="276" spans="2:3" x14ac:dyDescent="0.25">
      <c r="B276" s="21"/>
      <c r="C276" s="21"/>
    </row>
  </sheetData>
  <mergeCells count="5">
    <mergeCell ref="B272:C273"/>
    <mergeCell ref="B274:C276"/>
    <mergeCell ref="B2:C2"/>
    <mergeCell ref="B3:C3"/>
    <mergeCell ref="B271:C271"/>
  </mergeCells>
  <pageMargins left="0.7" right="0.7" top="0.75" bottom="0.75" header="0.3" footer="0.3"/>
  <pageSetup scale="18" orientation="portrait" r:id="rId1"/>
  <rowBreaks count="1" manualBreakCount="1">
    <brk id="237" max="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813B1-4FD1-4EEC-98D2-17288DA6D03B}">
  <dimension ref="B2:T279"/>
  <sheetViews>
    <sheetView showGridLines="0" view="pageBreakPreview" zoomScaleNormal="100" zoomScaleSheetLayoutView="100" workbookViewId="0">
      <pane xSplit="2" ySplit="6" topLeftCell="C251" activePane="bottomRight" state="frozen"/>
      <selection pane="topRight" activeCell="B5" sqref="B5:E270"/>
      <selection pane="bottomLeft" activeCell="B5" sqref="B5:E270"/>
      <selection pane="bottomRight" activeCell="B2" sqref="B2:F2"/>
    </sheetView>
  </sheetViews>
  <sheetFormatPr defaultRowHeight="15" x14ac:dyDescent="0.25"/>
  <cols>
    <col min="2" max="2" width="11.7109375" bestFit="1" customWidth="1"/>
    <col min="3" max="3" width="16.28515625" bestFit="1" customWidth="1"/>
    <col min="4" max="4" width="15" bestFit="1" customWidth="1"/>
    <col min="5" max="5" width="17.28515625" bestFit="1" customWidth="1"/>
    <col min="6" max="6" width="14.28515625" bestFit="1" customWidth="1"/>
    <col min="7" max="7" width="14.5703125" bestFit="1" customWidth="1"/>
    <col min="8" max="8" width="12.85546875" bestFit="1" customWidth="1"/>
    <col min="9" max="9" width="15.28515625" bestFit="1" customWidth="1"/>
    <col min="10" max="10" width="15.7109375" bestFit="1" customWidth="1"/>
    <col min="11" max="11" width="16.7109375" bestFit="1" customWidth="1"/>
    <col min="12" max="12" width="15.85546875" bestFit="1" customWidth="1"/>
    <col min="13" max="13" width="15.7109375" bestFit="1" customWidth="1"/>
    <col min="14" max="15" width="18.140625" bestFit="1" customWidth="1"/>
    <col min="16" max="16" width="23.140625" bestFit="1" customWidth="1"/>
    <col min="17" max="17" width="16" bestFit="1" customWidth="1"/>
    <col min="18" max="18" width="35.7109375" bestFit="1" customWidth="1"/>
    <col min="19" max="19" width="26.28515625" bestFit="1" customWidth="1"/>
    <col min="20" max="20" width="14.5703125" bestFit="1" customWidth="1"/>
    <col min="21" max="21" width="16.85546875" bestFit="1" customWidth="1"/>
    <col min="22" max="22" width="21.7109375" bestFit="1" customWidth="1"/>
    <col min="23" max="23" width="14" bestFit="1" customWidth="1"/>
    <col min="24" max="24" width="34.42578125" bestFit="1" customWidth="1"/>
    <col min="25" max="25" width="25.7109375" bestFit="1" customWidth="1"/>
    <col min="26" max="26" width="15.7109375" bestFit="1" customWidth="1"/>
  </cols>
  <sheetData>
    <row r="2" spans="2:20" ht="20.25" x14ac:dyDescent="0.25">
      <c r="B2" s="26" t="s">
        <v>7</v>
      </c>
      <c r="C2" s="26"/>
      <c r="D2" s="26"/>
      <c r="E2" s="26"/>
      <c r="F2" s="26"/>
    </row>
    <row r="3" spans="2:20" ht="16.5" thickBot="1" x14ac:dyDescent="0.3">
      <c r="B3" s="27" t="s">
        <v>1</v>
      </c>
      <c r="C3" s="27"/>
      <c r="D3" s="27"/>
      <c r="E3" s="27"/>
    </row>
    <row r="4" spans="2:20" ht="16.5" thickTop="1" thickBot="1" x14ac:dyDescent="0.3">
      <c r="B4" s="24" t="str">
        <f>+EST_WEB_AFILIADOS_AFP_H[[#Headers],[Mes]]</f>
        <v>Mes</v>
      </c>
      <c r="C4" s="28" t="s">
        <v>8</v>
      </c>
      <c r="D4" s="28"/>
      <c r="E4" s="28"/>
      <c r="F4" s="28"/>
      <c r="G4" s="28"/>
      <c r="H4" s="28"/>
      <c r="I4" s="28"/>
      <c r="J4" s="28"/>
      <c r="K4" s="28"/>
      <c r="L4" s="28"/>
      <c r="M4" s="28"/>
      <c r="N4" s="24" t="str">
        <f>+EST_WEB_AFILIADOS_AFP_H[[#Headers],[Sub Total AFP]]</f>
        <v>Sub Total AFP</v>
      </c>
      <c r="O4" s="28" t="s">
        <v>9</v>
      </c>
      <c r="P4" s="28"/>
      <c r="Q4" s="28"/>
      <c r="R4" s="24" t="str">
        <f>+EST_WEB_AFILIADOS_AFP_H[[#Headers],[Subtotal Reparto Individualizado]]</f>
        <v>Subtotal Reparto Individualizado</v>
      </c>
      <c r="S4" s="24" t="str">
        <f>+EST_WEB_AFILIADOS_AFP_H[[#Headers],[Ministerio de Hacienda]]</f>
        <v>Ministerio de Hacienda</v>
      </c>
      <c r="T4" s="24" t="str">
        <f>+EST_WEB_AFILIADOS_AFP_H[[#Headers],[TOTAL]]</f>
        <v>TOTAL</v>
      </c>
    </row>
    <row r="5" spans="2:20" ht="18" thickTop="1" x14ac:dyDescent="0.25">
      <c r="B5" s="25"/>
      <c r="C5" s="14" t="str">
        <f>+EST_WEB_AFILIADOS_AFP_H[[#Headers],[Atlántico]]</f>
        <v>Atlántico</v>
      </c>
      <c r="D5" s="14" t="s">
        <v>10</v>
      </c>
      <c r="E5" s="14" t="s">
        <v>11</v>
      </c>
      <c r="F5" s="14" t="str">
        <f>+EST_WEB_AFILIADOS_AFP_H[[#Headers],[Crecer]]</f>
        <v>Crecer</v>
      </c>
      <c r="G5" s="14" t="str">
        <f>+EST_WEB_AFILIADOS_AFP_H[[#Headers],[JMMB-BDI]]</f>
        <v>JMMB-BDI</v>
      </c>
      <c r="H5" s="14" t="s">
        <v>12</v>
      </c>
      <c r="I5" s="14" t="str">
        <f>+EST_WEB_AFILIADOS_AFP_H[[#Headers],[Popular]]</f>
        <v>Popular</v>
      </c>
      <c r="J5" s="14" t="s">
        <v>13</v>
      </c>
      <c r="K5" s="14" t="str">
        <f>+EST_WEB_AFILIADOS_AFP_H[[#Headers],[Reservas]]</f>
        <v>Reservas</v>
      </c>
      <c r="L5" s="14" t="str">
        <f>+EST_WEB_AFILIADOS_AFP_H[[#Headers],[Romana]]</f>
        <v>Romana</v>
      </c>
      <c r="M5" s="14" t="str">
        <f>+EST_WEB_AFILIADOS_AFP_H[[#Headers],[Siembra]]</f>
        <v>Siembra</v>
      </c>
      <c r="N5" s="25"/>
      <c r="O5" s="14" t="str">
        <f>+EST_WEB_AFILIADOS_AFP_H[[#Headers],[Banco Central]]</f>
        <v>Banco Central</v>
      </c>
      <c r="P5" s="14" t="str">
        <f>+EST_WEB_AFILIADOS_AFP_H[[#Headers],[Banco de Reservas]]</f>
        <v>Banco de Reservas</v>
      </c>
      <c r="Q5" s="14" t="str">
        <f>+EST_WEB_AFILIADOS_AFP_H[[#Headers],[INABIMA]]</f>
        <v>INABIMA</v>
      </c>
      <c r="R5" s="25"/>
      <c r="S5" s="25"/>
      <c r="T5" s="25"/>
    </row>
    <row r="6" spans="2:20" ht="15" hidden="1" customHeight="1" x14ac:dyDescent="0.25">
      <c r="B6" s="5" t="s">
        <v>14</v>
      </c>
      <c r="C6" s="5" t="s">
        <v>15</v>
      </c>
      <c r="D6" s="5" t="s">
        <v>16</v>
      </c>
      <c r="E6" s="5" t="s">
        <v>17</v>
      </c>
      <c r="F6" s="5" t="s">
        <v>18</v>
      </c>
      <c r="G6" s="17" t="s">
        <v>19</v>
      </c>
      <c r="H6" s="5" t="s">
        <v>20</v>
      </c>
      <c r="I6" s="5" t="s">
        <v>21</v>
      </c>
      <c r="J6" s="5" t="s">
        <v>22</v>
      </c>
      <c r="K6" s="5" t="s">
        <v>23</v>
      </c>
      <c r="L6" s="5" t="s">
        <v>24</v>
      </c>
      <c r="M6" s="5" t="s">
        <v>25</v>
      </c>
      <c r="N6" t="s">
        <v>26</v>
      </c>
      <c r="O6" t="s">
        <v>27</v>
      </c>
      <c r="P6" t="s">
        <v>28</v>
      </c>
      <c r="Q6" s="5" t="s">
        <v>29</v>
      </c>
      <c r="R6" t="s">
        <v>30</v>
      </c>
      <c r="S6" t="s">
        <v>31</v>
      </c>
      <c r="T6" s="5" t="s">
        <v>32</v>
      </c>
    </row>
    <row r="7" spans="2:20" x14ac:dyDescent="0.25">
      <c r="B7" s="11">
        <v>37894</v>
      </c>
      <c r="C7" s="12">
        <v>0</v>
      </c>
      <c r="D7" s="12">
        <v>17448</v>
      </c>
      <c r="E7" s="12">
        <v>16911</v>
      </c>
      <c r="F7" s="12">
        <v>110274</v>
      </c>
      <c r="G7" s="17">
        <v>0</v>
      </c>
      <c r="H7" s="12">
        <v>11279</v>
      </c>
      <c r="I7" s="12">
        <v>266604</v>
      </c>
      <c r="J7" s="12">
        <v>108647</v>
      </c>
      <c r="K7" s="12">
        <v>107210</v>
      </c>
      <c r="L7" s="12">
        <v>11217</v>
      </c>
      <c r="M7" s="12">
        <v>127662</v>
      </c>
      <c r="N7" s="13">
        <v>777252</v>
      </c>
      <c r="O7" s="18">
        <v>1763</v>
      </c>
      <c r="P7" s="17">
        <v>3641</v>
      </c>
      <c r="Q7" s="12">
        <v>0</v>
      </c>
      <c r="R7" s="13">
        <v>5404</v>
      </c>
      <c r="S7" s="17">
        <v>144426</v>
      </c>
      <c r="T7" s="13">
        <v>927082</v>
      </c>
    </row>
    <row r="8" spans="2:20" x14ac:dyDescent="0.25">
      <c r="B8" s="11">
        <v>37925</v>
      </c>
      <c r="C8" s="12">
        <v>0</v>
      </c>
      <c r="D8" s="12">
        <v>18588</v>
      </c>
      <c r="E8" s="12">
        <v>17913</v>
      </c>
      <c r="F8" s="12">
        <v>117100</v>
      </c>
      <c r="G8" s="17">
        <v>0</v>
      </c>
      <c r="H8" s="12">
        <v>11559</v>
      </c>
      <c r="I8" s="12">
        <v>275373</v>
      </c>
      <c r="J8" s="12">
        <v>114679</v>
      </c>
      <c r="K8" s="12">
        <v>108925</v>
      </c>
      <c r="L8" s="12">
        <v>11285</v>
      </c>
      <c r="M8" s="12">
        <v>132926</v>
      </c>
      <c r="N8" s="13">
        <v>808348</v>
      </c>
      <c r="O8" s="18">
        <v>1791</v>
      </c>
      <c r="P8" s="17">
        <v>3677</v>
      </c>
      <c r="Q8" s="12">
        <v>0</v>
      </c>
      <c r="R8" s="13">
        <v>5468</v>
      </c>
      <c r="S8" s="17">
        <v>149462</v>
      </c>
      <c r="T8" s="13">
        <v>963278</v>
      </c>
    </row>
    <row r="9" spans="2:20" x14ac:dyDescent="0.25">
      <c r="B9" s="11">
        <v>37955</v>
      </c>
      <c r="C9" s="12">
        <v>0</v>
      </c>
      <c r="D9" s="12">
        <v>18684</v>
      </c>
      <c r="E9" s="12">
        <v>18121</v>
      </c>
      <c r="F9" s="12">
        <v>119337</v>
      </c>
      <c r="G9" s="17">
        <v>0</v>
      </c>
      <c r="H9" s="12">
        <v>11726</v>
      </c>
      <c r="I9" s="12">
        <v>281306</v>
      </c>
      <c r="J9" s="12">
        <v>116198</v>
      </c>
      <c r="K9" s="12">
        <v>110698</v>
      </c>
      <c r="L9" s="12">
        <v>11646</v>
      </c>
      <c r="M9" s="12">
        <v>135193</v>
      </c>
      <c r="N9" s="13">
        <v>822909</v>
      </c>
      <c r="O9" s="18">
        <v>1791</v>
      </c>
      <c r="P9" s="17">
        <v>3677</v>
      </c>
      <c r="Q9" s="12">
        <v>0</v>
      </c>
      <c r="R9" s="13">
        <v>5468</v>
      </c>
      <c r="S9" s="17">
        <v>149462</v>
      </c>
      <c r="T9" s="13">
        <v>977839</v>
      </c>
    </row>
    <row r="10" spans="2:20" x14ac:dyDescent="0.25">
      <c r="B10" s="11">
        <v>37986</v>
      </c>
      <c r="C10" s="12">
        <v>0</v>
      </c>
      <c r="D10" s="12">
        <v>18764</v>
      </c>
      <c r="E10" s="12">
        <v>18292</v>
      </c>
      <c r="F10" s="12">
        <v>120745</v>
      </c>
      <c r="G10" s="17">
        <v>0</v>
      </c>
      <c r="H10" s="12">
        <v>11846</v>
      </c>
      <c r="I10" s="12">
        <v>284709</v>
      </c>
      <c r="J10" s="12">
        <v>117363</v>
      </c>
      <c r="K10" s="12">
        <v>111325</v>
      </c>
      <c r="L10" s="12">
        <v>11764</v>
      </c>
      <c r="M10" s="12">
        <v>136648</v>
      </c>
      <c r="N10" s="13">
        <v>831456</v>
      </c>
      <c r="O10" s="18">
        <v>1791</v>
      </c>
      <c r="P10" s="17">
        <v>3677</v>
      </c>
      <c r="Q10" s="12">
        <v>0</v>
      </c>
      <c r="R10" s="13">
        <v>5468</v>
      </c>
      <c r="S10" s="17">
        <v>149614</v>
      </c>
      <c r="T10" s="13">
        <v>986538</v>
      </c>
    </row>
    <row r="11" spans="2:20" x14ac:dyDescent="0.25">
      <c r="B11" s="11">
        <v>38017</v>
      </c>
      <c r="C11" s="12">
        <v>0</v>
      </c>
      <c r="D11" s="12">
        <v>18852</v>
      </c>
      <c r="E11" s="12">
        <v>18372</v>
      </c>
      <c r="F11" s="12">
        <v>121334</v>
      </c>
      <c r="G11" s="17">
        <v>0</v>
      </c>
      <c r="H11" s="12">
        <v>11868</v>
      </c>
      <c r="I11" s="12">
        <v>285221</v>
      </c>
      <c r="J11" s="12">
        <v>118306</v>
      </c>
      <c r="K11" s="12">
        <v>111418</v>
      </c>
      <c r="L11" s="12">
        <v>11770</v>
      </c>
      <c r="M11" s="12">
        <v>137154</v>
      </c>
      <c r="N11" s="13">
        <v>834295</v>
      </c>
      <c r="O11" s="18">
        <v>1791</v>
      </c>
      <c r="P11" s="17">
        <v>3614</v>
      </c>
      <c r="Q11" s="12">
        <v>0</v>
      </c>
      <c r="R11" s="13">
        <v>5405</v>
      </c>
      <c r="S11" s="17">
        <v>149614</v>
      </c>
      <c r="T11" s="13">
        <v>989314</v>
      </c>
    </row>
    <row r="12" spans="2:20" x14ac:dyDescent="0.25">
      <c r="B12" s="11">
        <v>38046</v>
      </c>
      <c r="C12" s="12">
        <v>0</v>
      </c>
      <c r="D12" s="12">
        <v>19172</v>
      </c>
      <c r="E12" s="12">
        <v>18659</v>
      </c>
      <c r="F12" s="12">
        <v>123709</v>
      </c>
      <c r="G12" s="17">
        <v>0</v>
      </c>
      <c r="H12" s="12">
        <v>11889</v>
      </c>
      <c r="I12" s="12">
        <v>287953</v>
      </c>
      <c r="J12" s="12">
        <v>121020</v>
      </c>
      <c r="K12" s="12">
        <v>112094</v>
      </c>
      <c r="L12" s="12">
        <v>11777</v>
      </c>
      <c r="M12" s="12">
        <v>138905</v>
      </c>
      <c r="N12" s="13">
        <v>845178</v>
      </c>
      <c r="O12" s="18">
        <v>1791</v>
      </c>
      <c r="P12" s="17">
        <v>3614</v>
      </c>
      <c r="Q12" s="12">
        <v>0</v>
      </c>
      <c r="R12" s="13">
        <v>5405</v>
      </c>
      <c r="S12" s="17">
        <v>149614</v>
      </c>
      <c r="T12" s="13">
        <v>1000197</v>
      </c>
    </row>
    <row r="13" spans="2:20" x14ac:dyDescent="0.25">
      <c r="B13" s="11">
        <v>38077</v>
      </c>
      <c r="C13" s="12">
        <v>0</v>
      </c>
      <c r="D13" s="12">
        <v>19650</v>
      </c>
      <c r="E13" s="12">
        <v>19246</v>
      </c>
      <c r="F13" s="12">
        <v>127987</v>
      </c>
      <c r="G13" s="17">
        <v>0</v>
      </c>
      <c r="H13" s="12">
        <v>12111</v>
      </c>
      <c r="I13" s="12">
        <v>297281</v>
      </c>
      <c r="J13" s="12">
        <v>124463</v>
      </c>
      <c r="K13" s="12">
        <v>113320</v>
      </c>
      <c r="L13" s="12">
        <v>12387</v>
      </c>
      <c r="M13" s="12">
        <v>142991</v>
      </c>
      <c r="N13" s="13">
        <v>869436</v>
      </c>
      <c r="O13" s="18">
        <v>1791</v>
      </c>
      <c r="P13" s="17">
        <v>3614</v>
      </c>
      <c r="Q13" s="12">
        <v>0</v>
      </c>
      <c r="R13" s="13">
        <v>5405</v>
      </c>
      <c r="S13" s="17">
        <v>150527</v>
      </c>
      <c r="T13" s="13">
        <v>1025368</v>
      </c>
    </row>
    <row r="14" spans="2:20" x14ac:dyDescent="0.25">
      <c r="B14" s="11">
        <v>38107</v>
      </c>
      <c r="C14" s="12">
        <v>0</v>
      </c>
      <c r="D14" s="12">
        <v>19963</v>
      </c>
      <c r="E14" s="12">
        <v>19635</v>
      </c>
      <c r="F14" s="12">
        <v>130968</v>
      </c>
      <c r="G14" s="17">
        <v>0</v>
      </c>
      <c r="H14" s="12">
        <v>12189</v>
      </c>
      <c r="I14" s="12">
        <v>302353</v>
      </c>
      <c r="J14" s="12">
        <v>126910</v>
      </c>
      <c r="K14" s="12">
        <v>114076</v>
      </c>
      <c r="L14" s="12">
        <v>12534</v>
      </c>
      <c r="M14" s="12">
        <v>145806</v>
      </c>
      <c r="N14" s="13">
        <v>884434</v>
      </c>
      <c r="O14" s="18">
        <v>1791</v>
      </c>
      <c r="P14" s="17">
        <v>3614</v>
      </c>
      <c r="Q14" s="12">
        <v>0</v>
      </c>
      <c r="R14" s="13">
        <v>5405</v>
      </c>
      <c r="S14" s="17">
        <v>152324</v>
      </c>
      <c r="T14" s="13">
        <v>1042163</v>
      </c>
    </row>
    <row r="15" spans="2:20" x14ac:dyDescent="0.25">
      <c r="B15" s="11">
        <v>38138</v>
      </c>
      <c r="C15" s="12">
        <v>0</v>
      </c>
      <c r="D15" s="12">
        <v>20441</v>
      </c>
      <c r="E15" s="12">
        <v>20208</v>
      </c>
      <c r="F15" s="12">
        <v>134425</v>
      </c>
      <c r="G15" s="17">
        <v>0</v>
      </c>
      <c r="H15" s="12">
        <v>12274</v>
      </c>
      <c r="I15" s="12">
        <v>308204</v>
      </c>
      <c r="J15" s="12">
        <v>130226</v>
      </c>
      <c r="K15" s="12">
        <v>117243</v>
      </c>
      <c r="L15" s="12">
        <v>12679</v>
      </c>
      <c r="M15" s="12">
        <v>149305</v>
      </c>
      <c r="N15" s="13">
        <v>905005</v>
      </c>
      <c r="O15" s="18">
        <v>1791</v>
      </c>
      <c r="P15" s="17">
        <v>3614</v>
      </c>
      <c r="Q15" s="12">
        <v>0</v>
      </c>
      <c r="R15" s="13">
        <v>5405</v>
      </c>
      <c r="S15" s="17">
        <v>159014</v>
      </c>
      <c r="T15" s="13">
        <v>1069424</v>
      </c>
    </row>
    <row r="16" spans="2:20" x14ac:dyDescent="0.25">
      <c r="B16" s="11">
        <v>38168</v>
      </c>
      <c r="C16" s="12">
        <v>0</v>
      </c>
      <c r="D16" s="12">
        <v>20844</v>
      </c>
      <c r="E16" s="12">
        <v>20659</v>
      </c>
      <c r="F16" s="12">
        <v>137262</v>
      </c>
      <c r="G16" s="17">
        <v>0</v>
      </c>
      <c r="H16" s="12">
        <v>12381</v>
      </c>
      <c r="I16" s="12">
        <v>312741</v>
      </c>
      <c r="J16" s="12">
        <v>132785</v>
      </c>
      <c r="K16" s="12">
        <v>118774</v>
      </c>
      <c r="L16" s="12">
        <v>12802</v>
      </c>
      <c r="M16" s="12">
        <v>152123</v>
      </c>
      <c r="N16" s="13">
        <v>920371</v>
      </c>
      <c r="O16" s="18">
        <v>1779</v>
      </c>
      <c r="P16" s="17">
        <v>3614</v>
      </c>
      <c r="Q16" s="12">
        <v>0</v>
      </c>
      <c r="R16" s="13">
        <v>5393</v>
      </c>
      <c r="S16" s="17">
        <v>159584</v>
      </c>
      <c r="T16" s="13">
        <v>1085348</v>
      </c>
    </row>
    <row r="17" spans="2:20" x14ac:dyDescent="0.25">
      <c r="B17" s="11">
        <v>38199</v>
      </c>
      <c r="C17" s="12">
        <v>0</v>
      </c>
      <c r="D17" s="12">
        <v>21171</v>
      </c>
      <c r="E17" s="12">
        <v>21145</v>
      </c>
      <c r="F17" s="12">
        <v>140544</v>
      </c>
      <c r="G17" s="17">
        <v>0</v>
      </c>
      <c r="H17" s="12">
        <v>12527</v>
      </c>
      <c r="I17" s="12">
        <v>318448</v>
      </c>
      <c r="J17" s="12">
        <v>135530</v>
      </c>
      <c r="K17" s="12">
        <v>120825</v>
      </c>
      <c r="L17" s="12">
        <v>12903</v>
      </c>
      <c r="M17" s="12">
        <v>154799</v>
      </c>
      <c r="N17" s="13">
        <v>937892</v>
      </c>
      <c r="O17" s="18">
        <v>1779</v>
      </c>
      <c r="P17" s="17">
        <v>3663</v>
      </c>
      <c r="Q17" s="12">
        <v>0</v>
      </c>
      <c r="R17" s="13">
        <v>5442</v>
      </c>
      <c r="S17" s="17">
        <v>165044</v>
      </c>
      <c r="T17" s="13">
        <v>1108378</v>
      </c>
    </row>
    <row r="18" spans="2:20" x14ac:dyDescent="0.25">
      <c r="B18" s="11">
        <v>38230</v>
      </c>
      <c r="C18" s="12">
        <v>0</v>
      </c>
      <c r="D18" s="12">
        <v>21536</v>
      </c>
      <c r="E18" s="12">
        <v>21474</v>
      </c>
      <c r="F18" s="12">
        <v>143068</v>
      </c>
      <c r="G18" s="17">
        <v>0</v>
      </c>
      <c r="H18" s="12">
        <v>12679</v>
      </c>
      <c r="I18" s="12">
        <v>322937</v>
      </c>
      <c r="J18" s="12">
        <v>138199</v>
      </c>
      <c r="K18" s="12">
        <v>121562</v>
      </c>
      <c r="L18" s="12">
        <v>13000</v>
      </c>
      <c r="M18" s="12">
        <v>157114</v>
      </c>
      <c r="N18" s="13">
        <v>951569</v>
      </c>
      <c r="O18" s="18">
        <v>1779</v>
      </c>
      <c r="P18" s="17">
        <v>3663</v>
      </c>
      <c r="Q18" s="12">
        <v>0</v>
      </c>
      <c r="R18" s="13">
        <v>5442</v>
      </c>
      <c r="S18" s="17">
        <v>165374</v>
      </c>
      <c r="T18" s="13">
        <v>1122385</v>
      </c>
    </row>
    <row r="19" spans="2:20" x14ac:dyDescent="0.25">
      <c r="B19" s="11">
        <v>38260</v>
      </c>
      <c r="C19" s="12">
        <v>0</v>
      </c>
      <c r="D19" s="12">
        <v>21877</v>
      </c>
      <c r="E19" s="12">
        <v>21925</v>
      </c>
      <c r="F19" s="12">
        <v>145678</v>
      </c>
      <c r="G19" s="17">
        <v>0</v>
      </c>
      <c r="H19" s="12">
        <v>12863</v>
      </c>
      <c r="I19" s="12">
        <v>327764</v>
      </c>
      <c r="J19" s="12">
        <v>140906</v>
      </c>
      <c r="K19" s="12">
        <v>122150</v>
      </c>
      <c r="L19" s="12">
        <v>13076</v>
      </c>
      <c r="M19" s="12">
        <v>159523</v>
      </c>
      <c r="N19" s="13">
        <v>965762</v>
      </c>
      <c r="O19" s="18">
        <v>1779</v>
      </c>
      <c r="P19" s="17">
        <v>3663</v>
      </c>
      <c r="Q19" s="12">
        <v>0</v>
      </c>
      <c r="R19" s="13">
        <v>5442</v>
      </c>
      <c r="S19" s="17">
        <v>165390</v>
      </c>
      <c r="T19" s="13">
        <v>1136594</v>
      </c>
    </row>
    <row r="20" spans="2:20" x14ac:dyDescent="0.25">
      <c r="B20" s="11">
        <v>38291</v>
      </c>
      <c r="C20" s="12">
        <v>0</v>
      </c>
      <c r="D20" s="12">
        <v>22227</v>
      </c>
      <c r="E20" s="12">
        <v>22383</v>
      </c>
      <c r="F20" s="12">
        <v>293276</v>
      </c>
      <c r="G20" s="17">
        <v>0</v>
      </c>
      <c r="H20" s="12">
        <v>13019</v>
      </c>
      <c r="I20" s="12">
        <v>332726</v>
      </c>
      <c r="J20" s="12">
        <v>0</v>
      </c>
      <c r="K20" s="12">
        <v>123485</v>
      </c>
      <c r="L20" s="12">
        <v>13152</v>
      </c>
      <c r="M20" s="12">
        <v>162401</v>
      </c>
      <c r="N20" s="13">
        <v>982669</v>
      </c>
      <c r="O20" s="18">
        <v>1779</v>
      </c>
      <c r="P20" s="17">
        <v>3663</v>
      </c>
      <c r="Q20" s="12">
        <v>0</v>
      </c>
      <c r="R20" s="13">
        <v>5442</v>
      </c>
      <c r="S20" s="17">
        <v>167404</v>
      </c>
      <c r="T20" s="13">
        <v>1155515</v>
      </c>
    </row>
    <row r="21" spans="2:20" x14ac:dyDescent="0.25">
      <c r="B21" s="11">
        <v>38321</v>
      </c>
      <c r="C21" s="12">
        <v>0</v>
      </c>
      <c r="D21" s="12">
        <v>22629</v>
      </c>
      <c r="E21" s="12">
        <v>22835</v>
      </c>
      <c r="F21" s="12">
        <v>298847</v>
      </c>
      <c r="G21" s="17">
        <v>0</v>
      </c>
      <c r="H21" s="12">
        <v>13162</v>
      </c>
      <c r="I21" s="12">
        <v>337303</v>
      </c>
      <c r="J21" s="12">
        <v>0</v>
      </c>
      <c r="K21" s="12">
        <v>125558</v>
      </c>
      <c r="L21" s="12">
        <v>13206</v>
      </c>
      <c r="M21" s="12">
        <v>164805</v>
      </c>
      <c r="N21" s="13">
        <v>998345</v>
      </c>
      <c r="O21" s="18">
        <v>1779</v>
      </c>
      <c r="P21" s="17">
        <v>3663</v>
      </c>
      <c r="Q21" s="12">
        <v>0</v>
      </c>
      <c r="R21" s="13">
        <v>5442</v>
      </c>
      <c r="S21" s="17">
        <v>170244</v>
      </c>
      <c r="T21" s="13">
        <v>1174031</v>
      </c>
    </row>
    <row r="22" spans="2:20" x14ac:dyDescent="0.25">
      <c r="B22" s="11">
        <v>38352</v>
      </c>
      <c r="C22" s="12">
        <v>0</v>
      </c>
      <c r="D22" s="12">
        <v>22904</v>
      </c>
      <c r="E22" s="12">
        <v>23174</v>
      </c>
      <c r="F22" s="12">
        <v>312620</v>
      </c>
      <c r="G22" s="17">
        <v>0</v>
      </c>
      <c r="H22" s="12">
        <v>13188</v>
      </c>
      <c r="I22" s="12">
        <v>341150</v>
      </c>
      <c r="J22" s="12">
        <v>0</v>
      </c>
      <c r="K22" s="12">
        <v>140607</v>
      </c>
      <c r="L22" s="12">
        <v>13271</v>
      </c>
      <c r="M22" s="12">
        <v>166435</v>
      </c>
      <c r="N22" s="13">
        <v>1033349</v>
      </c>
      <c r="O22" s="18">
        <v>1779</v>
      </c>
      <c r="P22" s="17">
        <v>3663</v>
      </c>
      <c r="Q22" s="12">
        <v>0</v>
      </c>
      <c r="R22" s="13">
        <v>5442</v>
      </c>
      <c r="S22" s="17">
        <v>151411</v>
      </c>
      <c r="T22" s="13">
        <v>1190202</v>
      </c>
    </row>
    <row r="23" spans="2:20" x14ac:dyDescent="0.25">
      <c r="B23" s="11">
        <v>38383</v>
      </c>
      <c r="C23" s="12">
        <v>0</v>
      </c>
      <c r="D23" s="12">
        <v>0</v>
      </c>
      <c r="E23" s="12">
        <v>23778</v>
      </c>
      <c r="F23" s="12">
        <v>317265</v>
      </c>
      <c r="G23" s="17">
        <v>0</v>
      </c>
      <c r="H23" s="12">
        <v>13544</v>
      </c>
      <c r="I23" s="12">
        <v>345862</v>
      </c>
      <c r="J23" s="12">
        <v>0</v>
      </c>
      <c r="K23" s="12">
        <v>143333</v>
      </c>
      <c r="L23" s="12">
        <v>13681</v>
      </c>
      <c r="M23" s="12">
        <v>192103</v>
      </c>
      <c r="N23" s="13">
        <v>1049566</v>
      </c>
      <c r="O23" s="18">
        <v>1779</v>
      </c>
      <c r="P23" s="17">
        <v>3664</v>
      </c>
      <c r="Q23" s="12">
        <v>0</v>
      </c>
      <c r="R23" s="13">
        <v>5443</v>
      </c>
      <c r="S23" s="17">
        <v>151299</v>
      </c>
      <c r="T23" s="13">
        <v>1206308</v>
      </c>
    </row>
    <row r="24" spans="2:20" x14ac:dyDescent="0.25">
      <c r="B24" s="11">
        <v>38411</v>
      </c>
      <c r="C24" s="12">
        <v>0</v>
      </c>
      <c r="D24" s="12">
        <v>0</v>
      </c>
      <c r="E24" s="12">
        <v>24836</v>
      </c>
      <c r="F24" s="12">
        <v>327096</v>
      </c>
      <c r="G24" s="17">
        <v>0</v>
      </c>
      <c r="H24" s="12">
        <v>13697</v>
      </c>
      <c r="I24" s="12">
        <v>351347</v>
      </c>
      <c r="J24" s="12">
        <v>0</v>
      </c>
      <c r="K24" s="12">
        <v>146331</v>
      </c>
      <c r="L24" s="12">
        <v>13791</v>
      </c>
      <c r="M24" s="12">
        <v>198029</v>
      </c>
      <c r="N24" s="13">
        <v>1075127</v>
      </c>
      <c r="O24" s="18">
        <v>1779</v>
      </c>
      <c r="P24" s="17">
        <v>3664</v>
      </c>
      <c r="Q24" s="12">
        <v>0</v>
      </c>
      <c r="R24" s="13">
        <v>5443</v>
      </c>
      <c r="S24" s="17">
        <v>151116</v>
      </c>
      <c r="T24" s="13">
        <v>1231686</v>
      </c>
    </row>
    <row r="25" spans="2:20" x14ac:dyDescent="0.25">
      <c r="B25" s="11">
        <v>38442</v>
      </c>
      <c r="C25" s="12">
        <v>0</v>
      </c>
      <c r="D25" s="12">
        <v>0</v>
      </c>
      <c r="E25" s="12">
        <v>25480</v>
      </c>
      <c r="F25" s="12">
        <v>348273</v>
      </c>
      <c r="G25" s="17">
        <v>0</v>
      </c>
      <c r="H25" s="12">
        <v>13872</v>
      </c>
      <c r="I25" s="12">
        <v>358479</v>
      </c>
      <c r="J25" s="12">
        <v>0</v>
      </c>
      <c r="K25" s="12">
        <v>162114</v>
      </c>
      <c r="L25" s="12">
        <v>13929</v>
      </c>
      <c r="M25" s="12">
        <v>201894</v>
      </c>
      <c r="N25" s="13">
        <v>1124041</v>
      </c>
      <c r="O25" s="18">
        <v>1779</v>
      </c>
      <c r="P25" s="17">
        <v>3664</v>
      </c>
      <c r="Q25" s="12">
        <v>0</v>
      </c>
      <c r="R25" s="13">
        <v>5443</v>
      </c>
      <c r="S25" s="17">
        <v>150925</v>
      </c>
      <c r="T25" s="13">
        <v>1280409</v>
      </c>
    </row>
    <row r="26" spans="2:20" x14ac:dyDescent="0.25">
      <c r="B26" s="11">
        <v>38472</v>
      </c>
      <c r="C26" s="12">
        <v>0</v>
      </c>
      <c r="D26" s="12">
        <v>0</v>
      </c>
      <c r="E26" s="12">
        <v>26054</v>
      </c>
      <c r="F26" s="12">
        <v>355951</v>
      </c>
      <c r="G26" s="17">
        <v>0</v>
      </c>
      <c r="H26" s="12">
        <v>14075</v>
      </c>
      <c r="I26" s="12">
        <v>365033</v>
      </c>
      <c r="J26" s="12">
        <v>0</v>
      </c>
      <c r="K26" s="12">
        <v>166528</v>
      </c>
      <c r="L26" s="12">
        <v>14084</v>
      </c>
      <c r="M26" s="12">
        <v>205768</v>
      </c>
      <c r="N26" s="13">
        <v>1147493</v>
      </c>
      <c r="O26" s="18">
        <v>1779</v>
      </c>
      <c r="P26" s="17">
        <v>3664</v>
      </c>
      <c r="Q26" s="12">
        <v>0</v>
      </c>
      <c r="R26" s="13">
        <v>5443</v>
      </c>
      <c r="S26" s="17">
        <v>150686</v>
      </c>
      <c r="T26" s="13">
        <v>1303622</v>
      </c>
    </row>
    <row r="27" spans="2:20" x14ac:dyDescent="0.25">
      <c r="B27" s="11">
        <v>38503</v>
      </c>
      <c r="C27" s="12">
        <v>0</v>
      </c>
      <c r="D27" s="12">
        <v>0</v>
      </c>
      <c r="E27" s="12">
        <v>26469</v>
      </c>
      <c r="F27" s="12">
        <v>362686</v>
      </c>
      <c r="G27" s="17">
        <v>0</v>
      </c>
      <c r="H27" s="12">
        <v>14198</v>
      </c>
      <c r="I27" s="12">
        <v>369400</v>
      </c>
      <c r="J27" s="12">
        <v>0</v>
      </c>
      <c r="K27" s="12">
        <v>168527</v>
      </c>
      <c r="L27" s="12">
        <v>14188</v>
      </c>
      <c r="M27" s="12">
        <v>208540</v>
      </c>
      <c r="N27" s="13">
        <v>1164008</v>
      </c>
      <c r="O27" s="18">
        <v>1779</v>
      </c>
      <c r="P27" s="17">
        <v>3664</v>
      </c>
      <c r="Q27" s="12">
        <v>0</v>
      </c>
      <c r="R27" s="13">
        <v>5443</v>
      </c>
      <c r="S27" s="17">
        <v>150498</v>
      </c>
      <c r="T27" s="13">
        <v>1319949</v>
      </c>
    </row>
    <row r="28" spans="2:20" x14ac:dyDescent="0.25">
      <c r="B28" s="11">
        <v>38533</v>
      </c>
      <c r="C28" s="12">
        <v>0</v>
      </c>
      <c r="D28" s="12">
        <v>0</v>
      </c>
      <c r="E28" s="12">
        <v>26928</v>
      </c>
      <c r="F28" s="12">
        <v>368402</v>
      </c>
      <c r="G28" s="17">
        <v>0</v>
      </c>
      <c r="H28" s="12">
        <v>14417</v>
      </c>
      <c r="I28" s="12">
        <v>373485</v>
      </c>
      <c r="J28" s="12">
        <v>0</v>
      </c>
      <c r="K28" s="12">
        <v>170412</v>
      </c>
      <c r="L28" s="12">
        <v>14305</v>
      </c>
      <c r="M28" s="12">
        <v>211641</v>
      </c>
      <c r="N28" s="13">
        <v>1179590</v>
      </c>
      <c r="O28" s="18">
        <v>1825</v>
      </c>
      <c r="P28" s="17">
        <v>3664</v>
      </c>
      <c r="Q28" s="12">
        <v>0</v>
      </c>
      <c r="R28" s="13">
        <v>5489</v>
      </c>
      <c r="S28" s="17">
        <v>150204</v>
      </c>
      <c r="T28" s="13">
        <v>1335283</v>
      </c>
    </row>
    <row r="29" spans="2:20" x14ac:dyDescent="0.25">
      <c r="B29" s="11">
        <v>38564</v>
      </c>
      <c r="C29" s="12">
        <v>0</v>
      </c>
      <c r="D29" s="12">
        <v>0</v>
      </c>
      <c r="E29" s="12">
        <v>27339</v>
      </c>
      <c r="F29" s="12">
        <v>374038</v>
      </c>
      <c r="G29" s="17">
        <v>0</v>
      </c>
      <c r="H29" s="12">
        <v>14611</v>
      </c>
      <c r="I29" s="12">
        <v>377911</v>
      </c>
      <c r="J29" s="12">
        <v>0</v>
      </c>
      <c r="K29" s="12">
        <v>177834</v>
      </c>
      <c r="L29" s="12">
        <v>14419</v>
      </c>
      <c r="M29" s="12">
        <v>214390</v>
      </c>
      <c r="N29" s="13">
        <v>1200542</v>
      </c>
      <c r="O29" s="18">
        <v>1825</v>
      </c>
      <c r="P29" s="17">
        <v>3664</v>
      </c>
      <c r="Q29" s="12">
        <v>0</v>
      </c>
      <c r="R29" s="13">
        <v>5489</v>
      </c>
      <c r="S29" s="17">
        <v>149971</v>
      </c>
      <c r="T29" s="13">
        <v>1356002</v>
      </c>
    </row>
    <row r="30" spans="2:20" x14ac:dyDescent="0.25">
      <c r="B30" s="11">
        <v>38595</v>
      </c>
      <c r="C30" s="12">
        <v>0</v>
      </c>
      <c r="D30" s="12">
        <v>0</v>
      </c>
      <c r="E30" s="12">
        <v>27775</v>
      </c>
      <c r="F30" s="12">
        <v>379339</v>
      </c>
      <c r="G30" s="17">
        <v>0</v>
      </c>
      <c r="H30" s="12">
        <v>14758</v>
      </c>
      <c r="I30" s="12">
        <v>382084</v>
      </c>
      <c r="J30" s="12">
        <v>0</v>
      </c>
      <c r="K30" s="12">
        <v>180219</v>
      </c>
      <c r="L30" s="12">
        <v>14485</v>
      </c>
      <c r="M30" s="12">
        <v>217072</v>
      </c>
      <c r="N30" s="13">
        <v>1215732</v>
      </c>
      <c r="O30" s="18">
        <v>1825</v>
      </c>
      <c r="P30" s="17">
        <v>3664</v>
      </c>
      <c r="Q30" s="12">
        <v>0</v>
      </c>
      <c r="R30" s="13">
        <v>5489</v>
      </c>
      <c r="S30" s="17">
        <v>149834</v>
      </c>
      <c r="T30" s="13">
        <v>1371055</v>
      </c>
    </row>
    <row r="31" spans="2:20" x14ac:dyDescent="0.25">
      <c r="B31" s="11">
        <v>38625</v>
      </c>
      <c r="C31" s="12">
        <v>0</v>
      </c>
      <c r="D31" s="12">
        <v>0</v>
      </c>
      <c r="E31" s="12">
        <v>28097</v>
      </c>
      <c r="F31" s="12">
        <v>385369</v>
      </c>
      <c r="G31" s="17">
        <v>0</v>
      </c>
      <c r="H31" s="12">
        <v>14877</v>
      </c>
      <c r="I31" s="12">
        <v>385964</v>
      </c>
      <c r="J31" s="12">
        <v>0</v>
      </c>
      <c r="K31" s="12">
        <v>182848</v>
      </c>
      <c r="L31" s="12">
        <v>14649</v>
      </c>
      <c r="M31" s="12">
        <v>219424</v>
      </c>
      <c r="N31" s="13">
        <v>1231228</v>
      </c>
      <c r="O31" s="18">
        <v>1825</v>
      </c>
      <c r="P31" s="17">
        <v>3664</v>
      </c>
      <c r="Q31" s="12">
        <v>0</v>
      </c>
      <c r="R31" s="13">
        <v>5489</v>
      </c>
      <c r="S31" s="17">
        <v>149606</v>
      </c>
      <c r="T31" s="13">
        <v>1386323</v>
      </c>
    </row>
    <row r="32" spans="2:20" x14ac:dyDescent="0.25">
      <c r="B32" s="11">
        <v>38656</v>
      </c>
      <c r="C32" s="12">
        <v>0</v>
      </c>
      <c r="D32" s="12">
        <v>0</v>
      </c>
      <c r="E32" s="12">
        <v>28460</v>
      </c>
      <c r="F32" s="12">
        <v>390615</v>
      </c>
      <c r="G32" s="17">
        <v>0</v>
      </c>
      <c r="H32" s="12">
        <v>15040</v>
      </c>
      <c r="I32" s="12">
        <v>390576</v>
      </c>
      <c r="J32" s="12">
        <v>0</v>
      </c>
      <c r="K32" s="12">
        <v>185850</v>
      </c>
      <c r="L32" s="12">
        <v>14747</v>
      </c>
      <c r="M32" s="12">
        <v>222262</v>
      </c>
      <c r="N32" s="13">
        <v>1247550</v>
      </c>
      <c r="O32" s="18">
        <v>1825</v>
      </c>
      <c r="P32" s="17">
        <v>3664</v>
      </c>
      <c r="Q32" s="12">
        <v>0</v>
      </c>
      <c r="R32" s="13">
        <v>5489</v>
      </c>
      <c r="S32" s="17">
        <v>149267</v>
      </c>
      <c r="T32" s="13">
        <v>1402306</v>
      </c>
    </row>
    <row r="33" spans="2:20" x14ac:dyDescent="0.25">
      <c r="B33" s="11">
        <v>38686</v>
      </c>
      <c r="C33" s="12">
        <v>0</v>
      </c>
      <c r="D33" s="12">
        <v>0</v>
      </c>
      <c r="E33" s="12">
        <v>28698</v>
      </c>
      <c r="F33" s="12">
        <v>394809</v>
      </c>
      <c r="G33" s="17">
        <v>0</v>
      </c>
      <c r="H33" s="12">
        <v>15145</v>
      </c>
      <c r="I33" s="12">
        <v>394837</v>
      </c>
      <c r="J33" s="12">
        <v>0</v>
      </c>
      <c r="K33" s="12">
        <v>189808</v>
      </c>
      <c r="L33" s="12">
        <v>14804</v>
      </c>
      <c r="M33" s="12">
        <v>224301</v>
      </c>
      <c r="N33" s="13">
        <v>1262402</v>
      </c>
      <c r="O33" s="18">
        <v>1825</v>
      </c>
      <c r="P33" s="17">
        <v>3717</v>
      </c>
      <c r="Q33" s="12">
        <v>0</v>
      </c>
      <c r="R33" s="13">
        <v>5542</v>
      </c>
      <c r="S33" s="17">
        <v>149103</v>
      </c>
      <c r="T33" s="13">
        <v>1417047</v>
      </c>
    </row>
    <row r="34" spans="2:20" x14ac:dyDescent="0.25">
      <c r="B34" s="11">
        <v>38717</v>
      </c>
      <c r="C34" s="12">
        <v>0</v>
      </c>
      <c r="D34" s="12">
        <v>0</v>
      </c>
      <c r="E34" s="12">
        <v>28976</v>
      </c>
      <c r="F34" s="12">
        <v>398965</v>
      </c>
      <c r="G34" s="17">
        <v>0</v>
      </c>
      <c r="H34" s="12">
        <v>15259</v>
      </c>
      <c r="I34" s="12">
        <v>399164</v>
      </c>
      <c r="J34" s="12">
        <v>0</v>
      </c>
      <c r="K34" s="12">
        <v>191136</v>
      </c>
      <c r="L34" s="12">
        <v>14901</v>
      </c>
      <c r="M34" s="12">
        <v>226627</v>
      </c>
      <c r="N34" s="13">
        <v>1275028</v>
      </c>
      <c r="O34" s="18">
        <v>1842</v>
      </c>
      <c r="P34" s="17">
        <v>3720</v>
      </c>
      <c r="Q34" s="12">
        <v>0</v>
      </c>
      <c r="R34" s="13">
        <v>5562</v>
      </c>
      <c r="S34" s="17">
        <v>148931</v>
      </c>
      <c r="T34" s="13">
        <v>1429521</v>
      </c>
    </row>
    <row r="35" spans="2:20" x14ac:dyDescent="0.25">
      <c r="B35" s="11">
        <v>38748</v>
      </c>
      <c r="C35" s="12">
        <v>0</v>
      </c>
      <c r="D35" s="12">
        <v>0</v>
      </c>
      <c r="E35" s="12">
        <v>29196</v>
      </c>
      <c r="F35" s="12">
        <v>402528</v>
      </c>
      <c r="G35" s="17">
        <v>0</v>
      </c>
      <c r="H35" s="12">
        <v>15389</v>
      </c>
      <c r="I35" s="12">
        <v>403013</v>
      </c>
      <c r="J35" s="12">
        <v>0</v>
      </c>
      <c r="K35" s="12">
        <v>191942</v>
      </c>
      <c r="L35" s="12">
        <v>15003</v>
      </c>
      <c r="M35" s="12">
        <v>228316</v>
      </c>
      <c r="N35" s="13">
        <v>1285387</v>
      </c>
      <c r="O35" s="18">
        <v>1842</v>
      </c>
      <c r="P35" s="17">
        <v>3720</v>
      </c>
      <c r="Q35" s="12">
        <v>0</v>
      </c>
      <c r="R35" s="13">
        <v>5562</v>
      </c>
      <c r="S35" s="17">
        <v>148830</v>
      </c>
      <c r="T35" s="13">
        <v>1439779</v>
      </c>
    </row>
    <row r="36" spans="2:20" x14ac:dyDescent="0.25">
      <c r="B36" s="11">
        <v>38776</v>
      </c>
      <c r="C36" s="12">
        <v>0</v>
      </c>
      <c r="D36" s="12">
        <v>0</v>
      </c>
      <c r="E36" s="12">
        <v>29478</v>
      </c>
      <c r="F36" s="12">
        <v>406910</v>
      </c>
      <c r="G36" s="17">
        <v>0</v>
      </c>
      <c r="H36" s="12">
        <v>15585</v>
      </c>
      <c r="I36" s="12">
        <v>407446</v>
      </c>
      <c r="J36" s="12">
        <v>0</v>
      </c>
      <c r="K36" s="12">
        <v>192951</v>
      </c>
      <c r="L36" s="12">
        <v>15130</v>
      </c>
      <c r="M36" s="12">
        <v>230539</v>
      </c>
      <c r="N36" s="13">
        <v>1298039</v>
      </c>
      <c r="O36" s="18">
        <v>1842</v>
      </c>
      <c r="P36" s="17">
        <v>3720</v>
      </c>
      <c r="Q36" s="12">
        <v>0</v>
      </c>
      <c r="R36" s="13">
        <v>5562</v>
      </c>
      <c r="S36" s="17">
        <v>148725</v>
      </c>
      <c r="T36" s="13">
        <v>1452326</v>
      </c>
    </row>
    <row r="37" spans="2:20" x14ac:dyDescent="0.25">
      <c r="B37" s="11">
        <v>38807</v>
      </c>
      <c r="C37" s="12">
        <v>0</v>
      </c>
      <c r="D37" s="12">
        <v>0</v>
      </c>
      <c r="E37" s="12">
        <v>29764</v>
      </c>
      <c r="F37" s="12">
        <v>412008</v>
      </c>
      <c r="G37" s="17">
        <v>0</v>
      </c>
      <c r="H37" s="12">
        <v>15723</v>
      </c>
      <c r="I37" s="12">
        <v>412062</v>
      </c>
      <c r="J37" s="12">
        <v>0</v>
      </c>
      <c r="K37" s="12">
        <v>193817</v>
      </c>
      <c r="L37" s="12">
        <v>15264</v>
      </c>
      <c r="M37" s="12">
        <v>232761</v>
      </c>
      <c r="N37" s="13">
        <v>1311399</v>
      </c>
      <c r="O37" s="18">
        <v>1842</v>
      </c>
      <c r="P37" s="17">
        <v>3720</v>
      </c>
      <c r="Q37" s="12">
        <v>0</v>
      </c>
      <c r="R37" s="13">
        <v>5562</v>
      </c>
      <c r="S37" s="17">
        <v>148613</v>
      </c>
      <c r="T37" s="13">
        <v>1465574</v>
      </c>
    </row>
    <row r="38" spans="2:20" x14ac:dyDescent="0.25">
      <c r="B38" s="11">
        <v>38837</v>
      </c>
      <c r="C38" s="12">
        <v>0</v>
      </c>
      <c r="D38" s="12">
        <v>0</v>
      </c>
      <c r="E38" s="12">
        <v>30146</v>
      </c>
      <c r="F38" s="12">
        <v>417966</v>
      </c>
      <c r="G38" s="17">
        <v>0</v>
      </c>
      <c r="H38" s="12">
        <v>15853</v>
      </c>
      <c r="I38" s="12">
        <v>417047</v>
      </c>
      <c r="J38" s="12">
        <v>0</v>
      </c>
      <c r="K38" s="12">
        <v>195694</v>
      </c>
      <c r="L38" s="12">
        <v>15358</v>
      </c>
      <c r="M38" s="12">
        <v>235485</v>
      </c>
      <c r="N38" s="13">
        <v>1327549</v>
      </c>
      <c r="O38" s="18">
        <v>1842</v>
      </c>
      <c r="P38" s="17">
        <v>3722</v>
      </c>
      <c r="Q38" s="12">
        <v>0</v>
      </c>
      <c r="R38" s="13">
        <v>5564</v>
      </c>
      <c r="S38" s="17">
        <v>148490</v>
      </c>
      <c r="T38" s="13">
        <v>1481603</v>
      </c>
    </row>
    <row r="39" spans="2:20" x14ac:dyDescent="0.25">
      <c r="B39" s="11">
        <v>38868</v>
      </c>
      <c r="C39" s="12">
        <v>0</v>
      </c>
      <c r="D39" s="12">
        <v>0</v>
      </c>
      <c r="E39" s="12">
        <v>30354</v>
      </c>
      <c r="F39" s="12">
        <v>422438</v>
      </c>
      <c r="G39" s="17">
        <v>0</v>
      </c>
      <c r="H39" s="12">
        <v>15951</v>
      </c>
      <c r="I39" s="12">
        <v>421086</v>
      </c>
      <c r="J39" s="12">
        <v>0</v>
      </c>
      <c r="K39" s="12">
        <v>197049</v>
      </c>
      <c r="L39" s="12">
        <v>15446</v>
      </c>
      <c r="M39" s="12">
        <v>237400</v>
      </c>
      <c r="N39" s="13">
        <v>1339724</v>
      </c>
      <c r="O39" s="18">
        <v>1842</v>
      </c>
      <c r="P39" s="17">
        <v>3722</v>
      </c>
      <c r="Q39" s="12">
        <v>0</v>
      </c>
      <c r="R39" s="13">
        <v>5564</v>
      </c>
      <c r="S39" s="17">
        <v>148391</v>
      </c>
      <c r="T39" s="13">
        <v>1493679</v>
      </c>
    </row>
    <row r="40" spans="2:20" x14ac:dyDescent="0.25">
      <c r="B40" s="11">
        <v>38898</v>
      </c>
      <c r="C40" s="12">
        <v>0</v>
      </c>
      <c r="D40" s="12">
        <v>0</v>
      </c>
      <c r="E40" s="12">
        <v>30577</v>
      </c>
      <c r="F40" s="12">
        <v>426590</v>
      </c>
      <c r="G40" s="17">
        <v>0</v>
      </c>
      <c r="H40" s="12">
        <v>16105</v>
      </c>
      <c r="I40" s="12">
        <v>425065</v>
      </c>
      <c r="J40" s="12">
        <v>0</v>
      </c>
      <c r="K40" s="12">
        <v>198342</v>
      </c>
      <c r="L40" s="12">
        <v>15523</v>
      </c>
      <c r="M40" s="12">
        <v>239391</v>
      </c>
      <c r="N40" s="13">
        <v>1351593</v>
      </c>
      <c r="O40" s="18">
        <v>1842</v>
      </c>
      <c r="P40" s="17">
        <v>3722</v>
      </c>
      <c r="Q40" s="12">
        <v>0</v>
      </c>
      <c r="R40" s="13">
        <v>5564</v>
      </c>
      <c r="S40" s="17">
        <v>148268</v>
      </c>
      <c r="T40" s="13">
        <v>1505425</v>
      </c>
    </row>
    <row r="41" spans="2:20" x14ac:dyDescent="0.25">
      <c r="B41" s="11">
        <v>38929</v>
      </c>
      <c r="C41" s="12">
        <v>0</v>
      </c>
      <c r="D41" s="12">
        <v>0</v>
      </c>
      <c r="E41" s="12">
        <v>30905</v>
      </c>
      <c r="F41" s="12">
        <v>431233</v>
      </c>
      <c r="G41" s="17">
        <v>0</v>
      </c>
      <c r="H41" s="12">
        <v>16225</v>
      </c>
      <c r="I41" s="12">
        <v>429416</v>
      </c>
      <c r="J41" s="12">
        <v>0</v>
      </c>
      <c r="K41" s="12">
        <v>200001</v>
      </c>
      <c r="L41" s="12">
        <v>15588</v>
      </c>
      <c r="M41" s="12">
        <v>241950</v>
      </c>
      <c r="N41" s="13">
        <v>1365318</v>
      </c>
      <c r="O41" s="18">
        <v>1842</v>
      </c>
      <c r="P41" s="17">
        <v>3722</v>
      </c>
      <c r="Q41" s="12">
        <v>0</v>
      </c>
      <c r="R41" s="13">
        <v>5564</v>
      </c>
      <c r="S41" s="17">
        <v>148030</v>
      </c>
      <c r="T41" s="13">
        <v>1518912</v>
      </c>
    </row>
    <row r="42" spans="2:20" x14ac:dyDescent="0.25">
      <c r="B42" s="11">
        <v>38960</v>
      </c>
      <c r="C42" s="12">
        <v>0</v>
      </c>
      <c r="D42" s="12">
        <v>0</v>
      </c>
      <c r="E42" s="12">
        <v>31190</v>
      </c>
      <c r="F42" s="12">
        <v>436088</v>
      </c>
      <c r="G42" s="17">
        <v>0</v>
      </c>
      <c r="H42" s="12">
        <v>16375</v>
      </c>
      <c r="I42" s="12">
        <v>433854</v>
      </c>
      <c r="J42" s="12">
        <v>0</v>
      </c>
      <c r="K42" s="12">
        <v>202101</v>
      </c>
      <c r="L42" s="12">
        <v>15672</v>
      </c>
      <c r="M42" s="12">
        <v>244195</v>
      </c>
      <c r="N42" s="13">
        <v>1379475</v>
      </c>
      <c r="O42" s="18">
        <v>1796</v>
      </c>
      <c r="P42" s="17">
        <v>3033</v>
      </c>
      <c r="Q42" s="12">
        <v>0</v>
      </c>
      <c r="R42" s="13">
        <v>4829</v>
      </c>
      <c r="S42" s="17">
        <v>147913</v>
      </c>
      <c r="T42" s="13">
        <v>1532217</v>
      </c>
    </row>
    <row r="43" spans="2:20" x14ac:dyDescent="0.25">
      <c r="B43" s="11">
        <v>38990</v>
      </c>
      <c r="C43" s="12">
        <v>0</v>
      </c>
      <c r="D43" s="12">
        <v>0</v>
      </c>
      <c r="E43" s="12">
        <v>31459</v>
      </c>
      <c r="F43" s="12">
        <v>441041</v>
      </c>
      <c r="G43" s="17">
        <v>0</v>
      </c>
      <c r="H43" s="12">
        <v>16583</v>
      </c>
      <c r="I43" s="12">
        <v>438565</v>
      </c>
      <c r="J43" s="12">
        <v>0</v>
      </c>
      <c r="K43" s="12">
        <v>203770</v>
      </c>
      <c r="L43" s="12">
        <v>15805</v>
      </c>
      <c r="M43" s="12">
        <v>246607</v>
      </c>
      <c r="N43" s="13">
        <v>1393830</v>
      </c>
      <c r="O43" s="18">
        <v>1597</v>
      </c>
      <c r="P43" s="17">
        <v>3020</v>
      </c>
      <c r="Q43" s="12">
        <v>0</v>
      </c>
      <c r="R43" s="13">
        <v>4617</v>
      </c>
      <c r="S43" s="17">
        <v>147747</v>
      </c>
      <c r="T43" s="13">
        <v>1546194</v>
      </c>
    </row>
    <row r="44" spans="2:20" x14ac:dyDescent="0.25">
      <c r="B44" s="11">
        <v>39021</v>
      </c>
      <c r="C44" s="12">
        <v>0</v>
      </c>
      <c r="D44" s="12">
        <v>0</v>
      </c>
      <c r="E44" s="12">
        <v>31696</v>
      </c>
      <c r="F44" s="12">
        <v>445830</v>
      </c>
      <c r="G44" s="17">
        <v>0</v>
      </c>
      <c r="H44" s="12">
        <v>16760</v>
      </c>
      <c r="I44" s="12">
        <v>443065</v>
      </c>
      <c r="J44" s="12">
        <v>0</v>
      </c>
      <c r="K44" s="12">
        <v>205518</v>
      </c>
      <c r="L44" s="12">
        <v>15879</v>
      </c>
      <c r="M44" s="12">
        <v>249098</v>
      </c>
      <c r="N44" s="13">
        <v>1407846</v>
      </c>
      <c r="O44" s="18">
        <v>1586</v>
      </c>
      <c r="P44" s="17">
        <v>3032</v>
      </c>
      <c r="Q44" s="12">
        <v>0</v>
      </c>
      <c r="R44" s="13">
        <v>4618</v>
      </c>
      <c r="S44" s="17">
        <v>147589</v>
      </c>
      <c r="T44" s="13">
        <v>1560053</v>
      </c>
    </row>
    <row r="45" spans="2:20" x14ac:dyDescent="0.25">
      <c r="B45" s="11">
        <v>39051</v>
      </c>
      <c r="C45" s="12">
        <v>0</v>
      </c>
      <c r="D45" s="12">
        <v>0</v>
      </c>
      <c r="E45" s="12">
        <v>31956</v>
      </c>
      <c r="F45" s="12">
        <v>450240</v>
      </c>
      <c r="G45" s="17">
        <v>0</v>
      </c>
      <c r="H45" s="12">
        <v>16902</v>
      </c>
      <c r="I45" s="12">
        <v>447534</v>
      </c>
      <c r="J45" s="12">
        <v>0</v>
      </c>
      <c r="K45" s="12">
        <v>208110</v>
      </c>
      <c r="L45" s="12">
        <v>15960</v>
      </c>
      <c r="M45" s="12">
        <v>251249</v>
      </c>
      <c r="N45" s="13">
        <v>1421951</v>
      </c>
      <c r="O45" s="18">
        <v>1584</v>
      </c>
      <c r="P45" s="17">
        <v>3030</v>
      </c>
      <c r="Q45" s="12">
        <v>0</v>
      </c>
      <c r="R45" s="13">
        <v>4614</v>
      </c>
      <c r="S45" s="17">
        <v>147453</v>
      </c>
      <c r="T45" s="13">
        <v>1574018</v>
      </c>
    </row>
    <row r="46" spans="2:20" x14ac:dyDescent="0.25">
      <c r="B46" s="11">
        <v>39082</v>
      </c>
      <c r="C46" s="12">
        <v>0</v>
      </c>
      <c r="D46" s="12">
        <v>0</v>
      </c>
      <c r="E46" s="12">
        <v>32211</v>
      </c>
      <c r="F46" s="12">
        <v>455142</v>
      </c>
      <c r="G46" s="17">
        <v>0</v>
      </c>
      <c r="H46" s="12">
        <v>17074</v>
      </c>
      <c r="I46" s="12">
        <v>452775</v>
      </c>
      <c r="J46" s="12">
        <v>0</v>
      </c>
      <c r="K46" s="12">
        <v>209853</v>
      </c>
      <c r="L46" s="12">
        <v>16020</v>
      </c>
      <c r="M46" s="12">
        <v>253619</v>
      </c>
      <c r="N46" s="13">
        <v>1436694</v>
      </c>
      <c r="O46" s="18">
        <v>1584</v>
      </c>
      <c r="P46" s="17">
        <v>3022</v>
      </c>
      <c r="Q46" s="12">
        <v>0</v>
      </c>
      <c r="R46" s="13">
        <v>4606</v>
      </c>
      <c r="S46" s="17">
        <v>147321</v>
      </c>
      <c r="T46" s="13">
        <v>1588621</v>
      </c>
    </row>
    <row r="47" spans="2:20" x14ac:dyDescent="0.25">
      <c r="B47" s="11">
        <v>39113</v>
      </c>
      <c r="C47" s="12">
        <v>0</v>
      </c>
      <c r="D47" s="12">
        <v>0</v>
      </c>
      <c r="E47" s="12">
        <v>32410</v>
      </c>
      <c r="F47" s="12">
        <v>458559</v>
      </c>
      <c r="G47" s="17">
        <v>0</v>
      </c>
      <c r="H47" s="12">
        <v>17145</v>
      </c>
      <c r="I47" s="12">
        <v>457092</v>
      </c>
      <c r="J47" s="12">
        <v>0</v>
      </c>
      <c r="K47" s="12">
        <v>210731</v>
      </c>
      <c r="L47" s="12">
        <v>16111</v>
      </c>
      <c r="M47" s="12">
        <v>255370</v>
      </c>
      <c r="N47" s="13">
        <v>1447418</v>
      </c>
      <c r="O47" s="18">
        <v>1581</v>
      </c>
      <c r="P47" s="17">
        <v>3021</v>
      </c>
      <c r="Q47" s="12">
        <v>0</v>
      </c>
      <c r="R47" s="13">
        <v>4602</v>
      </c>
      <c r="S47" s="17">
        <v>147228</v>
      </c>
      <c r="T47" s="13">
        <v>1599248</v>
      </c>
    </row>
    <row r="48" spans="2:20" x14ac:dyDescent="0.25">
      <c r="B48" s="11">
        <v>39141</v>
      </c>
      <c r="C48" s="12">
        <v>0</v>
      </c>
      <c r="D48" s="12">
        <v>0</v>
      </c>
      <c r="E48" s="12">
        <v>32813</v>
      </c>
      <c r="F48" s="12">
        <v>463863</v>
      </c>
      <c r="G48" s="17">
        <v>0</v>
      </c>
      <c r="H48" s="12">
        <v>17321</v>
      </c>
      <c r="I48" s="12">
        <v>462927</v>
      </c>
      <c r="J48" s="12">
        <v>0</v>
      </c>
      <c r="K48" s="12">
        <v>212271</v>
      </c>
      <c r="L48" s="12">
        <v>16246</v>
      </c>
      <c r="M48" s="12">
        <v>258197</v>
      </c>
      <c r="N48" s="13">
        <v>1463638</v>
      </c>
      <c r="O48" s="18">
        <v>1579</v>
      </c>
      <c r="P48" s="17">
        <v>3010</v>
      </c>
      <c r="Q48" s="12">
        <v>0</v>
      </c>
      <c r="R48" s="13">
        <v>4589</v>
      </c>
      <c r="S48" s="17">
        <v>147347</v>
      </c>
      <c r="T48" s="13">
        <v>1615574</v>
      </c>
    </row>
    <row r="49" spans="2:20" x14ac:dyDescent="0.25">
      <c r="B49" s="11">
        <v>39172</v>
      </c>
      <c r="C49" s="12">
        <v>0</v>
      </c>
      <c r="D49" s="12">
        <v>0</v>
      </c>
      <c r="E49" s="12">
        <v>33336</v>
      </c>
      <c r="F49" s="12">
        <v>471436</v>
      </c>
      <c r="G49" s="17">
        <v>0</v>
      </c>
      <c r="H49" s="12">
        <v>17528</v>
      </c>
      <c r="I49" s="12">
        <v>470625</v>
      </c>
      <c r="J49" s="12">
        <v>0</v>
      </c>
      <c r="K49" s="12">
        <v>214515</v>
      </c>
      <c r="L49" s="12">
        <v>16370</v>
      </c>
      <c r="M49" s="12">
        <v>261945</v>
      </c>
      <c r="N49" s="13">
        <v>1485755</v>
      </c>
      <c r="O49" s="18">
        <v>1574</v>
      </c>
      <c r="P49" s="17">
        <v>2994</v>
      </c>
      <c r="Q49" s="12">
        <v>0</v>
      </c>
      <c r="R49" s="13">
        <v>4568</v>
      </c>
      <c r="S49" s="17">
        <v>147101</v>
      </c>
      <c r="T49" s="13">
        <v>1637424</v>
      </c>
    </row>
    <row r="50" spans="2:20" x14ac:dyDescent="0.25">
      <c r="B50" s="11">
        <v>39202</v>
      </c>
      <c r="C50" s="12">
        <v>0</v>
      </c>
      <c r="D50" s="12">
        <v>0</v>
      </c>
      <c r="E50" s="12">
        <v>33355</v>
      </c>
      <c r="F50" s="12">
        <v>477556</v>
      </c>
      <c r="G50" s="17">
        <v>0</v>
      </c>
      <c r="H50" s="12">
        <v>17680</v>
      </c>
      <c r="I50" s="12">
        <v>476619</v>
      </c>
      <c r="J50" s="12">
        <v>0</v>
      </c>
      <c r="K50" s="12">
        <v>216445</v>
      </c>
      <c r="L50" s="12">
        <v>16432</v>
      </c>
      <c r="M50" s="12">
        <v>265507</v>
      </c>
      <c r="N50" s="13">
        <v>1503594</v>
      </c>
      <c r="O50" s="18">
        <v>1574</v>
      </c>
      <c r="P50" s="17">
        <v>2990</v>
      </c>
      <c r="Q50" s="12">
        <v>0</v>
      </c>
      <c r="R50" s="13">
        <v>4564</v>
      </c>
      <c r="S50" s="17">
        <v>146977</v>
      </c>
      <c r="T50" s="13">
        <v>1655135</v>
      </c>
    </row>
    <row r="51" spans="2:20" x14ac:dyDescent="0.25">
      <c r="B51" s="11">
        <v>39233</v>
      </c>
      <c r="C51" s="12">
        <v>0</v>
      </c>
      <c r="D51" s="12">
        <v>0</v>
      </c>
      <c r="E51" s="12">
        <v>0</v>
      </c>
      <c r="F51" s="12">
        <v>482749</v>
      </c>
      <c r="G51" s="17">
        <v>0</v>
      </c>
      <c r="H51" s="12">
        <v>17781</v>
      </c>
      <c r="I51" s="12">
        <v>481631</v>
      </c>
      <c r="J51" s="12">
        <v>0</v>
      </c>
      <c r="K51" s="12">
        <v>217921</v>
      </c>
      <c r="L51" s="12">
        <v>16521</v>
      </c>
      <c r="M51" s="12">
        <v>301806</v>
      </c>
      <c r="N51" s="13">
        <v>1518409</v>
      </c>
      <c r="O51" s="18">
        <v>1572</v>
      </c>
      <c r="P51" s="17">
        <v>2978</v>
      </c>
      <c r="Q51" s="12">
        <v>0</v>
      </c>
      <c r="R51" s="13">
        <v>4550</v>
      </c>
      <c r="S51" s="17">
        <v>146771</v>
      </c>
      <c r="T51" s="13">
        <v>1669730</v>
      </c>
    </row>
    <row r="52" spans="2:20" x14ac:dyDescent="0.25">
      <c r="B52" s="11">
        <v>39263</v>
      </c>
      <c r="C52" s="12">
        <v>0</v>
      </c>
      <c r="D52" s="12">
        <v>0</v>
      </c>
      <c r="E52" s="12">
        <v>0</v>
      </c>
      <c r="F52" s="12">
        <v>487867</v>
      </c>
      <c r="G52" s="17">
        <v>0</v>
      </c>
      <c r="H52" s="12">
        <v>0</v>
      </c>
      <c r="I52" s="12">
        <v>487109</v>
      </c>
      <c r="J52" s="12">
        <v>0</v>
      </c>
      <c r="K52" s="12">
        <v>219295</v>
      </c>
      <c r="L52" s="12">
        <v>16626</v>
      </c>
      <c r="M52" s="12">
        <v>322558</v>
      </c>
      <c r="N52" s="13">
        <v>1533455</v>
      </c>
      <c r="O52" s="18">
        <v>1571</v>
      </c>
      <c r="P52" s="17">
        <v>2977</v>
      </c>
      <c r="Q52" s="12">
        <v>0</v>
      </c>
      <c r="R52" s="13">
        <v>4548</v>
      </c>
      <c r="S52" s="17">
        <v>146565</v>
      </c>
      <c r="T52" s="13">
        <v>1684568</v>
      </c>
    </row>
    <row r="53" spans="2:20" x14ac:dyDescent="0.25">
      <c r="B53" s="11">
        <v>39294</v>
      </c>
      <c r="C53" s="12">
        <v>0</v>
      </c>
      <c r="D53" s="12">
        <v>0</v>
      </c>
      <c r="E53" s="12">
        <v>0</v>
      </c>
      <c r="F53" s="12">
        <v>492978</v>
      </c>
      <c r="G53" s="17">
        <v>0</v>
      </c>
      <c r="H53" s="12">
        <v>0</v>
      </c>
      <c r="I53" s="12">
        <v>492206</v>
      </c>
      <c r="J53" s="12">
        <v>0</v>
      </c>
      <c r="K53" s="12">
        <v>221180</v>
      </c>
      <c r="L53" s="12">
        <v>16729</v>
      </c>
      <c r="M53" s="12">
        <v>325740</v>
      </c>
      <c r="N53" s="13">
        <v>1548833</v>
      </c>
      <c r="O53" s="18">
        <v>1568</v>
      </c>
      <c r="P53" s="17">
        <v>2964</v>
      </c>
      <c r="Q53" s="12">
        <v>0</v>
      </c>
      <c r="R53" s="13">
        <v>4532</v>
      </c>
      <c r="S53" s="17">
        <v>146235</v>
      </c>
      <c r="T53" s="13">
        <v>1699600</v>
      </c>
    </row>
    <row r="54" spans="2:20" x14ac:dyDescent="0.25">
      <c r="B54" s="11">
        <v>39325</v>
      </c>
      <c r="C54" s="12">
        <v>0</v>
      </c>
      <c r="D54" s="12">
        <v>0</v>
      </c>
      <c r="E54" s="12">
        <v>0</v>
      </c>
      <c r="F54" s="12">
        <v>497454</v>
      </c>
      <c r="G54" s="17">
        <v>0</v>
      </c>
      <c r="H54" s="12">
        <v>0</v>
      </c>
      <c r="I54" s="12">
        <v>496460</v>
      </c>
      <c r="J54" s="12">
        <v>0</v>
      </c>
      <c r="K54" s="12">
        <v>222280</v>
      </c>
      <c r="L54" s="12">
        <v>16786</v>
      </c>
      <c r="M54" s="12">
        <v>328246</v>
      </c>
      <c r="N54" s="13">
        <v>1561226</v>
      </c>
      <c r="O54" s="18">
        <v>1567</v>
      </c>
      <c r="P54" s="17">
        <v>2960</v>
      </c>
      <c r="Q54" s="12">
        <v>0</v>
      </c>
      <c r="R54" s="13">
        <v>4527</v>
      </c>
      <c r="S54" s="17">
        <v>145969</v>
      </c>
      <c r="T54" s="13">
        <v>1711722</v>
      </c>
    </row>
    <row r="55" spans="2:20" x14ac:dyDescent="0.25">
      <c r="B55" s="11">
        <v>39355</v>
      </c>
      <c r="C55" s="12">
        <v>0</v>
      </c>
      <c r="D55" s="12">
        <v>0</v>
      </c>
      <c r="E55" s="12">
        <v>0</v>
      </c>
      <c r="F55" s="12">
        <v>504077</v>
      </c>
      <c r="G55" s="17">
        <v>0</v>
      </c>
      <c r="H55" s="12">
        <v>0</v>
      </c>
      <c r="I55" s="12">
        <v>501714</v>
      </c>
      <c r="J55" s="12">
        <v>0</v>
      </c>
      <c r="K55" s="12">
        <v>224626</v>
      </c>
      <c r="L55" s="12">
        <v>16871</v>
      </c>
      <c r="M55" s="12">
        <v>331897</v>
      </c>
      <c r="N55" s="13">
        <v>1579185</v>
      </c>
      <c r="O55" s="18">
        <v>1566</v>
      </c>
      <c r="P55" s="17">
        <v>2952</v>
      </c>
      <c r="Q55" s="12">
        <v>0</v>
      </c>
      <c r="R55" s="13">
        <v>4518</v>
      </c>
      <c r="S55" s="17">
        <v>145295</v>
      </c>
      <c r="T55" s="13">
        <v>1728998</v>
      </c>
    </row>
    <row r="56" spans="2:20" x14ac:dyDescent="0.25">
      <c r="B56" s="11">
        <v>39386</v>
      </c>
      <c r="C56" s="12">
        <v>0</v>
      </c>
      <c r="D56" s="12">
        <v>0</v>
      </c>
      <c r="E56" s="12">
        <v>0</v>
      </c>
      <c r="F56" s="12">
        <v>513400</v>
      </c>
      <c r="G56" s="17">
        <v>0</v>
      </c>
      <c r="H56" s="12">
        <v>0</v>
      </c>
      <c r="I56" s="12">
        <v>508682</v>
      </c>
      <c r="J56" s="12">
        <v>0</v>
      </c>
      <c r="K56" s="12">
        <v>228659</v>
      </c>
      <c r="L56" s="12">
        <v>16927</v>
      </c>
      <c r="M56" s="12">
        <v>336875</v>
      </c>
      <c r="N56" s="13">
        <v>1604543</v>
      </c>
      <c r="O56" s="18">
        <v>1565</v>
      </c>
      <c r="P56" s="17">
        <v>2948</v>
      </c>
      <c r="Q56" s="12">
        <v>0</v>
      </c>
      <c r="R56" s="13">
        <v>4513</v>
      </c>
      <c r="S56" s="17">
        <v>144997</v>
      </c>
      <c r="T56" s="13">
        <v>1754053</v>
      </c>
    </row>
    <row r="57" spans="2:20" x14ac:dyDescent="0.25">
      <c r="B57" s="11">
        <v>39416</v>
      </c>
      <c r="C57" s="12">
        <v>0</v>
      </c>
      <c r="D57" s="12">
        <v>0</v>
      </c>
      <c r="E57" s="12">
        <v>0</v>
      </c>
      <c r="F57" s="12">
        <v>523045</v>
      </c>
      <c r="G57" s="17">
        <v>0</v>
      </c>
      <c r="H57" s="12">
        <v>0</v>
      </c>
      <c r="I57" s="12">
        <v>514926</v>
      </c>
      <c r="J57" s="12">
        <v>0</v>
      </c>
      <c r="K57" s="12">
        <v>230204</v>
      </c>
      <c r="L57" s="12">
        <v>17005</v>
      </c>
      <c r="M57" s="12">
        <v>340546</v>
      </c>
      <c r="N57" s="13">
        <v>1625726</v>
      </c>
      <c r="O57" s="18">
        <v>1564</v>
      </c>
      <c r="P57" s="17">
        <v>2941</v>
      </c>
      <c r="Q57" s="12">
        <v>0</v>
      </c>
      <c r="R57" s="13">
        <v>4505</v>
      </c>
      <c r="S57" s="17">
        <v>144581</v>
      </c>
      <c r="T57" s="13">
        <v>1774812</v>
      </c>
    </row>
    <row r="58" spans="2:20" x14ac:dyDescent="0.25">
      <c r="B58" s="11">
        <v>39447</v>
      </c>
      <c r="C58" s="12">
        <v>0</v>
      </c>
      <c r="D58" s="12">
        <v>0</v>
      </c>
      <c r="E58" s="12">
        <v>0</v>
      </c>
      <c r="F58" s="12">
        <v>531053</v>
      </c>
      <c r="G58" s="17">
        <v>0</v>
      </c>
      <c r="H58" s="12">
        <v>0</v>
      </c>
      <c r="I58" s="12">
        <v>521511</v>
      </c>
      <c r="J58" s="12">
        <v>0</v>
      </c>
      <c r="K58" s="12">
        <v>233481</v>
      </c>
      <c r="L58" s="12">
        <v>17113</v>
      </c>
      <c r="M58" s="12">
        <v>345137</v>
      </c>
      <c r="N58" s="13">
        <v>1648295</v>
      </c>
      <c r="O58" s="18">
        <v>1564</v>
      </c>
      <c r="P58" s="17">
        <v>2939</v>
      </c>
      <c r="Q58" s="12">
        <v>0</v>
      </c>
      <c r="R58" s="13">
        <v>4503</v>
      </c>
      <c r="S58" s="17">
        <v>144229</v>
      </c>
      <c r="T58" s="13">
        <v>1797027</v>
      </c>
    </row>
    <row r="59" spans="2:20" x14ac:dyDescent="0.25">
      <c r="B59" s="11">
        <v>39478</v>
      </c>
      <c r="C59" s="12">
        <v>0</v>
      </c>
      <c r="D59" s="12">
        <v>0</v>
      </c>
      <c r="E59" s="12">
        <v>0</v>
      </c>
      <c r="F59" s="12">
        <v>535982</v>
      </c>
      <c r="G59" s="17">
        <v>0</v>
      </c>
      <c r="H59" s="12">
        <v>0</v>
      </c>
      <c r="I59" s="12">
        <v>526451</v>
      </c>
      <c r="J59" s="12">
        <v>0</v>
      </c>
      <c r="K59" s="12">
        <v>235616</v>
      </c>
      <c r="L59" s="12">
        <v>17198</v>
      </c>
      <c r="M59" s="12">
        <v>347854</v>
      </c>
      <c r="N59" s="13">
        <v>1663101</v>
      </c>
      <c r="O59" s="18">
        <v>1564</v>
      </c>
      <c r="P59" s="17">
        <v>2938</v>
      </c>
      <c r="Q59" s="12">
        <v>0</v>
      </c>
      <c r="R59" s="13">
        <v>4502</v>
      </c>
      <c r="S59" s="17">
        <v>144004</v>
      </c>
      <c r="T59" s="13">
        <v>1811607</v>
      </c>
    </row>
    <row r="60" spans="2:20" x14ac:dyDescent="0.25">
      <c r="B60" s="11">
        <v>39507</v>
      </c>
      <c r="C60" s="12">
        <v>0</v>
      </c>
      <c r="D60" s="12">
        <v>0</v>
      </c>
      <c r="E60" s="12">
        <v>0</v>
      </c>
      <c r="F60" s="12">
        <v>542672</v>
      </c>
      <c r="G60" s="17">
        <v>0</v>
      </c>
      <c r="H60" s="12">
        <v>0</v>
      </c>
      <c r="I60" s="12">
        <v>532239</v>
      </c>
      <c r="J60" s="12">
        <v>0</v>
      </c>
      <c r="K60" s="12">
        <v>236699</v>
      </c>
      <c r="L60" s="12">
        <v>17313</v>
      </c>
      <c r="M60" s="12">
        <v>351624</v>
      </c>
      <c r="N60" s="13">
        <v>1680547</v>
      </c>
      <c r="O60" s="18">
        <v>1564</v>
      </c>
      <c r="P60" s="17">
        <v>2935</v>
      </c>
      <c r="Q60" s="12">
        <v>0</v>
      </c>
      <c r="R60" s="13">
        <v>4499</v>
      </c>
      <c r="S60" s="17">
        <v>143110</v>
      </c>
      <c r="T60" s="13">
        <v>1828156</v>
      </c>
    </row>
    <row r="61" spans="2:20" x14ac:dyDescent="0.25">
      <c r="B61" s="11">
        <v>39538</v>
      </c>
      <c r="C61" s="12">
        <v>0</v>
      </c>
      <c r="D61" s="12">
        <v>0</v>
      </c>
      <c r="E61" s="12">
        <v>0</v>
      </c>
      <c r="F61" s="12">
        <v>550197</v>
      </c>
      <c r="G61" s="17">
        <v>0</v>
      </c>
      <c r="H61" s="12">
        <v>0</v>
      </c>
      <c r="I61" s="12">
        <v>538514</v>
      </c>
      <c r="J61" s="12">
        <v>0</v>
      </c>
      <c r="K61" s="12">
        <v>238332</v>
      </c>
      <c r="L61" s="12">
        <v>17390</v>
      </c>
      <c r="M61" s="12">
        <v>355669</v>
      </c>
      <c r="N61" s="13">
        <v>1700102</v>
      </c>
      <c r="O61" s="18">
        <v>1564</v>
      </c>
      <c r="P61" s="17">
        <v>2934</v>
      </c>
      <c r="Q61" s="12">
        <v>0</v>
      </c>
      <c r="R61" s="13">
        <v>4498</v>
      </c>
      <c r="S61" s="17">
        <v>142372</v>
      </c>
      <c r="T61" s="13">
        <v>1846972</v>
      </c>
    </row>
    <row r="62" spans="2:20" x14ac:dyDescent="0.25">
      <c r="B62" s="11">
        <v>39568</v>
      </c>
      <c r="C62" s="12">
        <v>0</v>
      </c>
      <c r="D62" s="12">
        <v>0</v>
      </c>
      <c r="E62" s="12">
        <v>0</v>
      </c>
      <c r="F62" s="12">
        <v>556181</v>
      </c>
      <c r="G62" s="17">
        <v>0</v>
      </c>
      <c r="H62" s="12">
        <v>0</v>
      </c>
      <c r="I62" s="12">
        <v>544014</v>
      </c>
      <c r="J62" s="12">
        <v>0</v>
      </c>
      <c r="K62" s="12">
        <v>239750</v>
      </c>
      <c r="L62" s="12">
        <v>17488</v>
      </c>
      <c r="M62" s="12">
        <v>359049</v>
      </c>
      <c r="N62" s="13">
        <v>1716482</v>
      </c>
      <c r="O62" s="18">
        <v>1562</v>
      </c>
      <c r="P62" s="17">
        <v>2928</v>
      </c>
      <c r="Q62" s="12">
        <v>0</v>
      </c>
      <c r="R62" s="13">
        <v>4490</v>
      </c>
      <c r="S62" s="17">
        <v>141953</v>
      </c>
      <c r="T62" s="13">
        <v>1862925</v>
      </c>
    </row>
    <row r="63" spans="2:20" x14ac:dyDescent="0.25">
      <c r="B63" s="11">
        <v>39599</v>
      </c>
      <c r="C63" s="12">
        <v>0</v>
      </c>
      <c r="D63" s="12">
        <v>0</v>
      </c>
      <c r="E63" s="12">
        <v>0</v>
      </c>
      <c r="F63" s="12">
        <v>563522</v>
      </c>
      <c r="G63" s="17">
        <v>0</v>
      </c>
      <c r="H63" s="12">
        <v>0</v>
      </c>
      <c r="I63" s="12">
        <v>549875</v>
      </c>
      <c r="J63" s="12">
        <v>0</v>
      </c>
      <c r="K63" s="12">
        <v>241296</v>
      </c>
      <c r="L63" s="12">
        <v>17579</v>
      </c>
      <c r="M63" s="12">
        <v>363023</v>
      </c>
      <c r="N63" s="13">
        <v>1735295</v>
      </c>
      <c r="O63" s="18">
        <v>1560</v>
      </c>
      <c r="P63" s="17">
        <v>2925</v>
      </c>
      <c r="Q63" s="12">
        <v>0</v>
      </c>
      <c r="R63" s="13">
        <v>4485</v>
      </c>
      <c r="S63" s="17">
        <v>141724</v>
      </c>
      <c r="T63" s="13">
        <v>1881504</v>
      </c>
    </row>
    <row r="64" spans="2:20" x14ac:dyDescent="0.25">
      <c r="B64" s="11">
        <v>39629</v>
      </c>
      <c r="C64" s="12">
        <v>0</v>
      </c>
      <c r="D64" s="12">
        <v>0</v>
      </c>
      <c r="E64" s="12">
        <v>0</v>
      </c>
      <c r="F64" s="12">
        <v>569224</v>
      </c>
      <c r="G64" s="17">
        <v>0</v>
      </c>
      <c r="H64" s="12">
        <v>0</v>
      </c>
      <c r="I64" s="12">
        <v>554504</v>
      </c>
      <c r="J64" s="12">
        <v>0</v>
      </c>
      <c r="K64" s="12">
        <v>242443</v>
      </c>
      <c r="L64" s="12">
        <v>17648</v>
      </c>
      <c r="M64" s="12">
        <v>366070</v>
      </c>
      <c r="N64" s="13">
        <v>1749889</v>
      </c>
      <c r="O64" s="18">
        <v>1560</v>
      </c>
      <c r="P64" s="17">
        <v>2918</v>
      </c>
      <c r="Q64" s="12">
        <v>0</v>
      </c>
      <c r="R64" s="13">
        <v>4478</v>
      </c>
      <c r="S64" s="17">
        <v>141647</v>
      </c>
      <c r="T64" s="13">
        <v>1896014</v>
      </c>
    </row>
    <row r="65" spans="2:20" x14ac:dyDescent="0.25">
      <c r="B65" s="11">
        <v>39660</v>
      </c>
      <c r="C65" s="12">
        <v>0</v>
      </c>
      <c r="D65" s="12">
        <v>0</v>
      </c>
      <c r="E65" s="12">
        <v>0</v>
      </c>
      <c r="F65" s="12">
        <v>574912</v>
      </c>
      <c r="G65" s="17">
        <v>0</v>
      </c>
      <c r="H65" s="12">
        <v>0</v>
      </c>
      <c r="I65" s="12">
        <v>559134</v>
      </c>
      <c r="J65" s="12">
        <v>0</v>
      </c>
      <c r="K65" s="12">
        <v>243649</v>
      </c>
      <c r="L65" s="12">
        <v>17713</v>
      </c>
      <c r="M65" s="12">
        <v>369250</v>
      </c>
      <c r="N65" s="13">
        <v>1764658</v>
      </c>
      <c r="O65" s="18">
        <v>1560</v>
      </c>
      <c r="P65" s="17">
        <v>2914</v>
      </c>
      <c r="Q65" s="12">
        <v>0</v>
      </c>
      <c r="R65" s="13">
        <v>4474</v>
      </c>
      <c r="S65" s="17">
        <v>141598</v>
      </c>
      <c r="T65" s="13">
        <v>1910730</v>
      </c>
    </row>
    <row r="66" spans="2:20" x14ac:dyDescent="0.25">
      <c r="B66" s="11">
        <v>39691</v>
      </c>
      <c r="C66" s="12">
        <v>0</v>
      </c>
      <c r="D66" s="12">
        <v>0</v>
      </c>
      <c r="E66" s="12">
        <v>0</v>
      </c>
      <c r="F66" s="12">
        <v>581293</v>
      </c>
      <c r="G66" s="17">
        <v>0</v>
      </c>
      <c r="H66" s="12">
        <v>0</v>
      </c>
      <c r="I66" s="12">
        <v>564633</v>
      </c>
      <c r="J66" s="12">
        <v>0</v>
      </c>
      <c r="K66" s="12">
        <v>245016</v>
      </c>
      <c r="L66" s="12">
        <v>17811</v>
      </c>
      <c r="M66" s="12">
        <v>372673</v>
      </c>
      <c r="N66" s="13">
        <v>1781426</v>
      </c>
      <c r="O66" s="18">
        <v>1560</v>
      </c>
      <c r="P66" s="17">
        <v>2909</v>
      </c>
      <c r="Q66" s="12">
        <v>0</v>
      </c>
      <c r="R66" s="13">
        <v>4469</v>
      </c>
      <c r="S66" s="17">
        <v>141517</v>
      </c>
      <c r="T66" s="13">
        <v>1927412</v>
      </c>
    </row>
    <row r="67" spans="2:20" x14ac:dyDescent="0.25">
      <c r="B67" s="11">
        <v>39721</v>
      </c>
      <c r="C67" s="12">
        <v>0</v>
      </c>
      <c r="D67" s="12">
        <v>0</v>
      </c>
      <c r="E67" s="12">
        <v>0</v>
      </c>
      <c r="F67" s="12">
        <v>586567</v>
      </c>
      <c r="G67" s="17">
        <v>0</v>
      </c>
      <c r="H67" s="12">
        <v>0</v>
      </c>
      <c r="I67" s="12">
        <v>569522</v>
      </c>
      <c r="J67" s="12">
        <v>0</v>
      </c>
      <c r="K67" s="12">
        <v>246131</v>
      </c>
      <c r="L67" s="12">
        <v>17860</v>
      </c>
      <c r="M67" s="12">
        <v>375711</v>
      </c>
      <c r="N67" s="13">
        <v>1795791</v>
      </c>
      <c r="O67" s="18">
        <v>1557</v>
      </c>
      <c r="P67" s="17">
        <v>2898</v>
      </c>
      <c r="Q67" s="12">
        <v>0</v>
      </c>
      <c r="R67" s="13">
        <v>4455</v>
      </c>
      <c r="S67" s="17">
        <v>141422</v>
      </c>
      <c r="T67" s="13">
        <v>1941668</v>
      </c>
    </row>
    <row r="68" spans="2:20" x14ac:dyDescent="0.25">
      <c r="B68" s="11">
        <v>39752</v>
      </c>
      <c r="C68" s="12">
        <v>0</v>
      </c>
      <c r="D68" s="12">
        <v>0</v>
      </c>
      <c r="E68" s="12">
        <v>0</v>
      </c>
      <c r="F68" s="12">
        <v>590975</v>
      </c>
      <c r="G68" s="17">
        <v>0</v>
      </c>
      <c r="H68" s="12">
        <v>0</v>
      </c>
      <c r="I68" s="12">
        <v>574017</v>
      </c>
      <c r="J68" s="12">
        <v>0</v>
      </c>
      <c r="K68" s="12">
        <v>247084</v>
      </c>
      <c r="L68" s="12">
        <v>17917</v>
      </c>
      <c r="M68" s="12">
        <v>378601</v>
      </c>
      <c r="N68" s="13">
        <v>1808594</v>
      </c>
      <c r="O68" s="18">
        <v>1557</v>
      </c>
      <c r="P68" s="17">
        <v>2893</v>
      </c>
      <c r="Q68" s="12">
        <v>0</v>
      </c>
      <c r="R68" s="13">
        <v>4450</v>
      </c>
      <c r="S68" s="17">
        <v>141315</v>
      </c>
      <c r="T68" s="13">
        <v>1954359</v>
      </c>
    </row>
    <row r="69" spans="2:20" x14ac:dyDescent="0.25">
      <c r="B69" s="11">
        <v>39782</v>
      </c>
      <c r="C69" s="12">
        <v>0</v>
      </c>
      <c r="D69" s="12">
        <v>0</v>
      </c>
      <c r="E69" s="12">
        <v>0</v>
      </c>
      <c r="F69" s="12">
        <v>597094</v>
      </c>
      <c r="G69" s="17">
        <v>0</v>
      </c>
      <c r="H69" s="12">
        <v>0</v>
      </c>
      <c r="I69" s="12">
        <v>579499</v>
      </c>
      <c r="J69" s="12">
        <v>0</v>
      </c>
      <c r="K69" s="12">
        <v>248721</v>
      </c>
      <c r="L69" s="12">
        <v>17989</v>
      </c>
      <c r="M69" s="12">
        <v>382625</v>
      </c>
      <c r="N69" s="13">
        <v>1825928</v>
      </c>
      <c r="O69" s="18">
        <v>1557</v>
      </c>
      <c r="P69" s="17">
        <v>2884</v>
      </c>
      <c r="Q69" s="12">
        <v>0</v>
      </c>
      <c r="R69" s="13">
        <v>4441</v>
      </c>
      <c r="S69" s="17">
        <v>141135</v>
      </c>
      <c r="T69" s="13">
        <v>1971504</v>
      </c>
    </row>
    <row r="70" spans="2:20" x14ac:dyDescent="0.25">
      <c r="B70" s="11">
        <v>39813</v>
      </c>
      <c r="C70" s="12">
        <v>0</v>
      </c>
      <c r="D70" s="12">
        <v>0</v>
      </c>
      <c r="E70" s="12">
        <v>0</v>
      </c>
      <c r="F70" s="12">
        <v>601170</v>
      </c>
      <c r="G70" s="17">
        <v>0</v>
      </c>
      <c r="H70" s="12">
        <v>0</v>
      </c>
      <c r="I70" s="12">
        <v>584043</v>
      </c>
      <c r="J70" s="12">
        <v>0</v>
      </c>
      <c r="K70" s="12">
        <v>249635</v>
      </c>
      <c r="L70" s="12">
        <v>18057</v>
      </c>
      <c r="M70" s="12">
        <v>385312</v>
      </c>
      <c r="N70" s="13">
        <v>1838217</v>
      </c>
      <c r="O70" s="18">
        <v>1557</v>
      </c>
      <c r="P70" s="17">
        <v>2880</v>
      </c>
      <c r="Q70" s="12">
        <v>0</v>
      </c>
      <c r="R70" s="13">
        <v>4437</v>
      </c>
      <c r="S70" s="17">
        <v>141066</v>
      </c>
      <c r="T70" s="13">
        <v>1983720</v>
      </c>
    </row>
    <row r="71" spans="2:20" x14ac:dyDescent="0.25">
      <c r="B71" s="11">
        <v>39844</v>
      </c>
      <c r="C71" s="12">
        <v>0</v>
      </c>
      <c r="D71" s="12">
        <v>0</v>
      </c>
      <c r="E71" s="12">
        <v>0</v>
      </c>
      <c r="F71" s="12">
        <v>605666</v>
      </c>
      <c r="G71" s="17">
        <v>0</v>
      </c>
      <c r="H71" s="12">
        <v>0</v>
      </c>
      <c r="I71" s="12">
        <v>589085</v>
      </c>
      <c r="J71" s="12">
        <v>0</v>
      </c>
      <c r="K71" s="12">
        <v>250596</v>
      </c>
      <c r="L71" s="12">
        <v>18140</v>
      </c>
      <c r="M71" s="12">
        <v>387923</v>
      </c>
      <c r="N71" s="13">
        <v>1851410</v>
      </c>
      <c r="O71" s="18">
        <v>1557</v>
      </c>
      <c r="P71" s="17">
        <v>2876</v>
      </c>
      <c r="Q71" s="12">
        <v>0</v>
      </c>
      <c r="R71" s="13">
        <v>4433</v>
      </c>
      <c r="S71" s="17">
        <v>141026</v>
      </c>
      <c r="T71" s="13">
        <v>1996869</v>
      </c>
    </row>
    <row r="72" spans="2:20" x14ac:dyDescent="0.25">
      <c r="B72" s="11">
        <v>39872</v>
      </c>
      <c r="C72" s="12">
        <v>0</v>
      </c>
      <c r="D72" s="12">
        <v>0</v>
      </c>
      <c r="E72" s="12">
        <v>0</v>
      </c>
      <c r="F72" s="12">
        <v>610323</v>
      </c>
      <c r="G72" s="17">
        <v>0</v>
      </c>
      <c r="H72" s="12">
        <v>0</v>
      </c>
      <c r="I72" s="12">
        <v>593385</v>
      </c>
      <c r="J72" s="12">
        <v>0</v>
      </c>
      <c r="K72" s="12">
        <v>251453</v>
      </c>
      <c r="L72" s="12">
        <v>18211</v>
      </c>
      <c r="M72" s="12">
        <v>391208</v>
      </c>
      <c r="N72" s="13">
        <v>1864580</v>
      </c>
      <c r="O72" s="18">
        <v>1556</v>
      </c>
      <c r="P72" s="17">
        <v>2866</v>
      </c>
      <c r="Q72" s="12">
        <v>0</v>
      </c>
      <c r="R72" s="13">
        <v>4422</v>
      </c>
      <c r="S72" s="17">
        <v>140907</v>
      </c>
      <c r="T72" s="13">
        <v>2009909</v>
      </c>
    </row>
    <row r="73" spans="2:20" x14ac:dyDescent="0.25">
      <c r="B73" s="11">
        <v>39903</v>
      </c>
      <c r="C73" s="12">
        <v>0</v>
      </c>
      <c r="D73" s="12">
        <v>0</v>
      </c>
      <c r="E73" s="12">
        <v>0</v>
      </c>
      <c r="F73" s="12">
        <v>607892</v>
      </c>
      <c r="G73" s="17">
        <v>0</v>
      </c>
      <c r="H73" s="12">
        <v>0</v>
      </c>
      <c r="I73" s="12">
        <v>593449</v>
      </c>
      <c r="J73" s="12">
        <v>0</v>
      </c>
      <c r="K73" s="12">
        <v>248600</v>
      </c>
      <c r="L73" s="12">
        <v>18264</v>
      </c>
      <c r="M73" s="12">
        <v>391204</v>
      </c>
      <c r="N73" s="13">
        <v>1859409</v>
      </c>
      <c r="O73" s="18">
        <v>1556</v>
      </c>
      <c r="P73" s="17">
        <v>2862</v>
      </c>
      <c r="Q73" s="12">
        <v>61371</v>
      </c>
      <c r="R73" s="13">
        <v>65789</v>
      </c>
      <c r="S73" s="17">
        <v>104246</v>
      </c>
      <c r="T73" s="13">
        <v>2029444</v>
      </c>
    </row>
    <row r="74" spans="2:20" x14ac:dyDescent="0.25">
      <c r="B74" s="11">
        <v>39933</v>
      </c>
      <c r="C74" s="12">
        <v>0</v>
      </c>
      <c r="D74" s="12">
        <v>0</v>
      </c>
      <c r="E74" s="12">
        <v>0</v>
      </c>
      <c r="F74" s="12">
        <v>613809</v>
      </c>
      <c r="G74" s="17">
        <v>0</v>
      </c>
      <c r="H74" s="12">
        <v>0</v>
      </c>
      <c r="I74" s="12">
        <v>597950</v>
      </c>
      <c r="J74" s="12">
        <v>0</v>
      </c>
      <c r="K74" s="12">
        <v>249524</v>
      </c>
      <c r="L74" s="12">
        <v>18336</v>
      </c>
      <c r="M74" s="12">
        <v>394938</v>
      </c>
      <c r="N74" s="13">
        <v>1874557</v>
      </c>
      <c r="O74" s="18">
        <v>1555</v>
      </c>
      <c r="P74" s="17">
        <v>2862</v>
      </c>
      <c r="Q74" s="12">
        <v>61467</v>
      </c>
      <c r="R74" s="13">
        <v>65884</v>
      </c>
      <c r="S74" s="17">
        <v>104557</v>
      </c>
      <c r="T74" s="13">
        <v>2044998</v>
      </c>
    </row>
    <row r="75" spans="2:20" x14ac:dyDescent="0.25">
      <c r="B75" s="11">
        <v>39964</v>
      </c>
      <c r="C75" s="12">
        <v>0</v>
      </c>
      <c r="D75" s="12">
        <v>0</v>
      </c>
      <c r="E75" s="12">
        <v>0</v>
      </c>
      <c r="F75" s="12">
        <v>625893</v>
      </c>
      <c r="G75" s="17">
        <v>0</v>
      </c>
      <c r="H75" s="12">
        <v>0</v>
      </c>
      <c r="I75" s="12">
        <v>602481</v>
      </c>
      <c r="J75" s="12">
        <v>0</v>
      </c>
      <c r="K75" s="12">
        <v>250493</v>
      </c>
      <c r="L75" s="12">
        <v>18430</v>
      </c>
      <c r="M75" s="12">
        <v>398225</v>
      </c>
      <c r="N75" s="13">
        <v>1895522</v>
      </c>
      <c r="O75" s="18">
        <v>1554</v>
      </c>
      <c r="P75" s="17">
        <v>2857</v>
      </c>
      <c r="Q75" s="12">
        <v>61509</v>
      </c>
      <c r="R75" s="13">
        <v>65920</v>
      </c>
      <c r="S75" s="17">
        <v>104883</v>
      </c>
      <c r="T75" s="13">
        <v>2066325</v>
      </c>
    </row>
    <row r="76" spans="2:20" x14ac:dyDescent="0.25">
      <c r="B76" s="11">
        <v>39994</v>
      </c>
      <c r="C76" s="12">
        <v>0</v>
      </c>
      <c r="D76" s="12">
        <v>0</v>
      </c>
      <c r="E76" s="12">
        <v>0</v>
      </c>
      <c r="F76" s="12">
        <v>631010</v>
      </c>
      <c r="G76" s="17">
        <v>0</v>
      </c>
      <c r="H76" s="12">
        <v>0</v>
      </c>
      <c r="I76" s="12">
        <v>606235</v>
      </c>
      <c r="J76" s="12">
        <v>0</v>
      </c>
      <c r="K76" s="12">
        <v>251536</v>
      </c>
      <c r="L76" s="12">
        <v>18509</v>
      </c>
      <c r="M76" s="12">
        <v>401150</v>
      </c>
      <c r="N76" s="13">
        <v>1908440</v>
      </c>
      <c r="O76" s="18">
        <v>1552</v>
      </c>
      <c r="P76" s="17">
        <v>2842</v>
      </c>
      <c r="Q76" s="12">
        <v>61519</v>
      </c>
      <c r="R76" s="13">
        <v>65913</v>
      </c>
      <c r="S76" s="17">
        <v>104808</v>
      </c>
      <c r="T76" s="13">
        <v>2079161</v>
      </c>
    </row>
    <row r="77" spans="2:20" x14ac:dyDescent="0.25">
      <c r="B77" s="11">
        <v>40025</v>
      </c>
      <c r="C77" s="12">
        <v>0</v>
      </c>
      <c r="D77" s="12">
        <v>0</v>
      </c>
      <c r="E77" s="12">
        <v>0</v>
      </c>
      <c r="F77" s="12">
        <v>636063</v>
      </c>
      <c r="G77" s="17">
        <v>0</v>
      </c>
      <c r="H77" s="12">
        <v>0</v>
      </c>
      <c r="I77" s="12">
        <v>610089</v>
      </c>
      <c r="J77" s="12">
        <v>0</v>
      </c>
      <c r="K77" s="12">
        <v>252374</v>
      </c>
      <c r="L77" s="12">
        <v>18581</v>
      </c>
      <c r="M77" s="12">
        <v>404117</v>
      </c>
      <c r="N77" s="13">
        <v>1921224</v>
      </c>
      <c r="O77" s="18">
        <v>1552</v>
      </c>
      <c r="P77" s="17">
        <v>2836</v>
      </c>
      <c r="Q77" s="12">
        <v>61769</v>
      </c>
      <c r="R77" s="13">
        <v>66157</v>
      </c>
      <c r="S77" s="17">
        <v>105639</v>
      </c>
      <c r="T77" s="13">
        <v>2093020</v>
      </c>
    </row>
    <row r="78" spans="2:20" x14ac:dyDescent="0.25">
      <c r="B78" s="11">
        <v>40056</v>
      </c>
      <c r="C78" s="12">
        <v>0</v>
      </c>
      <c r="D78" s="12">
        <v>0</v>
      </c>
      <c r="E78" s="12">
        <v>0</v>
      </c>
      <c r="F78" s="12">
        <v>648171</v>
      </c>
      <c r="G78" s="17">
        <v>0</v>
      </c>
      <c r="H78" s="12">
        <v>0</v>
      </c>
      <c r="I78" s="12">
        <v>617590</v>
      </c>
      <c r="J78" s="12">
        <v>0</v>
      </c>
      <c r="K78" s="12">
        <v>258855</v>
      </c>
      <c r="L78" s="12">
        <v>18651</v>
      </c>
      <c r="M78" s="12">
        <v>410848</v>
      </c>
      <c r="N78" s="13">
        <v>1954115</v>
      </c>
      <c r="O78" s="18">
        <v>1552</v>
      </c>
      <c r="P78" s="17">
        <v>2830</v>
      </c>
      <c r="Q78" s="12">
        <v>61975</v>
      </c>
      <c r="R78" s="13">
        <v>66357</v>
      </c>
      <c r="S78" s="17">
        <v>105513</v>
      </c>
      <c r="T78" s="13">
        <v>2125985</v>
      </c>
    </row>
    <row r="79" spans="2:20" x14ac:dyDescent="0.25">
      <c r="B79" s="11">
        <v>40086</v>
      </c>
      <c r="C79" s="12">
        <v>0</v>
      </c>
      <c r="D79" s="12">
        <v>0</v>
      </c>
      <c r="E79" s="12">
        <v>0</v>
      </c>
      <c r="F79" s="12">
        <v>656469</v>
      </c>
      <c r="G79" s="17">
        <v>0</v>
      </c>
      <c r="H79" s="12">
        <v>0</v>
      </c>
      <c r="I79" s="12">
        <v>623081</v>
      </c>
      <c r="J79" s="12">
        <v>0</v>
      </c>
      <c r="K79" s="12">
        <v>262097</v>
      </c>
      <c r="L79" s="12">
        <v>18722</v>
      </c>
      <c r="M79" s="12">
        <v>415291</v>
      </c>
      <c r="N79" s="13">
        <v>1975660</v>
      </c>
      <c r="O79" s="18">
        <v>1552</v>
      </c>
      <c r="P79" s="17">
        <v>2825</v>
      </c>
      <c r="Q79" s="12">
        <v>62541</v>
      </c>
      <c r="R79" s="13">
        <v>66918</v>
      </c>
      <c r="S79" s="17">
        <v>105476</v>
      </c>
      <c r="T79" s="13">
        <v>2148054</v>
      </c>
    </row>
    <row r="80" spans="2:20" x14ac:dyDescent="0.25">
      <c r="B80" s="11">
        <v>40117</v>
      </c>
      <c r="C80" s="12">
        <v>0</v>
      </c>
      <c r="D80" s="12">
        <v>0</v>
      </c>
      <c r="E80" s="12">
        <v>0</v>
      </c>
      <c r="F80" s="12">
        <v>662652</v>
      </c>
      <c r="G80" s="17">
        <v>0</v>
      </c>
      <c r="H80" s="12">
        <v>0</v>
      </c>
      <c r="I80" s="12">
        <v>627777</v>
      </c>
      <c r="J80" s="12">
        <v>0</v>
      </c>
      <c r="K80" s="12">
        <v>264164</v>
      </c>
      <c r="L80" s="12">
        <v>18797</v>
      </c>
      <c r="M80" s="12">
        <v>419080</v>
      </c>
      <c r="N80" s="13">
        <v>1992470</v>
      </c>
      <c r="O80" s="18">
        <v>1552</v>
      </c>
      <c r="P80" s="17">
        <v>2823</v>
      </c>
      <c r="Q80" s="12">
        <v>63113</v>
      </c>
      <c r="R80" s="13">
        <v>67488</v>
      </c>
      <c r="S80" s="17">
        <v>105664</v>
      </c>
      <c r="T80" s="13">
        <v>2165622</v>
      </c>
    </row>
    <row r="81" spans="2:20" x14ac:dyDescent="0.25">
      <c r="B81" s="11">
        <v>40147</v>
      </c>
      <c r="C81" s="12">
        <v>0</v>
      </c>
      <c r="D81" s="12">
        <v>0</v>
      </c>
      <c r="E81" s="12">
        <v>0</v>
      </c>
      <c r="F81" s="12">
        <v>667957</v>
      </c>
      <c r="G81" s="17">
        <v>0</v>
      </c>
      <c r="H81" s="12">
        <v>0</v>
      </c>
      <c r="I81" s="12">
        <v>631947</v>
      </c>
      <c r="J81" s="12">
        <v>0</v>
      </c>
      <c r="K81" s="12">
        <v>265545</v>
      </c>
      <c r="L81" s="12">
        <v>18880</v>
      </c>
      <c r="M81" s="12">
        <v>422108</v>
      </c>
      <c r="N81" s="13">
        <v>2006437</v>
      </c>
      <c r="O81" s="18">
        <v>1552</v>
      </c>
      <c r="P81" s="17">
        <v>2821</v>
      </c>
      <c r="Q81" s="12">
        <v>63405</v>
      </c>
      <c r="R81" s="13">
        <v>67778</v>
      </c>
      <c r="S81" s="17">
        <v>105778</v>
      </c>
      <c r="T81" s="13">
        <v>2179993</v>
      </c>
    </row>
    <row r="82" spans="2:20" x14ac:dyDescent="0.25">
      <c r="B82" s="11">
        <v>40178</v>
      </c>
      <c r="C82" s="12">
        <v>0</v>
      </c>
      <c r="D82" s="12">
        <v>0</v>
      </c>
      <c r="E82" s="12">
        <v>0</v>
      </c>
      <c r="F82" s="12">
        <v>672579</v>
      </c>
      <c r="G82" s="17">
        <v>0</v>
      </c>
      <c r="H82" s="12">
        <v>0</v>
      </c>
      <c r="I82" s="12">
        <v>636290</v>
      </c>
      <c r="J82" s="12">
        <v>0</v>
      </c>
      <c r="K82" s="12">
        <v>266995</v>
      </c>
      <c r="L82" s="12">
        <v>18934</v>
      </c>
      <c r="M82" s="12">
        <v>425237</v>
      </c>
      <c r="N82" s="13">
        <v>2020035</v>
      </c>
      <c r="O82" s="18">
        <v>1550</v>
      </c>
      <c r="P82" s="17">
        <v>2816</v>
      </c>
      <c r="Q82" s="12">
        <v>63471</v>
      </c>
      <c r="R82" s="13">
        <v>67837</v>
      </c>
      <c r="S82" s="17">
        <v>106018</v>
      </c>
      <c r="T82" s="13">
        <v>2193890</v>
      </c>
    </row>
    <row r="83" spans="2:20" x14ac:dyDescent="0.25">
      <c r="B83" s="11">
        <v>40209</v>
      </c>
      <c r="C83" s="12">
        <v>0</v>
      </c>
      <c r="D83" s="12">
        <v>0</v>
      </c>
      <c r="E83" s="12">
        <v>0</v>
      </c>
      <c r="F83" s="12">
        <v>677814</v>
      </c>
      <c r="G83" s="17">
        <v>0</v>
      </c>
      <c r="H83" s="12">
        <v>0</v>
      </c>
      <c r="I83" s="12">
        <v>641527</v>
      </c>
      <c r="J83" s="12">
        <v>0</v>
      </c>
      <c r="K83" s="12">
        <v>268253</v>
      </c>
      <c r="L83" s="12">
        <v>19034</v>
      </c>
      <c r="M83" s="12">
        <v>429086</v>
      </c>
      <c r="N83" s="13">
        <v>2035714</v>
      </c>
      <c r="O83" s="18">
        <v>1535</v>
      </c>
      <c r="P83" s="17">
        <v>2746</v>
      </c>
      <c r="Q83" s="12">
        <v>63487</v>
      </c>
      <c r="R83" s="13">
        <v>67768</v>
      </c>
      <c r="S83" s="17">
        <v>104731</v>
      </c>
      <c r="T83" s="13">
        <v>2208213</v>
      </c>
    </row>
    <row r="84" spans="2:20" x14ac:dyDescent="0.25">
      <c r="B84" s="11">
        <v>40237</v>
      </c>
      <c r="C84" s="12">
        <v>0</v>
      </c>
      <c r="D84" s="12">
        <v>0</v>
      </c>
      <c r="E84" s="12">
        <v>0</v>
      </c>
      <c r="F84" s="12">
        <v>683332</v>
      </c>
      <c r="G84" s="17">
        <v>0</v>
      </c>
      <c r="H84" s="12">
        <v>0</v>
      </c>
      <c r="I84" s="12">
        <v>646515</v>
      </c>
      <c r="J84" s="12">
        <v>0</v>
      </c>
      <c r="K84" s="12">
        <v>269813</v>
      </c>
      <c r="L84" s="12">
        <v>19125</v>
      </c>
      <c r="M84" s="12">
        <v>432366</v>
      </c>
      <c r="N84" s="13">
        <v>2051151</v>
      </c>
      <c r="O84" s="18">
        <v>1535</v>
      </c>
      <c r="P84" s="17">
        <v>2745</v>
      </c>
      <c r="Q84" s="12">
        <v>63591</v>
      </c>
      <c r="R84" s="13">
        <v>67871</v>
      </c>
      <c r="S84" s="17">
        <v>104705</v>
      </c>
      <c r="T84" s="13">
        <v>2223727</v>
      </c>
    </row>
    <row r="85" spans="2:20" x14ac:dyDescent="0.25">
      <c r="B85" s="11">
        <v>40268</v>
      </c>
      <c r="C85" s="12">
        <v>0</v>
      </c>
      <c r="D85" s="12">
        <v>0</v>
      </c>
      <c r="E85" s="12">
        <v>0</v>
      </c>
      <c r="F85" s="12">
        <v>688390</v>
      </c>
      <c r="G85" s="17">
        <v>0</v>
      </c>
      <c r="H85" s="12">
        <v>0</v>
      </c>
      <c r="I85" s="12">
        <v>651284</v>
      </c>
      <c r="J85" s="12">
        <v>0</v>
      </c>
      <c r="K85" s="12">
        <v>269882</v>
      </c>
      <c r="L85" s="12">
        <v>19211</v>
      </c>
      <c r="M85" s="12">
        <v>435589</v>
      </c>
      <c r="N85" s="13">
        <v>2064356</v>
      </c>
      <c r="O85" s="18">
        <v>1535</v>
      </c>
      <c r="P85" s="17">
        <v>2743</v>
      </c>
      <c r="Q85" s="12">
        <v>64107</v>
      </c>
      <c r="R85" s="13">
        <v>68385</v>
      </c>
      <c r="S85" s="17">
        <v>107023</v>
      </c>
      <c r="T85" s="13">
        <v>2239764</v>
      </c>
    </row>
    <row r="86" spans="2:20" x14ac:dyDescent="0.25">
      <c r="B86" s="11">
        <v>40298</v>
      </c>
      <c r="C86" s="12">
        <v>0</v>
      </c>
      <c r="D86" s="12">
        <v>0</v>
      </c>
      <c r="E86" s="12">
        <v>0</v>
      </c>
      <c r="F86" s="12">
        <v>693721</v>
      </c>
      <c r="G86" s="17">
        <v>0</v>
      </c>
      <c r="H86" s="12">
        <v>0</v>
      </c>
      <c r="I86" s="12">
        <v>656306</v>
      </c>
      <c r="J86" s="12">
        <v>0</v>
      </c>
      <c r="K86" s="12">
        <v>271303</v>
      </c>
      <c r="L86" s="12">
        <v>19281</v>
      </c>
      <c r="M86" s="12">
        <v>438614</v>
      </c>
      <c r="N86" s="13">
        <v>2079225</v>
      </c>
      <c r="O86" s="18">
        <v>1533</v>
      </c>
      <c r="P86" s="17">
        <v>2738</v>
      </c>
      <c r="Q86" s="12">
        <v>64510</v>
      </c>
      <c r="R86" s="13">
        <v>68781</v>
      </c>
      <c r="S86" s="17">
        <v>107333</v>
      </c>
      <c r="T86" s="13">
        <v>2255339</v>
      </c>
    </row>
    <row r="87" spans="2:20" x14ac:dyDescent="0.25">
      <c r="B87" s="11">
        <v>40329</v>
      </c>
      <c r="C87" s="12">
        <v>0</v>
      </c>
      <c r="D87" s="12">
        <v>0</v>
      </c>
      <c r="E87" s="12">
        <v>0</v>
      </c>
      <c r="F87" s="12">
        <v>699080</v>
      </c>
      <c r="G87" s="17">
        <v>0</v>
      </c>
      <c r="H87" s="12">
        <v>0</v>
      </c>
      <c r="I87" s="12">
        <v>660880</v>
      </c>
      <c r="J87" s="12">
        <v>0</v>
      </c>
      <c r="K87" s="12">
        <v>272920</v>
      </c>
      <c r="L87" s="12">
        <v>19332</v>
      </c>
      <c r="M87" s="12">
        <v>441678</v>
      </c>
      <c r="N87" s="13">
        <v>2093890</v>
      </c>
      <c r="O87" s="18">
        <v>1533</v>
      </c>
      <c r="P87" s="17">
        <v>2734</v>
      </c>
      <c r="Q87" s="12">
        <v>64700</v>
      </c>
      <c r="R87" s="13">
        <v>68967</v>
      </c>
      <c r="S87" s="17">
        <v>107218</v>
      </c>
      <c r="T87" s="13">
        <v>2270075</v>
      </c>
    </row>
    <row r="88" spans="2:20" x14ac:dyDescent="0.25">
      <c r="B88" s="11">
        <v>40359</v>
      </c>
      <c r="C88" s="12">
        <v>0</v>
      </c>
      <c r="D88" s="12">
        <v>0</v>
      </c>
      <c r="E88" s="12">
        <v>0</v>
      </c>
      <c r="F88" s="12">
        <v>703666</v>
      </c>
      <c r="G88" s="17">
        <v>0</v>
      </c>
      <c r="H88" s="12">
        <v>0</v>
      </c>
      <c r="I88" s="12">
        <v>664976</v>
      </c>
      <c r="J88" s="12">
        <v>0</v>
      </c>
      <c r="K88" s="12">
        <v>274262</v>
      </c>
      <c r="L88" s="12">
        <v>19373</v>
      </c>
      <c r="M88" s="12">
        <v>444277</v>
      </c>
      <c r="N88" s="13">
        <v>2106554</v>
      </c>
      <c r="O88" s="18">
        <v>1533</v>
      </c>
      <c r="P88" s="17">
        <v>2731</v>
      </c>
      <c r="Q88" s="12">
        <v>64845</v>
      </c>
      <c r="R88" s="13">
        <v>69109</v>
      </c>
      <c r="S88" s="17">
        <v>107171</v>
      </c>
      <c r="T88" s="13">
        <v>2282834</v>
      </c>
    </row>
    <row r="89" spans="2:20" x14ac:dyDescent="0.25">
      <c r="B89" s="11">
        <v>40390</v>
      </c>
      <c r="C89" s="12">
        <v>0</v>
      </c>
      <c r="D89" s="12">
        <v>0</v>
      </c>
      <c r="E89" s="12">
        <v>0</v>
      </c>
      <c r="F89" s="12">
        <v>708987</v>
      </c>
      <c r="G89" s="17">
        <v>0</v>
      </c>
      <c r="H89" s="12">
        <v>0</v>
      </c>
      <c r="I89" s="12">
        <v>669792</v>
      </c>
      <c r="J89" s="12">
        <v>0</v>
      </c>
      <c r="K89" s="12">
        <v>276519</v>
      </c>
      <c r="L89" s="12">
        <v>19412</v>
      </c>
      <c r="M89" s="12">
        <v>447088</v>
      </c>
      <c r="N89" s="13">
        <v>2121798</v>
      </c>
      <c r="O89" s="18">
        <v>1533</v>
      </c>
      <c r="P89" s="17">
        <v>2729</v>
      </c>
      <c r="Q89" s="12">
        <v>64910</v>
      </c>
      <c r="R89" s="13">
        <v>69172</v>
      </c>
      <c r="S89" s="17">
        <v>107039</v>
      </c>
      <c r="T89" s="13">
        <v>2298009</v>
      </c>
    </row>
    <row r="90" spans="2:20" x14ac:dyDescent="0.25">
      <c r="B90" s="11">
        <v>40421</v>
      </c>
      <c r="C90" s="12">
        <v>0</v>
      </c>
      <c r="D90" s="12">
        <v>0</v>
      </c>
      <c r="E90" s="12">
        <v>0</v>
      </c>
      <c r="F90" s="12">
        <v>713835</v>
      </c>
      <c r="G90" s="17">
        <v>0</v>
      </c>
      <c r="H90" s="12">
        <v>0</v>
      </c>
      <c r="I90" s="12">
        <v>674191</v>
      </c>
      <c r="J90" s="12">
        <v>0</v>
      </c>
      <c r="K90" s="12">
        <v>278033</v>
      </c>
      <c r="L90" s="12">
        <v>19467</v>
      </c>
      <c r="M90" s="12">
        <v>449732</v>
      </c>
      <c r="N90" s="13">
        <v>2135258</v>
      </c>
      <c r="O90" s="18">
        <v>1533</v>
      </c>
      <c r="P90" s="17">
        <v>2726</v>
      </c>
      <c r="Q90" s="12">
        <v>65086</v>
      </c>
      <c r="R90" s="13">
        <v>69345</v>
      </c>
      <c r="S90" s="17">
        <v>106958</v>
      </c>
      <c r="T90" s="13">
        <v>2311561</v>
      </c>
    </row>
    <row r="91" spans="2:20" x14ac:dyDescent="0.25">
      <c r="B91" s="11">
        <v>40451</v>
      </c>
      <c r="C91" s="12">
        <v>0</v>
      </c>
      <c r="D91" s="12">
        <v>0</v>
      </c>
      <c r="E91" s="12">
        <v>0</v>
      </c>
      <c r="F91" s="12">
        <v>718142</v>
      </c>
      <c r="G91" s="17">
        <v>0</v>
      </c>
      <c r="H91" s="12">
        <v>0</v>
      </c>
      <c r="I91" s="12">
        <v>678355</v>
      </c>
      <c r="J91" s="12">
        <v>0</v>
      </c>
      <c r="K91" s="12">
        <v>279491</v>
      </c>
      <c r="L91" s="12">
        <v>19485</v>
      </c>
      <c r="M91" s="12">
        <v>452344</v>
      </c>
      <c r="N91" s="13">
        <v>2147817</v>
      </c>
      <c r="O91" s="18">
        <v>1532</v>
      </c>
      <c r="P91" s="17">
        <v>2717</v>
      </c>
      <c r="Q91" s="12">
        <v>66992</v>
      </c>
      <c r="R91" s="13">
        <v>71241</v>
      </c>
      <c r="S91" s="17">
        <v>106831</v>
      </c>
      <c r="T91" s="13">
        <v>2325889</v>
      </c>
    </row>
    <row r="92" spans="2:20" x14ac:dyDescent="0.25">
      <c r="B92" s="11">
        <v>40482</v>
      </c>
      <c r="C92" s="12">
        <v>0</v>
      </c>
      <c r="D92" s="12">
        <v>0</v>
      </c>
      <c r="E92" s="12">
        <v>0</v>
      </c>
      <c r="F92" s="12">
        <v>724222</v>
      </c>
      <c r="G92" s="17">
        <v>0</v>
      </c>
      <c r="H92" s="12">
        <v>0</v>
      </c>
      <c r="I92" s="12">
        <v>683793</v>
      </c>
      <c r="J92" s="12">
        <v>0</v>
      </c>
      <c r="K92" s="12">
        <v>281503</v>
      </c>
      <c r="L92" s="12">
        <v>19531</v>
      </c>
      <c r="M92" s="12">
        <v>456091</v>
      </c>
      <c r="N92" s="13">
        <v>2165140</v>
      </c>
      <c r="O92" s="18">
        <v>1532</v>
      </c>
      <c r="P92" s="17">
        <v>2714</v>
      </c>
      <c r="Q92" s="12">
        <v>67463</v>
      </c>
      <c r="R92" s="13">
        <v>71709</v>
      </c>
      <c r="S92" s="17">
        <v>106740</v>
      </c>
      <c r="T92" s="13">
        <v>2343589</v>
      </c>
    </row>
    <row r="93" spans="2:20" x14ac:dyDescent="0.25">
      <c r="B93" s="11">
        <v>40512</v>
      </c>
      <c r="C93" s="12">
        <v>0</v>
      </c>
      <c r="D93" s="12">
        <v>0</v>
      </c>
      <c r="E93" s="12">
        <v>0</v>
      </c>
      <c r="F93" s="12">
        <v>729981</v>
      </c>
      <c r="G93" s="17">
        <v>0</v>
      </c>
      <c r="H93" s="12">
        <v>0</v>
      </c>
      <c r="I93" s="12">
        <v>688600</v>
      </c>
      <c r="J93" s="12">
        <v>0</v>
      </c>
      <c r="K93" s="12">
        <v>283460</v>
      </c>
      <c r="L93" s="12">
        <v>19554</v>
      </c>
      <c r="M93" s="12">
        <v>459280</v>
      </c>
      <c r="N93" s="13">
        <v>2180875</v>
      </c>
      <c r="O93" s="18">
        <v>1533</v>
      </c>
      <c r="P93" s="17">
        <v>2710</v>
      </c>
      <c r="Q93" s="12">
        <v>67573</v>
      </c>
      <c r="R93" s="13">
        <v>71816</v>
      </c>
      <c r="S93" s="17">
        <v>106689</v>
      </c>
      <c r="T93" s="13">
        <v>2359380</v>
      </c>
    </row>
    <row r="94" spans="2:20" x14ac:dyDescent="0.25">
      <c r="B94" s="11">
        <v>40543</v>
      </c>
      <c r="C94" s="12">
        <v>0</v>
      </c>
      <c r="D94" s="12">
        <v>0</v>
      </c>
      <c r="E94" s="12">
        <v>0</v>
      </c>
      <c r="F94" s="12">
        <v>734928</v>
      </c>
      <c r="G94" s="17">
        <v>0</v>
      </c>
      <c r="H94" s="12">
        <v>0</v>
      </c>
      <c r="I94" s="12">
        <v>693163</v>
      </c>
      <c r="J94" s="12">
        <v>0</v>
      </c>
      <c r="K94" s="12">
        <v>285215</v>
      </c>
      <c r="L94" s="12">
        <v>19590</v>
      </c>
      <c r="M94" s="12">
        <v>462151</v>
      </c>
      <c r="N94" s="13">
        <v>2195047</v>
      </c>
      <c r="O94" s="18">
        <v>1531</v>
      </c>
      <c r="P94" s="17">
        <v>2707</v>
      </c>
      <c r="Q94" s="12">
        <v>68838</v>
      </c>
      <c r="R94" s="13">
        <v>73076</v>
      </c>
      <c r="S94" s="17">
        <v>106660</v>
      </c>
      <c r="T94" s="13">
        <v>2374783</v>
      </c>
    </row>
    <row r="95" spans="2:20" x14ac:dyDescent="0.25">
      <c r="B95" s="11">
        <v>40574</v>
      </c>
      <c r="C95" s="12">
        <v>0</v>
      </c>
      <c r="D95" s="12">
        <v>0</v>
      </c>
      <c r="E95" s="12">
        <v>0</v>
      </c>
      <c r="F95" s="12">
        <v>739889</v>
      </c>
      <c r="G95" s="17">
        <v>0</v>
      </c>
      <c r="H95" s="12">
        <v>0</v>
      </c>
      <c r="I95" s="12">
        <v>698116</v>
      </c>
      <c r="J95" s="12">
        <v>0</v>
      </c>
      <c r="K95" s="12">
        <v>287058</v>
      </c>
      <c r="L95" s="12">
        <v>19653</v>
      </c>
      <c r="M95" s="12">
        <v>464965</v>
      </c>
      <c r="N95" s="13">
        <v>2209681</v>
      </c>
      <c r="O95" s="18">
        <v>1530</v>
      </c>
      <c r="P95" s="17">
        <v>2702</v>
      </c>
      <c r="Q95" s="12">
        <v>68845</v>
      </c>
      <c r="R95" s="13">
        <v>73077</v>
      </c>
      <c r="S95" s="17">
        <v>106628</v>
      </c>
      <c r="T95" s="13">
        <v>2389386</v>
      </c>
    </row>
    <row r="96" spans="2:20" x14ac:dyDescent="0.25">
      <c r="B96" s="11">
        <v>40602</v>
      </c>
      <c r="C96" s="12">
        <v>0</v>
      </c>
      <c r="D96" s="12">
        <v>0</v>
      </c>
      <c r="E96" s="12">
        <v>0</v>
      </c>
      <c r="F96" s="12">
        <v>744944</v>
      </c>
      <c r="G96" s="17">
        <v>0</v>
      </c>
      <c r="H96" s="12">
        <v>0</v>
      </c>
      <c r="I96" s="12">
        <v>702732</v>
      </c>
      <c r="J96" s="12">
        <v>0</v>
      </c>
      <c r="K96" s="12">
        <v>289244</v>
      </c>
      <c r="L96" s="12">
        <v>19712</v>
      </c>
      <c r="M96" s="12">
        <v>467891</v>
      </c>
      <c r="N96" s="13">
        <v>2224523</v>
      </c>
      <c r="O96" s="18">
        <v>1530</v>
      </c>
      <c r="P96" s="17">
        <v>2701</v>
      </c>
      <c r="Q96" s="12">
        <v>69089</v>
      </c>
      <c r="R96" s="13">
        <v>73320</v>
      </c>
      <c r="S96" s="17">
        <v>106536</v>
      </c>
      <c r="T96" s="13">
        <v>2404379</v>
      </c>
    </row>
    <row r="97" spans="2:20" x14ac:dyDescent="0.25">
      <c r="B97" s="11">
        <v>40633</v>
      </c>
      <c r="C97" s="12">
        <v>0</v>
      </c>
      <c r="D97" s="12">
        <v>0</v>
      </c>
      <c r="E97" s="12">
        <v>0</v>
      </c>
      <c r="F97" s="12">
        <v>750645</v>
      </c>
      <c r="G97" s="17">
        <v>0</v>
      </c>
      <c r="H97" s="12">
        <v>0</v>
      </c>
      <c r="I97" s="12">
        <v>707642</v>
      </c>
      <c r="J97" s="12">
        <v>0</v>
      </c>
      <c r="K97" s="12">
        <v>290913</v>
      </c>
      <c r="L97" s="12">
        <v>19757</v>
      </c>
      <c r="M97" s="12">
        <v>471225</v>
      </c>
      <c r="N97" s="13">
        <v>2240182</v>
      </c>
      <c r="O97" s="18">
        <v>1530</v>
      </c>
      <c r="P97" s="17">
        <v>2692</v>
      </c>
      <c r="Q97" s="12">
        <v>69288</v>
      </c>
      <c r="R97" s="13">
        <v>73510</v>
      </c>
      <c r="S97" s="17">
        <v>106692</v>
      </c>
      <c r="T97" s="13">
        <v>2420384</v>
      </c>
    </row>
    <row r="98" spans="2:20" x14ac:dyDescent="0.25">
      <c r="B98" s="11">
        <v>40663</v>
      </c>
      <c r="C98" s="12">
        <v>0</v>
      </c>
      <c r="D98" s="12">
        <v>0</v>
      </c>
      <c r="E98" s="12">
        <v>0</v>
      </c>
      <c r="F98" s="12">
        <v>757478</v>
      </c>
      <c r="G98" s="17">
        <v>0</v>
      </c>
      <c r="H98" s="12">
        <v>0</v>
      </c>
      <c r="I98" s="12">
        <v>713245</v>
      </c>
      <c r="J98" s="12">
        <v>0</v>
      </c>
      <c r="K98" s="12">
        <v>293053</v>
      </c>
      <c r="L98" s="12">
        <v>19799</v>
      </c>
      <c r="M98" s="12">
        <v>474824</v>
      </c>
      <c r="N98" s="13">
        <v>2258399</v>
      </c>
      <c r="O98" s="18">
        <v>1529</v>
      </c>
      <c r="P98" s="17">
        <v>2687</v>
      </c>
      <c r="Q98" s="12">
        <v>69790</v>
      </c>
      <c r="R98" s="13">
        <v>74006</v>
      </c>
      <c r="S98" s="17">
        <v>106640</v>
      </c>
      <c r="T98" s="13">
        <v>2439045</v>
      </c>
    </row>
    <row r="99" spans="2:20" x14ac:dyDescent="0.25">
      <c r="B99" s="11">
        <v>40694</v>
      </c>
      <c r="C99" s="12">
        <v>0</v>
      </c>
      <c r="D99" s="12">
        <v>0</v>
      </c>
      <c r="E99" s="12">
        <v>0</v>
      </c>
      <c r="F99" s="12">
        <v>761694</v>
      </c>
      <c r="G99" s="17">
        <v>0</v>
      </c>
      <c r="H99" s="12">
        <v>0</v>
      </c>
      <c r="I99" s="12">
        <v>717129</v>
      </c>
      <c r="J99" s="12">
        <v>0</v>
      </c>
      <c r="K99" s="12">
        <v>294512</v>
      </c>
      <c r="L99" s="12">
        <v>19838</v>
      </c>
      <c r="M99" s="12">
        <v>477155</v>
      </c>
      <c r="N99" s="13">
        <v>2270328</v>
      </c>
      <c r="O99" s="18">
        <v>1529</v>
      </c>
      <c r="P99" s="17">
        <v>2686</v>
      </c>
      <c r="Q99" s="12">
        <v>69896</v>
      </c>
      <c r="R99" s="13">
        <v>74111</v>
      </c>
      <c r="S99" s="17">
        <v>106601</v>
      </c>
      <c r="T99" s="13">
        <v>2451040</v>
      </c>
    </row>
    <row r="100" spans="2:20" x14ac:dyDescent="0.25">
      <c r="B100" s="11">
        <v>40724</v>
      </c>
      <c r="C100" s="12">
        <v>0</v>
      </c>
      <c r="D100" s="12">
        <v>0</v>
      </c>
      <c r="E100" s="12">
        <v>0</v>
      </c>
      <c r="F100" s="12">
        <v>766526</v>
      </c>
      <c r="G100" s="17">
        <v>0</v>
      </c>
      <c r="H100" s="12">
        <v>0</v>
      </c>
      <c r="I100" s="12">
        <v>721626</v>
      </c>
      <c r="J100" s="12">
        <v>0</v>
      </c>
      <c r="K100" s="12">
        <v>296355</v>
      </c>
      <c r="L100" s="12">
        <v>19897</v>
      </c>
      <c r="M100" s="12">
        <v>479619</v>
      </c>
      <c r="N100" s="13">
        <v>2284023</v>
      </c>
      <c r="O100" s="18">
        <v>1526</v>
      </c>
      <c r="P100" s="17">
        <v>2683</v>
      </c>
      <c r="Q100" s="12">
        <v>69911</v>
      </c>
      <c r="R100" s="13">
        <v>74120</v>
      </c>
      <c r="S100" s="17">
        <v>106568</v>
      </c>
      <c r="T100" s="13">
        <v>2464711</v>
      </c>
    </row>
    <row r="101" spans="2:20" x14ac:dyDescent="0.25">
      <c r="B101" s="11">
        <v>40755</v>
      </c>
      <c r="C101" s="12">
        <v>0</v>
      </c>
      <c r="D101" s="12">
        <v>0</v>
      </c>
      <c r="E101" s="12">
        <v>0</v>
      </c>
      <c r="F101" s="12">
        <v>772087</v>
      </c>
      <c r="G101" s="17">
        <v>0</v>
      </c>
      <c r="H101" s="12">
        <v>0</v>
      </c>
      <c r="I101" s="12">
        <v>726387</v>
      </c>
      <c r="J101" s="12">
        <v>0</v>
      </c>
      <c r="K101" s="12">
        <v>298243</v>
      </c>
      <c r="L101" s="12">
        <v>19969</v>
      </c>
      <c r="M101" s="12">
        <v>482343</v>
      </c>
      <c r="N101" s="13">
        <v>2299029</v>
      </c>
      <c r="O101" s="18">
        <v>1525</v>
      </c>
      <c r="P101" s="17">
        <v>2676</v>
      </c>
      <c r="Q101" s="12">
        <v>69919</v>
      </c>
      <c r="R101" s="13">
        <v>74120</v>
      </c>
      <c r="S101" s="17">
        <v>106518</v>
      </c>
      <c r="T101" s="13">
        <v>2479667</v>
      </c>
    </row>
    <row r="102" spans="2:20" x14ac:dyDescent="0.25">
      <c r="B102" s="11">
        <v>40786</v>
      </c>
      <c r="C102" s="12">
        <v>0</v>
      </c>
      <c r="D102" s="12">
        <v>0</v>
      </c>
      <c r="E102" s="12">
        <v>0</v>
      </c>
      <c r="F102" s="12">
        <v>777235</v>
      </c>
      <c r="G102" s="17">
        <v>0</v>
      </c>
      <c r="H102" s="12">
        <v>0</v>
      </c>
      <c r="I102" s="12">
        <v>730979</v>
      </c>
      <c r="J102" s="12">
        <v>0</v>
      </c>
      <c r="K102" s="12">
        <v>300016</v>
      </c>
      <c r="L102" s="12">
        <v>20029</v>
      </c>
      <c r="M102" s="12">
        <v>485010</v>
      </c>
      <c r="N102" s="13">
        <v>2313269</v>
      </c>
      <c r="O102" s="18">
        <v>1523</v>
      </c>
      <c r="P102" s="17">
        <v>2674</v>
      </c>
      <c r="Q102" s="12">
        <v>69919</v>
      </c>
      <c r="R102" s="13">
        <v>74116</v>
      </c>
      <c r="S102" s="17">
        <v>106499</v>
      </c>
      <c r="T102" s="13">
        <v>2493884</v>
      </c>
    </row>
    <row r="103" spans="2:20" x14ac:dyDescent="0.25">
      <c r="B103" s="11">
        <v>40816</v>
      </c>
      <c r="C103" s="12">
        <v>0</v>
      </c>
      <c r="D103" s="12">
        <v>0</v>
      </c>
      <c r="E103" s="12">
        <v>0</v>
      </c>
      <c r="F103" s="12">
        <v>782076</v>
      </c>
      <c r="G103" s="17">
        <v>0</v>
      </c>
      <c r="H103" s="12">
        <v>0</v>
      </c>
      <c r="I103" s="12">
        <v>735233</v>
      </c>
      <c r="J103" s="12">
        <v>0</v>
      </c>
      <c r="K103" s="12">
        <v>301685</v>
      </c>
      <c r="L103" s="12">
        <v>20115</v>
      </c>
      <c r="M103" s="12">
        <v>487564</v>
      </c>
      <c r="N103" s="13">
        <v>2326673</v>
      </c>
      <c r="O103" s="18">
        <v>1519</v>
      </c>
      <c r="P103" s="17">
        <v>2673</v>
      </c>
      <c r="Q103" s="12">
        <v>70092</v>
      </c>
      <c r="R103" s="13">
        <v>74284</v>
      </c>
      <c r="S103" s="17">
        <v>106481</v>
      </c>
      <c r="T103" s="13">
        <v>2507438</v>
      </c>
    </row>
    <row r="104" spans="2:20" x14ac:dyDescent="0.25">
      <c r="B104" s="11">
        <v>40847</v>
      </c>
      <c r="C104" s="12">
        <v>0</v>
      </c>
      <c r="D104" s="12">
        <v>0</v>
      </c>
      <c r="E104" s="12">
        <v>0</v>
      </c>
      <c r="F104" s="12">
        <v>787847</v>
      </c>
      <c r="G104" s="17">
        <v>0</v>
      </c>
      <c r="H104" s="12">
        <v>0</v>
      </c>
      <c r="I104" s="12">
        <v>740044</v>
      </c>
      <c r="J104" s="12">
        <v>0</v>
      </c>
      <c r="K104" s="12">
        <v>303785</v>
      </c>
      <c r="L104" s="12">
        <v>20156</v>
      </c>
      <c r="M104" s="12">
        <v>490519</v>
      </c>
      <c r="N104" s="13">
        <v>2342351</v>
      </c>
      <c r="O104" s="18">
        <v>1517</v>
      </c>
      <c r="P104" s="17">
        <v>2672</v>
      </c>
      <c r="Q104" s="12">
        <v>70799</v>
      </c>
      <c r="R104" s="13">
        <v>74988</v>
      </c>
      <c r="S104" s="17">
        <v>106452</v>
      </c>
      <c r="T104" s="13">
        <v>2523791</v>
      </c>
    </row>
    <row r="105" spans="2:20" x14ac:dyDescent="0.25">
      <c r="B105" s="11">
        <v>40877</v>
      </c>
      <c r="C105" s="12">
        <v>0</v>
      </c>
      <c r="D105" s="12">
        <v>0</v>
      </c>
      <c r="E105" s="12">
        <v>0</v>
      </c>
      <c r="F105" s="12">
        <v>792991</v>
      </c>
      <c r="G105" s="17">
        <v>0</v>
      </c>
      <c r="H105" s="12">
        <v>0</v>
      </c>
      <c r="I105" s="12">
        <v>744253</v>
      </c>
      <c r="J105" s="12">
        <v>0</v>
      </c>
      <c r="K105" s="12">
        <v>305772</v>
      </c>
      <c r="L105" s="12">
        <v>20186</v>
      </c>
      <c r="M105" s="12">
        <v>492930</v>
      </c>
      <c r="N105" s="13">
        <v>2356132</v>
      </c>
      <c r="O105" s="18">
        <v>1515</v>
      </c>
      <c r="P105" s="17">
        <v>2671</v>
      </c>
      <c r="Q105" s="12">
        <v>71420</v>
      </c>
      <c r="R105" s="13">
        <v>75606</v>
      </c>
      <c r="S105" s="17">
        <v>106406</v>
      </c>
      <c r="T105" s="13">
        <v>2538144</v>
      </c>
    </row>
    <row r="106" spans="2:20" x14ac:dyDescent="0.25">
      <c r="B106" s="11">
        <v>40908</v>
      </c>
      <c r="C106" s="12">
        <v>0</v>
      </c>
      <c r="D106" s="12">
        <v>0</v>
      </c>
      <c r="E106" s="12">
        <v>0</v>
      </c>
      <c r="F106" s="12">
        <v>797809</v>
      </c>
      <c r="G106" s="17">
        <v>0</v>
      </c>
      <c r="H106" s="12">
        <v>0</v>
      </c>
      <c r="I106" s="12">
        <v>749360</v>
      </c>
      <c r="J106" s="12">
        <v>0</v>
      </c>
      <c r="K106" s="12">
        <v>307732</v>
      </c>
      <c r="L106" s="12">
        <v>20236</v>
      </c>
      <c r="M106" s="12">
        <v>495331</v>
      </c>
      <c r="N106" s="13">
        <v>2370468</v>
      </c>
      <c r="O106" s="18">
        <v>1509</v>
      </c>
      <c r="P106" s="17">
        <v>2668</v>
      </c>
      <c r="Q106" s="12">
        <v>71935</v>
      </c>
      <c r="R106" s="13">
        <v>76112</v>
      </c>
      <c r="S106" s="17">
        <v>106394</v>
      </c>
      <c r="T106" s="13">
        <v>2552974</v>
      </c>
    </row>
    <row r="107" spans="2:20" x14ac:dyDescent="0.25">
      <c r="B107" s="11">
        <v>40939</v>
      </c>
      <c r="C107" s="12">
        <v>0</v>
      </c>
      <c r="D107" s="12">
        <v>0</v>
      </c>
      <c r="E107" s="12">
        <v>0</v>
      </c>
      <c r="F107" s="12">
        <v>801671</v>
      </c>
      <c r="G107" s="17">
        <v>0</v>
      </c>
      <c r="H107" s="12">
        <v>0</v>
      </c>
      <c r="I107" s="12">
        <v>753182</v>
      </c>
      <c r="J107" s="12">
        <v>0</v>
      </c>
      <c r="K107" s="12">
        <v>309107</v>
      </c>
      <c r="L107" s="12">
        <v>20260</v>
      </c>
      <c r="M107" s="12">
        <v>497218</v>
      </c>
      <c r="N107" s="13">
        <v>2381438</v>
      </c>
      <c r="O107" s="18">
        <v>1509</v>
      </c>
      <c r="P107" s="17">
        <v>2668</v>
      </c>
      <c r="Q107" s="12">
        <v>72135</v>
      </c>
      <c r="R107" s="13">
        <v>76312</v>
      </c>
      <c r="S107" s="17">
        <v>106395</v>
      </c>
      <c r="T107" s="13">
        <v>2564145</v>
      </c>
    </row>
    <row r="108" spans="2:20" x14ac:dyDescent="0.25">
      <c r="B108" s="11">
        <v>40968</v>
      </c>
      <c r="C108" s="12">
        <v>0</v>
      </c>
      <c r="D108" s="12">
        <v>0</v>
      </c>
      <c r="E108" s="12">
        <v>0</v>
      </c>
      <c r="F108" s="12">
        <v>805735</v>
      </c>
      <c r="G108" s="17">
        <v>0</v>
      </c>
      <c r="H108" s="12">
        <v>0</v>
      </c>
      <c r="I108" s="12">
        <v>757226</v>
      </c>
      <c r="J108" s="12">
        <v>0</v>
      </c>
      <c r="K108" s="12">
        <v>310640</v>
      </c>
      <c r="L108" s="12">
        <v>20332</v>
      </c>
      <c r="M108" s="12">
        <v>499462</v>
      </c>
      <c r="N108" s="13">
        <v>2393395</v>
      </c>
      <c r="O108" s="18">
        <v>1509</v>
      </c>
      <c r="P108" s="17">
        <v>2668</v>
      </c>
      <c r="Q108" s="12">
        <v>72326</v>
      </c>
      <c r="R108" s="13">
        <v>76503</v>
      </c>
      <c r="S108" s="17">
        <v>106401</v>
      </c>
      <c r="T108" s="13">
        <v>2576299</v>
      </c>
    </row>
    <row r="109" spans="2:20" x14ac:dyDescent="0.25">
      <c r="B109" s="11">
        <v>40999</v>
      </c>
      <c r="C109" s="12">
        <v>0</v>
      </c>
      <c r="D109" s="12">
        <v>0</v>
      </c>
      <c r="E109" s="12">
        <v>0</v>
      </c>
      <c r="F109" s="12">
        <v>810520</v>
      </c>
      <c r="G109" s="17">
        <v>0</v>
      </c>
      <c r="H109" s="12">
        <v>0</v>
      </c>
      <c r="I109" s="12">
        <v>762027</v>
      </c>
      <c r="J109" s="12">
        <v>0</v>
      </c>
      <c r="K109" s="12">
        <v>312445</v>
      </c>
      <c r="L109" s="12">
        <v>20389</v>
      </c>
      <c r="M109" s="12">
        <v>502090</v>
      </c>
      <c r="N109" s="13">
        <v>2407471</v>
      </c>
      <c r="O109" s="18">
        <v>1509</v>
      </c>
      <c r="P109" s="17">
        <v>2668</v>
      </c>
      <c r="Q109" s="12">
        <v>73030</v>
      </c>
      <c r="R109" s="13">
        <v>77207</v>
      </c>
      <c r="S109" s="17">
        <v>106388</v>
      </c>
      <c r="T109" s="13">
        <v>2591066</v>
      </c>
    </row>
    <row r="110" spans="2:20" x14ac:dyDescent="0.25">
      <c r="B110" s="11">
        <v>41029</v>
      </c>
      <c r="C110" s="12">
        <v>0</v>
      </c>
      <c r="D110" s="12">
        <v>0</v>
      </c>
      <c r="E110" s="12">
        <v>0</v>
      </c>
      <c r="F110" s="12">
        <v>815341</v>
      </c>
      <c r="G110" s="17">
        <v>0</v>
      </c>
      <c r="H110" s="12">
        <v>0</v>
      </c>
      <c r="I110" s="12">
        <v>766541</v>
      </c>
      <c r="J110" s="12">
        <v>0</v>
      </c>
      <c r="K110" s="12">
        <v>314109</v>
      </c>
      <c r="L110" s="12">
        <v>20425</v>
      </c>
      <c r="M110" s="12">
        <v>504599</v>
      </c>
      <c r="N110" s="13">
        <v>2421015</v>
      </c>
      <c r="O110" s="18">
        <v>1508</v>
      </c>
      <c r="P110" s="17">
        <v>2665</v>
      </c>
      <c r="Q110" s="12">
        <v>73555</v>
      </c>
      <c r="R110" s="13">
        <v>77728</v>
      </c>
      <c r="S110" s="17">
        <v>106367</v>
      </c>
      <c r="T110" s="13">
        <v>2605110</v>
      </c>
    </row>
    <row r="111" spans="2:20" x14ac:dyDescent="0.25">
      <c r="B111" s="11">
        <v>41060</v>
      </c>
      <c r="C111" s="12">
        <v>0</v>
      </c>
      <c r="D111" s="12">
        <v>0</v>
      </c>
      <c r="E111" s="12">
        <v>0</v>
      </c>
      <c r="F111" s="12">
        <v>819798</v>
      </c>
      <c r="G111" s="17">
        <v>0</v>
      </c>
      <c r="H111" s="12">
        <v>0</v>
      </c>
      <c r="I111" s="12">
        <v>770240</v>
      </c>
      <c r="J111" s="12">
        <v>0</v>
      </c>
      <c r="K111" s="12">
        <v>315611</v>
      </c>
      <c r="L111" s="12">
        <v>20466</v>
      </c>
      <c r="M111" s="12">
        <v>506689</v>
      </c>
      <c r="N111" s="13">
        <v>2432804</v>
      </c>
      <c r="O111" s="18">
        <v>1508</v>
      </c>
      <c r="P111" s="17">
        <v>2662</v>
      </c>
      <c r="Q111" s="12">
        <v>73675</v>
      </c>
      <c r="R111" s="13">
        <v>77845</v>
      </c>
      <c r="S111" s="17">
        <v>106365</v>
      </c>
      <c r="T111" s="13">
        <v>2617014</v>
      </c>
    </row>
    <row r="112" spans="2:20" x14ac:dyDescent="0.25">
      <c r="B112" s="11">
        <v>41090</v>
      </c>
      <c r="C112" s="12">
        <v>0</v>
      </c>
      <c r="D112" s="12">
        <v>0</v>
      </c>
      <c r="E112" s="12">
        <v>0</v>
      </c>
      <c r="F112" s="12">
        <v>824320</v>
      </c>
      <c r="G112" s="17">
        <v>0</v>
      </c>
      <c r="H112" s="12">
        <v>0</v>
      </c>
      <c r="I112" s="12">
        <v>774348</v>
      </c>
      <c r="J112" s="12">
        <v>0</v>
      </c>
      <c r="K112" s="12">
        <v>317447</v>
      </c>
      <c r="L112" s="12">
        <v>20520</v>
      </c>
      <c r="M112" s="12">
        <v>509127</v>
      </c>
      <c r="N112" s="13">
        <v>2445762</v>
      </c>
      <c r="O112" s="18">
        <v>1507</v>
      </c>
      <c r="P112" s="17">
        <v>2658</v>
      </c>
      <c r="Q112" s="12">
        <v>73859</v>
      </c>
      <c r="R112" s="13">
        <v>78024</v>
      </c>
      <c r="S112" s="17">
        <v>106360</v>
      </c>
      <c r="T112" s="13">
        <v>2630146</v>
      </c>
    </row>
    <row r="113" spans="2:20" x14ac:dyDescent="0.25">
      <c r="B113" s="11">
        <v>41121</v>
      </c>
      <c r="C113" s="12">
        <v>0</v>
      </c>
      <c r="D113" s="12">
        <v>0</v>
      </c>
      <c r="E113" s="12">
        <v>0</v>
      </c>
      <c r="F113" s="12">
        <v>828884</v>
      </c>
      <c r="G113" s="17">
        <v>0</v>
      </c>
      <c r="H113" s="12">
        <v>0</v>
      </c>
      <c r="I113" s="12">
        <v>778425</v>
      </c>
      <c r="J113" s="12">
        <v>0</v>
      </c>
      <c r="K113" s="12">
        <v>319161</v>
      </c>
      <c r="L113" s="12">
        <v>20553</v>
      </c>
      <c r="M113" s="12">
        <v>511205</v>
      </c>
      <c r="N113" s="13">
        <v>2458228</v>
      </c>
      <c r="O113" s="18">
        <v>1507</v>
      </c>
      <c r="P113" s="17">
        <v>2657</v>
      </c>
      <c r="Q113" s="12">
        <v>73901</v>
      </c>
      <c r="R113" s="13">
        <v>78065</v>
      </c>
      <c r="S113" s="17">
        <v>106357</v>
      </c>
      <c r="T113" s="13">
        <v>2642650</v>
      </c>
    </row>
    <row r="114" spans="2:20" x14ac:dyDescent="0.25">
      <c r="B114" s="11">
        <v>41152</v>
      </c>
      <c r="C114" s="12">
        <v>0</v>
      </c>
      <c r="D114" s="12">
        <v>0</v>
      </c>
      <c r="E114" s="12">
        <v>0</v>
      </c>
      <c r="F114" s="12">
        <v>833219</v>
      </c>
      <c r="G114" s="17">
        <v>0</v>
      </c>
      <c r="H114" s="12">
        <v>0</v>
      </c>
      <c r="I114" s="12">
        <v>783195</v>
      </c>
      <c r="J114" s="12">
        <v>0</v>
      </c>
      <c r="K114" s="12">
        <v>320986</v>
      </c>
      <c r="L114" s="12">
        <v>20595</v>
      </c>
      <c r="M114" s="12">
        <v>513562</v>
      </c>
      <c r="N114" s="13">
        <v>2471557</v>
      </c>
      <c r="O114" s="18">
        <v>1507</v>
      </c>
      <c r="P114" s="17">
        <v>2657</v>
      </c>
      <c r="Q114" s="12">
        <v>73919</v>
      </c>
      <c r="R114" s="13">
        <v>78083</v>
      </c>
      <c r="S114" s="17">
        <v>106356</v>
      </c>
      <c r="T114" s="13">
        <v>2655996</v>
      </c>
    </row>
    <row r="115" spans="2:20" x14ac:dyDescent="0.25">
      <c r="B115" s="11">
        <v>41182</v>
      </c>
      <c r="C115" s="12">
        <v>0</v>
      </c>
      <c r="D115" s="12">
        <v>0</v>
      </c>
      <c r="E115" s="12">
        <v>0</v>
      </c>
      <c r="F115" s="12">
        <v>837996</v>
      </c>
      <c r="G115" s="17">
        <v>0</v>
      </c>
      <c r="H115" s="12">
        <v>0</v>
      </c>
      <c r="I115" s="12">
        <v>788108</v>
      </c>
      <c r="J115" s="12">
        <v>0</v>
      </c>
      <c r="K115" s="12">
        <v>322636</v>
      </c>
      <c r="L115" s="12">
        <v>20641</v>
      </c>
      <c r="M115" s="12">
        <v>516059</v>
      </c>
      <c r="N115" s="13">
        <v>2485440</v>
      </c>
      <c r="O115" s="18">
        <v>1507</v>
      </c>
      <c r="P115" s="17">
        <v>2656</v>
      </c>
      <c r="Q115" s="12">
        <v>73962</v>
      </c>
      <c r="R115" s="13">
        <v>78125</v>
      </c>
      <c r="S115" s="17">
        <v>106352</v>
      </c>
      <c r="T115" s="13">
        <v>2669917</v>
      </c>
    </row>
    <row r="116" spans="2:20" x14ac:dyDescent="0.25">
      <c r="B116" s="11">
        <v>41213</v>
      </c>
      <c r="C116" s="12">
        <v>0</v>
      </c>
      <c r="D116" s="12">
        <v>0</v>
      </c>
      <c r="E116" s="12">
        <v>0</v>
      </c>
      <c r="F116" s="12">
        <v>842185</v>
      </c>
      <c r="G116" s="17">
        <v>0</v>
      </c>
      <c r="H116" s="12">
        <v>0</v>
      </c>
      <c r="I116" s="12">
        <v>792362</v>
      </c>
      <c r="J116" s="12">
        <v>0</v>
      </c>
      <c r="K116" s="12">
        <v>324266</v>
      </c>
      <c r="L116" s="12">
        <v>20680</v>
      </c>
      <c r="M116" s="12">
        <v>518230</v>
      </c>
      <c r="N116" s="13">
        <v>2497723</v>
      </c>
      <c r="O116" s="18">
        <v>1507</v>
      </c>
      <c r="P116" s="17">
        <v>2654</v>
      </c>
      <c r="Q116" s="12">
        <v>75925</v>
      </c>
      <c r="R116" s="13">
        <v>80086</v>
      </c>
      <c r="S116" s="17">
        <v>106329</v>
      </c>
      <c r="T116" s="13">
        <v>2684138</v>
      </c>
    </row>
    <row r="117" spans="2:20" x14ac:dyDescent="0.25">
      <c r="B117" s="11">
        <v>41243</v>
      </c>
      <c r="C117" s="12">
        <v>0</v>
      </c>
      <c r="D117" s="12">
        <v>0</v>
      </c>
      <c r="E117" s="12">
        <v>0</v>
      </c>
      <c r="F117" s="12">
        <v>846862</v>
      </c>
      <c r="G117" s="17">
        <v>0</v>
      </c>
      <c r="H117" s="12">
        <v>0</v>
      </c>
      <c r="I117" s="12">
        <v>797071</v>
      </c>
      <c r="J117" s="12">
        <v>0</v>
      </c>
      <c r="K117" s="12">
        <v>326323</v>
      </c>
      <c r="L117" s="12">
        <v>20712</v>
      </c>
      <c r="M117" s="12">
        <v>521051</v>
      </c>
      <c r="N117" s="13">
        <v>2512019</v>
      </c>
      <c r="O117" s="18">
        <v>1506</v>
      </c>
      <c r="P117" s="17">
        <v>2654</v>
      </c>
      <c r="Q117" s="12">
        <v>76748</v>
      </c>
      <c r="R117" s="13">
        <v>80908</v>
      </c>
      <c r="S117" s="17">
        <v>106322</v>
      </c>
      <c r="T117" s="13">
        <v>2699249</v>
      </c>
    </row>
    <row r="118" spans="2:20" x14ac:dyDescent="0.25">
      <c r="B118" s="11">
        <v>41274</v>
      </c>
      <c r="C118" s="12">
        <v>0</v>
      </c>
      <c r="D118" s="12">
        <v>0</v>
      </c>
      <c r="E118" s="12">
        <v>0</v>
      </c>
      <c r="F118" s="12">
        <v>851516</v>
      </c>
      <c r="G118" s="17">
        <v>0</v>
      </c>
      <c r="H118" s="12">
        <v>0</v>
      </c>
      <c r="I118" s="12">
        <v>802051</v>
      </c>
      <c r="J118" s="12">
        <v>0</v>
      </c>
      <c r="K118" s="12">
        <v>328255</v>
      </c>
      <c r="L118" s="12">
        <v>20758</v>
      </c>
      <c r="M118" s="12">
        <v>523790</v>
      </c>
      <c r="N118" s="13">
        <v>2526370</v>
      </c>
      <c r="O118" s="18">
        <v>1506</v>
      </c>
      <c r="P118" s="17">
        <v>2653</v>
      </c>
      <c r="Q118" s="12">
        <v>77609</v>
      </c>
      <c r="R118" s="13">
        <v>81768</v>
      </c>
      <c r="S118" s="17">
        <v>106311</v>
      </c>
      <c r="T118" s="13">
        <v>2714449</v>
      </c>
    </row>
    <row r="119" spans="2:20" x14ac:dyDescent="0.25">
      <c r="B119" s="11">
        <v>41305</v>
      </c>
      <c r="C119" s="12">
        <v>0</v>
      </c>
      <c r="D119" s="12">
        <v>0</v>
      </c>
      <c r="E119" s="12">
        <v>0</v>
      </c>
      <c r="F119" s="12">
        <v>855044</v>
      </c>
      <c r="G119" s="17">
        <v>0</v>
      </c>
      <c r="H119" s="12">
        <v>0</v>
      </c>
      <c r="I119" s="12">
        <v>805978</v>
      </c>
      <c r="J119" s="12">
        <v>0</v>
      </c>
      <c r="K119" s="12">
        <v>329759</v>
      </c>
      <c r="L119" s="12">
        <v>20787</v>
      </c>
      <c r="M119" s="12">
        <v>525635</v>
      </c>
      <c r="N119" s="13">
        <v>2537203</v>
      </c>
      <c r="O119" s="18">
        <v>1506</v>
      </c>
      <c r="P119" s="17">
        <v>2653</v>
      </c>
      <c r="Q119" s="12">
        <v>77705</v>
      </c>
      <c r="R119" s="13">
        <v>81864</v>
      </c>
      <c r="S119" s="17">
        <v>106309</v>
      </c>
      <c r="T119" s="13">
        <v>2725376</v>
      </c>
    </row>
    <row r="120" spans="2:20" x14ac:dyDescent="0.25">
      <c r="B120" s="11">
        <v>41333</v>
      </c>
      <c r="C120" s="12">
        <v>0</v>
      </c>
      <c r="D120" s="12">
        <v>0</v>
      </c>
      <c r="E120" s="12">
        <v>0</v>
      </c>
      <c r="F120" s="12">
        <v>858987</v>
      </c>
      <c r="G120" s="17">
        <v>0</v>
      </c>
      <c r="H120" s="12">
        <v>0</v>
      </c>
      <c r="I120" s="12">
        <v>810291</v>
      </c>
      <c r="J120" s="12">
        <v>0</v>
      </c>
      <c r="K120" s="12">
        <v>330999</v>
      </c>
      <c r="L120" s="12">
        <v>20829</v>
      </c>
      <c r="M120" s="12">
        <v>528257</v>
      </c>
      <c r="N120" s="13">
        <v>2549363</v>
      </c>
      <c r="O120" s="18">
        <v>1506</v>
      </c>
      <c r="P120" s="17">
        <v>2653</v>
      </c>
      <c r="Q120" s="12">
        <v>77795</v>
      </c>
      <c r="R120" s="13">
        <v>81954</v>
      </c>
      <c r="S120" s="17">
        <v>107100</v>
      </c>
      <c r="T120" s="13">
        <v>2738417</v>
      </c>
    </row>
    <row r="121" spans="2:20" x14ac:dyDescent="0.25">
      <c r="B121" s="11">
        <v>41364</v>
      </c>
      <c r="C121" s="12">
        <v>0</v>
      </c>
      <c r="D121" s="12">
        <v>0</v>
      </c>
      <c r="E121" s="12">
        <v>0</v>
      </c>
      <c r="F121" s="12">
        <v>863712</v>
      </c>
      <c r="G121" s="17">
        <v>0</v>
      </c>
      <c r="H121" s="12">
        <v>0</v>
      </c>
      <c r="I121" s="12">
        <v>815182</v>
      </c>
      <c r="J121" s="12">
        <v>0</v>
      </c>
      <c r="K121" s="12">
        <v>333298</v>
      </c>
      <c r="L121" s="12">
        <v>20870</v>
      </c>
      <c r="M121" s="12">
        <v>531178</v>
      </c>
      <c r="N121" s="13">
        <v>2564240</v>
      </c>
      <c r="O121" s="18">
        <v>1505</v>
      </c>
      <c r="P121" s="17">
        <v>2647</v>
      </c>
      <c r="Q121" s="12">
        <v>78303</v>
      </c>
      <c r="R121" s="13">
        <v>82455</v>
      </c>
      <c r="S121" s="17">
        <v>107096</v>
      </c>
      <c r="T121" s="13">
        <v>2753791</v>
      </c>
    </row>
    <row r="122" spans="2:20" x14ac:dyDescent="0.25">
      <c r="B122" s="11">
        <v>41394</v>
      </c>
      <c r="C122" s="12">
        <v>0</v>
      </c>
      <c r="D122" s="12">
        <v>0</v>
      </c>
      <c r="E122" s="12">
        <v>0</v>
      </c>
      <c r="F122" s="12">
        <v>868122</v>
      </c>
      <c r="G122" s="17">
        <v>0</v>
      </c>
      <c r="H122" s="12">
        <v>0</v>
      </c>
      <c r="I122" s="12">
        <v>819943</v>
      </c>
      <c r="J122" s="12">
        <v>0</v>
      </c>
      <c r="K122" s="12">
        <v>335360</v>
      </c>
      <c r="L122" s="12">
        <v>20896</v>
      </c>
      <c r="M122" s="12">
        <v>533835</v>
      </c>
      <c r="N122" s="13">
        <v>2578156</v>
      </c>
      <c r="O122" s="18">
        <v>1505</v>
      </c>
      <c r="P122" s="17">
        <v>2644</v>
      </c>
      <c r="Q122" s="12">
        <v>78602</v>
      </c>
      <c r="R122" s="13">
        <v>82751</v>
      </c>
      <c r="S122" s="17">
        <v>107089</v>
      </c>
      <c r="T122" s="13">
        <v>2767996</v>
      </c>
    </row>
    <row r="123" spans="2:20" x14ac:dyDescent="0.25">
      <c r="B123" s="11">
        <v>41425</v>
      </c>
      <c r="C123" s="12">
        <v>0</v>
      </c>
      <c r="D123" s="12">
        <v>0</v>
      </c>
      <c r="E123" s="12">
        <v>0</v>
      </c>
      <c r="F123" s="12">
        <v>872516</v>
      </c>
      <c r="G123" s="17">
        <v>0</v>
      </c>
      <c r="H123" s="12">
        <v>0</v>
      </c>
      <c r="I123" s="12">
        <v>824433</v>
      </c>
      <c r="J123" s="12">
        <v>0</v>
      </c>
      <c r="K123" s="12">
        <v>337250</v>
      </c>
      <c r="L123" s="12">
        <v>20932</v>
      </c>
      <c r="M123" s="12">
        <v>536550</v>
      </c>
      <c r="N123" s="13">
        <v>2591681</v>
      </c>
      <c r="O123" s="18">
        <v>1505</v>
      </c>
      <c r="P123" s="17">
        <v>2640</v>
      </c>
      <c r="Q123" s="12">
        <v>78907</v>
      </c>
      <c r="R123" s="13">
        <v>83052</v>
      </c>
      <c r="S123" s="17">
        <v>107089</v>
      </c>
      <c r="T123" s="13">
        <v>2781822</v>
      </c>
    </row>
    <row r="124" spans="2:20" x14ac:dyDescent="0.25">
      <c r="B124" s="11">
        <v>41455</v>
      </c>
      <c r="C124" s="12">
        <v>0</v>
      </c>
      <c r="D124" s="12">
        <v>0</v>
      </c>
      <c r="E124" s="12">
        <v>0</v>
      </c>
      <c r="F124" s="12">
        <v>877282</v>
      </c>
      <c r="G124" s="17">
        <v>0</v>
      </c>
      <c r="H124" s="12">
        <v>0</v>
      </c>
      <c r="I124" s="12">
        <v>829296</v>
      </c>
      <c r="J124" s="12">
        <v>0</v>
      </c>
      <c r="K124" s="12">
        <v>339735</v>
      </c>
      <c r="L124" s="12">
        <v>20972</v>
      </c>
      <c r="M124" s="12">
        <v>539733</v>
      </c>
      <c r="N124" s="13">
        <v>2607018</v>
      </c>
      <c r="O124" s="18">
        <v>1505</v>
      </c>
      <c r="P124" s="17">
        <v>2638</v>
      </c>
      <c r="Q124" s="12">
        <v>79030</v>
      </c>
      <c r="R124" s="13">
        <v>83173</v>
      </c>
      <c r="S124" s="17">
        <v>107084</v>
      </c>
      <c r="T124" s="13">
        <v>2797275</v>
      </c>
    </row>
    <row r="125" spans="2:20" x14ac:dyDescent="0.25">
      <c r="B125" s="11">
        <v>41486</v>
      </c>
      <c r="C125" s="12">
        <v>0</v>
      </c>
      <c r="D125" s="12">
        <v>0</v>
      </c>
      <c r="E125" s="12">
        <v>0</v>
      </c>
      <c r="F125" s="12">
        <v>881483</v>
      </c>
      <c r="G125" s="17">
        <v>0</v>
      </c>
      <c r="H125" s="12">
        <v>0</v>
      </c>
      <c r="I125" s="12">
        <v>833495</v>
      </c>
      <c r="J125" s="12">
        <v>0</v>
      </c>
      <c r="K125" s="12">
        <v>341723</v>
      </c>
      <c r="L125" s="12">
        <v>21019</v>
      </c>
      <c r="M125" s="12">
        <v>542246</v>
      </c>
      <c r="N125" s="13">
        <v>2619966</v>
      </c>
      <c r="O125" s="18">
        <v>1503</v>
      </c>
      <c r="P125" s="17">
        <v>2635</v>
      </c>
      <c r="Q125" s="12">
        <v>79073</v>
      </c>
      <c r="R125" s="13">
        <v>83211</v>
      </c>
      <c r="S125" s="17">
        <v>107243</v>
      </c>
      <c r="T125" s="13">
        <v>2810420</v>
      </c>
    </row>
    <row r="126" spans="2:20" x14ac:dyDescent="0.25">
      <c r="B126" s="11">
        <v>41517</v>
      </c>
      <c r="C126" s="12">
        <v>0</v>
      </c>
      <c r="D126" s="12">
        <v>0</v>
      </c>
      <c r="E126" s="12">
        <v>0</v>
      </c>
      <c r="F126" s="12">
        <v>885933</v>
      </c>
      <c r="G126" s="17">
        <v>0</v>
      </c>
      <c r="H126" s="12">
        <v>0</v>
      </c>
      <c r="I126" s="12">
        <v>837977</v>
      </c>
      <c r="J126" s="12">
        <v>0</v>
      </c>
      <c r="K126" s="12">
        <v>344042</v>
      </c>
      <c r="L126" s="12">
        <v>21056</v>
      </c>
      <c r="M126" s="12">
        <v>544917</v>
      </c>
      <c r="N126" s="13">
        <v>2633925</v>
      </c>
      <c r="O126" s="18">
        <v>1501</v>
      </c>
      <c r="P126" s="17">
        <v>2633</v>
      </c>
      <c r="Q126" s="12">
        <v>79100</v>
      </c>
      <c r="R126" s="13">
        <v>83234</v>
      </c>
      <c r="S126" s="17">
        <v>107243</v>
      </c>
      <c r="T126" s="13">
        <v>2824402</v>
      </c>
    </row>
    <row r="127" spans="2:20" x14ac:dyDescent="0.25">
      <c r="B127" s="11">
        <v>41547</v>
      </c>
      <c r="C127" s="12">
        <v>0</v>
      </c>
      <c r="D127" s="12">
        <v>0</v>
      </c>
      <c r="E127" s="12">
        <v>0</v>
      </c>
      <c r="F127" s="12">
        <v>890367</v>
      </c>
      <c r="G127" s="17">
        <v>0</v>
      </c>
      <c r="H127" s="12">
        <v>0</v>
      </c>
      <c r="I127" s="12">
        <v>842185</v>
      </c>
      <c r="J127" s="12">
        <v>0</v>
      </c>
      <c r="K127" s="12">
        <v>345694</v>
      </c>
      <c r="L127" s="12">
        <v>21106</v>
      </c>
      <c r="M127" s="12">
        <v>547495</v>
      </c>
      <c r="N127" s="13">
        <v>2646847</v>
      </c>
      <c r="O127" s="18">
        <v>1501</v>
      </c>
      <c r="P127" s="17">
        <v>2629</v>
      </c>
      <c r="Q127" s="12">
        <v>79368</v>
      </c>
      <c r="R127" s="13">
        <v>83498</v>
      </c>
      <c r="S127" s="17">
        <v>107583</v>
      </c>
      <c r="T127" s="13">
        <v>2837928</v>
      </c>
    </row>
    <row r="128" spans="2:20" x14ac:dyDescent="0.25">
      <c r="B128" s="11">
        <v>41578</v>
      </c>
      <c r="C128" s="12">
        <v>0</v>
      </c>
      <c r="D128" s="12">
        <v>0</v>
      </c>
      <c r="E128" s="12">
        <v>0</v>
      </c>
      <c r="F128" s="12">
        <v>894241</v>
      </c>
      <c r="G128" s="17">
        <v>0</v>
      </c>
      <c r="H128" s="12">
        <v>0</v>
      </c>
      <c r="I128" s="12">
        <v>846241</v>
      </c>
      <c r="J128" s="12">
        <v>0</v>
      </c>
      <c r="K128" s="12">
        <v>347569</v>
      </c>
      <c r="L128" s="12">
        <v>21143</v>
      </c>
      <c r="M128" s="12">
        <v>550313</v>
      </c>
      <c r="N128" s="13">
        <v>2659507</v>
      </c>
      <c r="O128" s="18">
        <v>1500</v>
      </c>
      <c r="P128" s="17">
        <v>2626</v>
      </c>
      <c r="Q128" s="12">
        <v>79830</v>
      </c>
      <c r="R128" s="13">
        <v>83956</v>
      </c>
      <c r="S128" s="17">
        <v>107581</v>
      </c>
      <c r="T128" s="13">
        <v>2851044</v>
      </c>
    </row>
    <row r="129" spans="2:20" x14ac:dyDescent="0.25">
      <c r="B129" s="11">
        <v>41608</v>
      </c>
      <c r="C129" s="12">
        <v>0</v>
      </c>
      <c r="D129" s="12">
        <v>0</v>
      </c>
      <c r="E129" s="12">
        <v>0</v>
      </c>
      <c r="F129" s="12">
        <v>899091</v>
      </c>
      <c r="G129" s="17">
        <v>0</v>
      </c>
      <c r="H129" s="12">
        <v>0</v>
      </c>
      <c r="I129" s="12">
        <v>851234</v>
      </c>
      <c r="J129" s="12">
        <v>0</v>
      </c>
      <c r="K129" s="12">
        <v>349857</v>
      </c>
      <c r="L129" s="12">
        <v>21170</v>
      </c>
      <c r="M129" s="12">
        <v>553729</v>
      </c>
      <c r="N129" s="13">
        <v>2675081</v>
      </c>
      <c r="O129" s="18">
        <v>1499</v>
      </c>
      <c r="P129" s="17">
        <v>2622</v>
      </c>
      <c r="Q129" s="12">
        <v>79919</v>
      </c>
      <c r="R129" s="13">
        <v>84040</v>
      </c>
      <c r="S129" s="17">
        <v>107669</v>
      </c>
      <c r="T129" s="13">
        <v>2866790</v>
      </c>
    </row>
    <row r="130" spans="2:20" x14ac:dyDescent="0.25">
      <c r="B130" s="11">
        <v>41639</v>
      </c>
      <c r="C130" s="12">
        <v>0</v>
      </c>
      <c r="D130" s="12">
        <v>0</v>
      </c>
      <c r="E130" s="12">
        <v>0</v>
      </c>
      <c r="F130" s="12">
        <v>903198</v>
      </c>
      <c r="G130" s="17">
        <v>0</v>
      </c>
      <c r="H130" s="12">
        <v>0</v>
      </c>
      <c r="I130" s="12">
        <v>855746</v>
      </c>
      <c r="J130" s="12">
        <v>0</v>
      </c>
      <c r="K130" s="12">
        <v>351783</v>
      </c>
      <c r="L130" s="12">
        <v>21192</v>
      </c>
      <c r="M130" s="12">
        <v>556482</v>
      </c>
      <c r="N130" s="13">
        <v>2688401</v>
      </c>
      <c r="O130" s="18">
        <v>1499</v>
      </c>
      <c r="P130" s="17">
        <v>2621</v>
      </c>
      <c r="Q130" s="12">
        <v>80818</v>
      </c>
      <c r="R130" s="13">
        <v>84938</v>
      </c>
      <c r="S130" s="17">
        <v>107791</v>
      </c>
      <c r="T130" s="13">
        <v>2881130</v>
      </c>
    </row>
    <row r="131" spans="2:20" x14ac:dyDescent="0.25">
      <c r="B131" s="11">
        <v>41670</v>
      </c>
      <c r="C131" s="12">
        <v>0</v>
      </c>
      <c r="D131" s="12">
        <v>0</v>
      </c>
      <c r="E131" s="12">
        <v>0</v>
      </c>
      <c r="F131" s="12">
        <v>907263</v>
      </c>
      <c r="G131" s="17">
        <v>0</v>
      </c>
      <c r="H131" s="12">
        <v>0</v>
      </c>
      <c r="I131" s="12">
        <v>859983</v>
      </c>
      <c r="J131" s="12">
        <v>0</v>
      </c>
      <c r="K131" s="12">
        <v>353497</v>
      </c>
      <c r="L131" s="12">
        <v>21210</v>
      </c>
      <c r="M131" s="12">
        <v>558909</v>
      </c>
      <c r="N131" s="13">
        <v>2700862</v>
      </c>
      <c r="O131" s="18">
        <v>1499</v>
      </c>
      <c r="P131" s="17">
        <v>2616</v>
      </c>
      <c r="Q131" s="12">
        <v>80825</v>
      </c>
      <c r="R131" s="13">
        <v>84940</v>
      </c>
      <c r="S131" s="17">
        <v>107791</v>
      </c>
      <c r="T131" s="13">
        <v>2893593</v>
      </c>
    </row>
    <row r="132" spans="2:20" x14ac:dyDescent="0.25">
      <c r="B132" s="11">
        <v>41698</v>
      </c>
      <c r="C132" s="12">
        <v>0</v>
      </c>
      <c r="D132" s="12">
        <v>0</v>
      </c>
      <c r="E132" s="12">
        <v>0</v>
      </c>
      <c r="F132" s="12">
        <v>911378</v>
      </c>
      <c r="G132" s="17">
        <v>0</v>
      </c>
      <c r="H132" s="12">
        <v>0</v>
      </c>
      <c r="I132" s="12">
        <v>864331</v>
      </c>
      <c r="J132" s="12">
        <v>0</v>
      </c>
      <c r="K132" s="12">
        <v>355179</v>
      </c>
      <c r="L132" s="12">
        <v>21243</v>
      </c>
      <c r="M132" s="12">
        <v>561922</v>
      </c>
      <c r="N132" s="13">
        <v>2714053</v>
      </c>
      <c r="O132" s="18">
        <v>1499</v>
      </c>
      <c r="P132" s="17">
        <v>2612</v>
      </c>
      <c r="Q132" s="12">
        <v>81056</v>
      </c>
      <c r="R132" s="13">
        <v>85167</v>
      </c>
      <c r="S132" s="17">
        <v>107787</v>
      </c>
      <c r="T132" s="13">
        <v>2907007</v>
      </c>
    </row>
    <row r="133" spans="2:20" x14ac:dyDescent="0.25">
      <c r="B133" s="11">
        <v>41729</v>
      </c>
      <c r="C133" s="12">
        <v>0</v>
      </c>
      <c r="D133" s="12">
        <v>0</v>
      </c>
      <c r="E133" s="12">
        <v>0</v>
      </c>
      <c r="F133" s="12">
        <v>916436</v>
      </c>
      <c r="G133" s="17">
        <v>0</v>
      </c>
      <c r="H133" s="12">
        <v>0</v>
      </c>
      <c r="I133" s="12">
        <v>869445</v>
      </c>
      <c r="J133" s="12">
        <v>0</v>
      </c>
      <c r="K133" s="12">
        <v>357384</v>
      </c>
      <c r="L133" s="12">
        <v>21305</v>
      </c>
      <c r="M133" s="12">
        <v>565263</v>
      </c>
      <c r="N133" s="13">
        <v>2729833</v>
      </c>
      <c r="O133" s="18">
        <v>1499</v>
      </c>
      <c r="P133" s="17">
        <v>2611</v>
      </c>
      <c r="Q133" s="12">
        <v>81597</v>
      </c>
      <c r="R133" s="13">
        <v>85707</v>
      </c>
      <c r="S133" s="17">
        <v>107916</v>
      </c>
      <c r="T133" s="13">
        <v>2923456</v>
      </c>
    </row>
    <row r="134" spans="2:20" x14ac:dyDescent="0.25">
      <c r="B134" s="11">
        <v>41759</v>
      </c>
      <c r="C134" s="12">
        <v>0</v>
      </c>
      <c r="D134" s="12">
        <v>0</v>
      </c>
      <c r="E134" s="12">
        <v>0</v>
      </c>
      <c r="F134" s="12">
        <v>921298</v>
      </c>
      <c r="G134" s="17">
        <v>0</v>
      </c>
      <c r="H134" s="12">
        <v>0</v>
      </c>
      <c r="I134" s="12">
        <v>874181</v>
      </c>
      <c r="J134" s="12">
        <v>0</v>
      </c>
      <c r="K134" s="12">
        <v>359603</v>
      </c>
      <c r="L134" s="12">
        <v>21328</v>
      </c>
      <c r="M134" s="12">
        <v>568529</v>
      </c>
      <c r="N134" s="13">
        <v>2744939</v>
      </c>
      <c r="O134" s="18">
        <v>1499</v>
      </c>
      <c r="P134" s="17">
        <v>2611</v>
      </c>
      <c r="Q134" s="12">
        <v>82024</v>
      </c>
      <c r="R134" s="13">
        <v>86134</v>
      </c>
      <c r="S134" s="17">
        <v>107908</v>
      </c>
      <c r="T134" s="13">
        <v>2938981</v>
      </c>
    </row>
    <row r="135" spans="2:20" x14ac:dyDescent="0.25">
      <c r="B135" s="11">
        <v>41790</v>
      </c>
      <c r="C135" s="12">
        <v>0</v>
      </c>
      <c r="D135" s="12">
        <v>0</v>
      </c>
      <c r="E135" s="12">
        <v>0</v>
      </c>
      <c r="F135" s="12">
        <v>926164</v>
      </c>
      <c r="G135" s="17">
        <v>0</v>
      </c>
      <c r="H135" s="12">
        <v>0</v>
      </c>
      <c r="I135" s="12">
        <v>878680</v>
      </c>
      <c r="J135" s="12">
        <v>0</v>
      </c>
      <c r="K135" s="12">
        <v>362038</v>
      </c>
      <c r="L135" s="12">
        <v>21345</v>
      </c>
      <c r="M135" s="12">
        <v>571374</v>
      </c>
      <c r="N135" s="13">
        <v>2759601</v>
      </c>
      <c r="O135" s="18">
        <v>1499</v>
      </c>
      <c r="P135" s="17">
        <v>2609</v>
      </c>
      <c r="Q135" s="12">
        <v>82188</v>
      </c>
      <c r="R135" s="13">
        <v>86296</v>
      </c>
      <c r="S135" s="17">
        <v>107907</v>
      </c>
      <c r="T135" s="13">
        <v>2953804</v>
      </c>
    </row>
    <row r="136" spans="2:20" x14ac:dyDescent="0.25">
      <c r="B136" s="11">
        <v>41820</v>
      </c>
      <c r="C136" s="12">
        <v>0</v>
      </c>
      <c r="D136" s="12">
        <v>0</v>
      </c>
      <c r="E136" s="12">
        <v>0</v>
      </c>
      <c r="F136" s="12">
        <v>930612</v>
      </c>
      <c r="G136" s="17">
        <v>0</v>
      </c>
      <c r="H136" s="12">
        <v>0</v>
      </c>
      <c r="I136" s="12">
        <v>882985</v>
      </c>
      <c r="J136" s="12">
        <v>0</v>
      </c>
      <c r="K136" s="12">
        <v>364264</v>
      </c>
      <c r="L136" s="12">
        <v>21374</v>
      </c>
      <c r="M136" s="12">
        <v>574193</v>
      </c>
      <c r="N136" s="13">
        <v>2773428</v>
      </c>
      <c r="O136" s="18">
        <v>1496</v>
      </c>
      <c r="P136" s="17">
        <v>2605</v>
      </c>
      <c r="Q136" s="12">
        <v>83450</v>
      </c>
      <c r="R136" s="13">
        <v>87551</v>
      </c>
      <c r="S136" s="17">
        <v>107906</v>
      </c>
      <c r="T136" s="13">
        <v>2968885</v>
      </c>
    </row>
    <row r="137" spans="2:20" x14ac:dyDescent="0.25">
      <c r="B137" s="11">
        <v>41851</v>
      </c>
      <c r="C137" s="12">
        <v>0</v>
      </c>
      <c r="D137" s="12">
        <v>0</v>
      </c>
      <c r="E137" s="12">
        <v>0</v>
      </c>
      <c r="F137" s="12">
        <v>935172</v>
      </c>
      <c r="G137" s="17">
        <v>0</v>
      </c>
      <c r="H137" s="12">
        <v>0</v>
      </c>
      <c r="I137" s="12">
        <v>887326</v>
      </c>
      <c r="J137" s="12">
        <v>0</v>
      </c>
      <c r="K137" s="12">
        <v>366198</v>
      </c>
      <c r="L137" s="12">
        <v>21472</v>
      </c>
      <c r="M137" s="12">
        <v>577539</v>
      </c>
      <c r="N137" s="13">
        <v>2787707</v>
      </c>
      <c r="O137" s="18">
        <v>1496</v>
      </c>
      <c r="P137" s="17">
        <v>2602</v>
      </c>
      <c r="Q137" s="12">
        <v>83773</v>
      </c>
      <c r="R137" s="13">
        <v>87871</v>
      </c>
      <c r="S137" s="17">
        <v>108031</v>
      </c>
      <c r="T137" s="13">
        <v>2983609</v>
      </c>
    </row>
    <row r="138" spans="2:20" x14ac:dyDescent="0.25">
      <c r="B138" s="11">
        <v>41882</v>
      </c>
      <c r="C138" s="12">
        <v>0</v>
      </c>
      <c r="D138" s="12">
        <v>0</v>
      </c>
      <c r="E138" s="12">
        <v>0</v>
      </c>
      <c r="F138" s="12">
        <v>940834</v>
      </c>
      <c r="G138" s="17">
        <v>0</v>
      </c>
      <c r="H138" s="12">
        <v>0</v>
      </c>
      <c r="I138" s="12">
        <v>892325</v>
      </c>
      <c r="J138" s="12">
        <v>0</v>
      </c>
      <c r="K138" s="12">
        <v>368254</v>
      </c>
      <c r="L138" s="12">
        <v>21608</v>
      </c>
      <c r="M138" s="12">
        <v>581055</v>
      </c>
      <c r="N138" s="13">
        <v>2804076</v>
      </c>
      <c r="O138" s="18">
        <v>1495</v>
      </c>
      <c r="P138" s="17">
        <v>2598</v>
      </c>
      <c r="Q138" s="12">
        <v>84015</v>
      </c>
      <c r="R138" s="13">
        <v>88108</v>
      </c>
      <c r="S138" s="17">
        <v>108025</v>
      </c>
      <c r="T138" s="13">
        <v>3000209</v>
      </c>
    </row>
    <row r="139" spans="2:20" x14ac:dyDescent="0.25">
      <c r="B139" s="11">
        <v>41912</v>
      </c>
      <c r="C139" s="12">
        <v>0</v>
      </c>
      <c r="D139" s="12">
        <v>0</v>
      </c>
      <c r="E139" s="12">
        <v>0</v>
      </c>
      <c r="F139" s="12">
        <v>945562</v>
      </c>
      <c r="G139" s="17">
        <v>0</v>
      </c>
      <c r="H139" s="12">
        <v>0</v>
      </c>
      <c r="I139" s="12">
        <v>896325</v>
      </c>
      <c r="J139" s="12">
        <v>0</v>
      </c>
      <c r="K139" s="12">
        <v>370137</v>
      </c>
      <c r="L139" s="12">
        <v>21757</v>
      </c>
      <c r="M139" s="12">
        <v>583956</v>
      </c>
      <c r="N139" s="13">
        <v>2817737</v>
      </c>
      <c r="O139" s="18">
        <v>1495</v>
      </c>
      <c r="P139" s="17">
        <v>2596</v>
      </c>
      <c r="Q139" s="12">
        <v>85203</v>
      </c>
      <c r="R139" s="13">
        <v>89294</v>
      </c>
      <c r="S139" s="17">
        <v>108089</v>
      </c>
      <c r="T139" s="13">
        <v>3015120</v>
      </c>
    </row>
    <row r="140" spans="2:20" x14ac:dyDescent="0.25">
      <c r="B140" s="11">
        <v>41943</v>
      </c>
      <c r="C140" s="12">
        <v>0</v>
      </c>
      <c r="D140" s="12">
        <v>0</v>
      </c>
      <c r="E140" s="12">
        <v>0</v>
      </c>
      <c r="F140" s="12">
        <v>949942</v>
      </c>
      <c r="G140" s="17">
        <v>0</v>
      </c>
      <c r="H140" s="12">
        <v>0</v>
      </c>
      <c r="I140" s="12">
        <v>900650</v>
      </c>
      <c r="J140" s="12">
        <v>0</v>
      </c>
      <c r="K140" s="12">
        <v>372450</v>
      </c>
      <c r="L140" s="12">
        <v>21955</v>
      </c>
      <c r="M140" s="12">
        <v>586647</v>
      </c>
      <c r="N140" s="13">
        <v>2831644</v>
      </c>
      <c r="O140" s="18">
        <v>1494</v>
      </c>
      <c r="P140" s="17">
        <v>2594</v>
      </c>
      <c r="Q140" s="12">
        <v>88795</v>
      </c>
      <c r="R140" s="13">
        <v>92883</v>
      </c>
      <c r="S140" s="17">
        <v>108193</v>
      </c>
      <c r="T140" s="13">
        <v>3032720</v>
      </c>
    </row>
    <row r="141" spans="2:20" x14ac:dyDescent="0.25">
      <c r="B141" s="11">
        <v>41973</v>
      </c>
      <c r="C141" s="12">
        <v>0</v>
      </c>
      <c r="D141" s="12">
        <v>0</v>
      </c>
      <c r="E141" s="12">
        <v>0</v>
      </c>
      <c r="F141" s="12">
        <v>956011</v>
      </c>
      <c r="G141" s="17">
        <v>0</v>
      </c>
      <c r="H141" s="12">
        <v>0</v>
      </c>
      <c r="I141" s="12">
        <v>906721</v>
      </c>
      <c r="J141" s="12">
        <v>0</v>
      </c>
      <c r="K141" s="12">
        <v>375265</v>
      </c>
      <c r="L141" s="12">
        <v>22081</v>
      </c>
      <c r="M141" s="12">
        <v>590558</v>
      </c>
      <c r="N141" s="13">
        <v>2850636</v>
      </c>
      <c r="O141" s="18">
        <v>1494</v>
      </c>
      <c r="P141" s="17">
        <v>2594</v>
      </c>
      <c r="Q141" s="12">
        <v>90637</v>
      </c>
      <c r="R141" s="13">
        <v>94725</v>
      </c>
      <c r="S141" s="17">
        <v>108116</v>
      </c>
      <c r="T141" s="13">
        <v>3053477</v>
      </c>
    </row>
    <row r="142" spans="2:20" x14ac:dyDescent="0.25">
      <c r="B142" s="11">
        <v>42004</v>
      </c>
      <c r="C142" s="12">
        <v>0</v>
      </c>
      <c r="D142" s="12">
        <v>0</v>
      </c>
      <c r="E142" s="12">
        <v>0</v>
      </c>
      <c r="F142" s="12">
        <v>960747</v>
      </c>
      <c r="G142" s="17">
        <v>0</v>
      </c>
      <c r="H142" s="12">
        <v>0</v>
      </c>
      <c r="I142" s="12">
        <v>911296</v>
      </c>
      <c r="J142" s="12">
        <v>0</v>
      </c>
      <c r="K142" s="12">
        <v>377667</v>
      </c>
      <c r="L142" s="12">
        <v>22237</v>
      </c>
      <c r="M142" s="12">
        <v>593661</v>
      </c>
      <c r="N142" s="13">
        <v>2865608</v>
      </c>
      <c r="O142" s="18">
        <v>1494</v>
      </c>
      <c r="P142" s="17">
        <v>2591</v>
      </c>
      <c r="Q142" s="12">
        <v>92098</v>
      </c>
      <c r="R142" s="13">
        <v>96183</v>
      </c>
      <c r="S142" s="17">
        <v>108109</v>
      </c>
      <c r="T142" s="13">
        <v>3069900</v>
      </c>
    </row>
    <row r="143" spans="2:20" x14ac:dyDescent="0.25">
      <c r="B143" s="11">
        <v>42035</v>
      </c>
      <c r="C143" s="12">
        <v>0</v>
      </c>
      <c r="D143" s="12">
        <v>0</v>
      </c>
      <c r="E143" s="12">
        <v>0</v>
      </c>
      <c r="F143" s="12">
        <v>964222</v>
      </c>
      <c r="G143" s="17">
        <v>0</v>
      </c>
      <c r="H143" s="12">
        <v>0</v>
      </c>
      <c r="I143" s="12">
        <v>915691</v>
      </c>
      <c r="J143" s="12">
        <v>0</v>
      </c>
      <c r="K143" s="12">
        <v>379639</v>
      </c>
      <c r="L143" s="12">
        <v>22330</v>
      </c>
      <c r="M143" s="12">
        <v>596491</v>
      </c>
      <c r="N143" s="13">
        <v>2878373</v>
      </c>
      <c r="O143" s="18">
        <v>1494</v>
      </c>
      <c r="P143" s="17">
        <v>2599</v>
      </c>
      <c r="Q143" s="12">
        <v>92157</v>
      </c>
      <c r="R143" s="13">
        <v>96250</v>
      </c>
      <c r="S143" s="17">
        <v>108086</v>
      </c>
      <c r="T143" s="13">
        <v>3082709</v>
      </c>
    </row>
    <row r="144" spans="2:20" x14ac:dyDescent="0.25">
      <c r="B144" s="11">
        <v>42063</v>
      </c>
      <c r="C144" s="12">
        <v>0</v>
      </c>
      <c r="D144" s="12">
        <v>0</v>
      </c>
      <c r="E144" s="12">
        <v>0</v>
      </c>
      <c r="F144" s="12">
        <v>967933</v>
      </c>
      <c r="G144" s="17">
        <v>0</v>
      </c>
      <c r="H144" s="12">
        <v>0</v>
      </c>
      <c r="I144" s="12">
        <v>919908</v>
      </c>
      <c r="J144" s="12">
        <v>0</v>
      </c>
      <c r="K144" s="12">
        <v>381372</v>
      </c>
      <c r="L144" s="12">
        <v>22429</v>
      </c>
      <c r="M144" s="12">
        <v>599492</v>
      </c>
      <c r="N144" s="13">
        <v>2891134</v>
      </c>
      <c r="O144" s="18">
        <v>1494</v>
      </c>
      <c r="P144" s="17">
        <v>2598</v>
      </c>
      <c r="Q144" s="12">
        <v>92933</v>
      </c>
      <c r="R144" s="13">
        <v>97025</v>
      </c>
      <c r="S144" s="17">
        <v>108123</v>
      </c>
      <c r="T144" s="13">
        <v>3096282</v>
      </c>
    </row>
    <row r="145" spans="2:20" x14ac:dyDescent="0.25">
      <c r="B145" s="11">
        <v>42094</v>
      </c>
      <c r="C145" s="12">
        <v>0</v>
      </c>
      <c r="D145" s="12">
        <v>0</v>
      </c>
      <c r="E145" s="12">
        <v>0</v>
      </c>
      <c r="F145" s="12">
        <v>973025</v>
      </c>
      <c r="G145" s="17">
        <v>0</v>
      </c>
      <c r="H145" s="12">
        <v>0</v>
      </c>
      <c r="I145" s="12">
        <v>925140</v>
      </c>
      <c r="J145" s="12">
        <v>0</v>
      </c>
      <c r="K145" s="12">
        <v>383754</v>
      </c>
      <c r="L145" s="12">
        <v>22519</v>
      </c>
      <c r="M145" s="12">
        <v>603722</v>
      </c>
      <c r="N145" s="13">
        <v>2908160</v>
      </c>
      <c r="O145" s="18">
        <v>1493</v>
      </c>
      <c r="P145" s="17">
        <v>2595</v>
      </c>
      <c r="Q145" s="12">
        <v>93170</v>
      </c>
      <c r="R145" s="13">
        <v>97258</v>
      </c>
      <c r="S145" s="17">
        <v>108118</v>
      </c>
      <c r="T145" s="13">
        <v>3113536</v>
      </c>
    </row>
    <row r="146" spans="2:20" x14ac:dyDescent="0.25">
      <c r="B146" s="11">
        <v>42124</v>
      </c>
      <c r="C146" s="12">
        <v>0</v>
      </c>
      <c r="D146" s="12">
        <v>0</v>
      </c>
      <c r="E146" s="12">
        <v>0</v>
      </c>
      <c r="F146" s="12">
        <v>978239</v>
      </c>
      <c r="G146" s="17">
        <v>0</v>
      </c>
      <c r="H146" s="12">
        <v>0</v>
      </c>
      <c r="I146" s="12">
        <v>929916</v>
      </c>
      <c r="J146" s="12">
        <v>0</v>
      </c>
      <c r="K146" s="12">
        <v>386679</v>
      </c>
      <c r="L146" s="12">
        <v>22649</v>
      </c>
      <c r="M146" s="12">
        <v>607274</v>
      </c>
      <c r="N146" s="13">
        <v>2924757</v>
      </c>
      <c r="O146" s="18">
        <v>1492</v>
      </c>
      <c r="P146" s="17">
        <v>2593</v>
      </c>
      <c r="Q146" s="12">
        <v>93609</v>
      </c>
      <c r="R146" s="13">
        <v>97694</v>
      </c>
      <c r="S146" s="17">
        <v>108208</v>
      </c>
      <c r="T146" s="13">
        <v>3130659</v>
      </c>
    </row>
    <row r="147" spans="2:20" x14ac:dyDescent="0.25">
      <c r="B147" s="11">
        <v>42155</v>
      </c>
      <c r="C147" s="12">
        <v>0</v>
      </c>
      <c r="D147" s="12">
        <v>0</v>
      </c>
      <c r="E147" s="12">
        <v>0</v>
      </c>
      <c r="F147" s="12">
        <v>983591</v>
      </c>
      <c r="G147" s="17">
        <v>0</v>
      </c>
      <c r="H147" s="12">
        <v>0</v>
      </c>
      <c r="I147" s="12">
        <v>934893</v>
      </c>
      <c r="J147" s="12">
        <v>0</v>
      </c>
      <c r="K147" s="12">
        <v>389115</v>
      </c>
      <c r="L147" s="12">
        <v>22772</v>
      </c>
      <c r="M147" s="12">
        <v>611554</v>
      </c>
      <c r="N147" s="13">
        <v>2941925</v>
      </c>
      <c r="O147" s="18">
        <v>1492</v>
      </c>
      <c r="P147" s="17">
        <v>2592</v>
      </c>
      <c r="Q147" s="12">
        <v>93913</v>
      </c>
      <c r="R147" s="13">
        <v>97997</v>
      </c>
      <c r="S147" s="17">
        <v>108202</v>
      </c>
      <c r="T147" s="13">
        <v>3148124</v>
      </c>
    </row>
    <row r="148" spans="2:20" x14ac:dyDescent="0.25">
      <c r="B148" s="11">
        <v>42185</v>
      </c>
      <c r="C148" s="12">
        <v>0</v>
      </c>
      <c r="D148" s="12">
        <v>0</v>
      </c>
      <c r="E148" s="12">
        <v>0</v>
      </c>
      <c r="F148" s="12">
        <v>988456</v>
      </c>
      <c r="G148" s="17">
        <v>0</v>
      </c>
      <c r="H148" s="12">
        <v>0</v>
      </c>
      <c r="I148" s="12">
        <v>939612</v>
      </c>
      <c r="J148" s="12">
        <v>0</v>
      </c>
      <c r="K148" s="12">
        <v>392040</v>
      </c>
      <c r="L148" s="12">
        <v>22865</v>
      </c>
      <c r="M148" s="12">
        <v>615453</v>
      </c>
      <c r="N148" s="13">
        <v>2958426</v>
      </c>
      <c r="O148" s="18">
        <v>1492</v>
      </c>
      <c r="P148" s="17">
        <v>2589</v>
      </c>
      <c r="Q148" s="12">
        <v>93921</v>
      </c>
      <c r="R148" s="13">
        <v>98002</v>
      </c>
      <c r="S148" s="17">
        <v>108194</v>
      </c>
      <c r="T148" s="13">
        <v>3164622</v>
      </c>
    </row>
    <row r="149" spans="2:20" x14ac:dyDescent="0.25">
      <c r="B149" s="11">
        <v>42216</v>
      </c>
      <c r="C149" s="12">
        <v>0</v>
      </c>
      <c r="D149" s="12">
        <v>0</v>
      </c>
      <c r="E149" s="12">
        <v>0</v>
      </c>
      <c r="F149" s="12">
        <v>992633</v>
      </c>
      <c r="G149" s="17">
        <v>0</v>
      </c>
      <c r="H149" s="12">
        <v>0</v>
      </c>
      <c r="I149" s="12">
        <v>944193</v>
      </c>
      <c r="J149" s="12">
        <v>0</v>
      </c>
      <c r="K149" s="12">
        <v>395472</v>
      </c>
      <c r="L149" s="12">
        <v>22989</v>
      </c>
      <c r="M149" s="12">
        <v>618921</v>
      </c>
      <c r="N149" s="13">
        <v>2974208</v>
      </c>
      <c r="O149" s="18">
        <v>1492</v>
      </c>
      <c r="P149" s="17">
        <v>2575</v>
      </c>
      <c r="Q149" s="12">
        <v>93924</v>
      </c>
      <c r="R149" s="13">
        <v>97991</v>
      </c>
      <c r="S149" s="17">
        <v>108187</v>
      </c>
      <c r="T149" s="13">
        <v>3180386</v>
      </c>
    </row>
    <row r="150" spans="2:20" x14ac:dyDescent="0.25">
      <c r="B150" s="11">
        <v>42247</v>
      </c>
      <c r="C150" s="12">
        <v>0</v>
      </c>
      <c r="D150" s="12">
        <v>0</v>
      </c>
      <c r="E150" s="12">
        <v>0</v>
      </c>
      <c r="F150" s="12">
        <v>998706</v>
      </c>
      <c r="G150" s="17">
        <v>0</v>
      </c>
      <c r="H150" s="12">
        <v>0</v>
      </c>
      <c r="I150" s="12">
        <v>949844</v>
      </c>
      <c r="J150" s="12">
        <v>0</v>
      </c>
      <c r="K150" s="12">
        <v>398150</v>
      </c>
      <c r="L150" s="12">
        <v>23079</v>
      </c>
      <c r="M150" s="12">
        <v>623184</v>
      </c>
      <c r="N150" s="13">
        <v>2992963</v>
      </c>
      <c r="O150" s="18">
        <v>1492</v>
      </c>
      <c r="P150" s="17">
        <v>2575</v>
      </c>
      <c r="Q150" s="12">
        <v>93950</v>
      </c>
      <c r="R150" s="13">
        <v>98017</v>
      </c>
      <c r="S150" s="17">
        <v>108342</v>
      </c>
      <c r="T150" s="13">
        <v>3199322</v>
      </c>
    </row>
    <row r="151" spans="2:20" x14ac:dyDescent="0.25">
      <c r="B151" s="11">
        <v>42277</v>
      </c>
      <c r="C151" s="12">
        <v>0</v>
      </c>
      <c r="D151" s="12">
        <v>0</v>
      </c>
      <c r="E151" s="12">
        <v>0</v>
      </c>
      <c r="F151" s="12">
        <v>1002957</v>
      </c>
      <c r="G151" s="17">
        <v>0</v>
      </c>
      <c r="H151" s="12">
        <v>0</v>
      </c>
      <c r="I151" s="12">
        <v>954779</v>
      </c>
      <c r="J151" s="12">
        <v>0</v>
      </c>
      <c r="K151" s="12">
        <v>400704</v>
      </c>
      <c r="L151" s="12">
        <v>23204</v>
      </c>
      <c r="M151" s="12">
        <v>626786</v>
      </c>
      <c r="N151" s="13">
        <v>3008430</v>
      </c>
      <c r="O151" s="18">
        <v>1492</v>
      </c>
      <c r="P151" s="17">
        <v>2572</v>
      </c>
      <c r="Q151" s="12">
        <v>94622</v>
      </c>
      <c r="R151" s="13">
        <v>98686</v>
      </c>
      <c r="S151" s="17">
        <v>108336</v>
      </c>
      <c r="T151" s="13">
        <v>3215452</v>
      </c>
    </row>
    <row r="152" spans="2:20" x14ac:dyDescent="0.25">
      <c r="B152" s="11">
        <v>42308</v>
      </c>
      <c r="C152" s="12">
        <v>0</v>
      </c>
      <c r="D152" s="12">
        <v>0</v>
      </c>
      <c r="E152" s="12">
        <v>0</v>
      </c>
      <c r="F152" s="12">
        <v>1007401</v>
      </c>
      <c r="G152" s="17">
        <v>0</v>
      </c>
      <c r="H152" s="12">
        <v>0</v>
      </c>
      <c r="I152" s="12">
        <v>959883</v>
      </c>
      <c r="J152" s="12">
        <v>0</v>
      </c>
      <c r="K152" s="12">
        <v>403003</v>
      </c>
      <c r="L152" s="12">
        <v>23288</v>
      </c>
      <c r="M152" s="12">
        <v>630749</v>
      </c>
      <c r="N152" s="13">
        <v>3024324</v>
      </c>
      <c r="O152" s="18">
        <v>1492</v>
      </c>
      <c r="P152" s="17">
        <v>2570</v>
      </c>
      <c r="Q152" s="12">
        <v>98149</v>
      </c>
      <c r="R152" s="13">
        <v>102211</v>
      </c>
      <c r="S152" s="17">
        <v>108446</v>
      </c>
      <c r="T152" s="13">
        <v>3234981</v>
      </c>
    </row>
    <row r="153" spans="2:20" x14ac:dyDescent="0.25">
      <c r="B153" s="11">
        <v>42338</v>
      </c>
      <c r="C153" s="12">
        <v>0</v>
      </c>
      <c r="D153" s="12">
        <v>0</v>
      </c>
      <c r="E153" s="12">
        <v>0</v>
      </c>
      <c r="F153" s="12">
        <v>1012265</v>
      </c>
      <c r="G153" s="17">
        <v>0</v>
      </c>
      <c r="H153" s="12">
        <v>0</v>
      </c>
      <c r="I153" s="12">
        <v>965083</v>
      </c>
      <c r="J153" s="12">
        <v>0</v>
      </c>
      <c r="K153" s="12">
        <v>405985</v>
      </c>
      <c r="L153" s="12">
        <v>23401</v>
      </c>
      <c r="M153" s="12">
        <v>634303</v>
      </c>
      <c r="N153" s="13">
        <v>3041037</v>
      </c>
      <c r="O153" s="18">
        <v>1492</v>
      </c>
      <c r="P153" s="17">
        <v>2569</v>
      </c>
      <c r="Q153" s="12">
        <v>99838</v>
      </c>
      <c r="R153" s="13">
        <v>103899</v>
      </c>
      <c r="S153" s="17">
        <v>108438</v>
      </c>
      <c r="T153" s="13">
        <v>3253374</v>
      </c>
    </row>
    <row r="154" spans="2:20" x14ac:dyDescent="0.25">
      <c r="B154" s="11">
        <v>42369</v>
      </c>
      <c r="C154" s="12">
        <v>0</v>
      </c>
      <c r="D154" s="12">
        <v>0</v>
      </c>
      <c r="E154" s="12">
        <v>0</v>
      </c>
      <c r="F154" s="12">
        <v>1016492</v>
      </c>
      <c r="G154" s="17">
        <v>0</v>
      </c>
      <c r="H154" s="12">
        <v>0</v>
      </c>
      <c r="I154" s="12">
        <v>970226</v>
      </c>
      <c r="J154" s="12">
        <v>0</v>
      </c>
      <c r="K154" s="12">
        <v>408968</v>
      </c>
      <c r="L154" s="12">
        <v>23484</v>
      </c>
      <c r="M154" s="12">
        <v>637640</v>
      </c>
      <c r="N154" s="13">
        <v>3056810</v>
      </c>
      <c r="O154" s="18">
        <v>1492</v>
      </c>
      <c r="P154" s="17">
        <v>2567</v>
      </c>
      <c r="Q154" s="12">
        <v>100509</v>
      </c>
      <c r="R154" s="13">
        <v>104568</v>
      </c>
      <c r="S154" s="17">
        <v>108379</v>
      </c>
      <c r="T154" s="13">
        <v>3269757</v>
      </c>
    </row>
    <row r="155" spans="2:20" x14ac:dyDescent="0.25">
      <c r="B155" s="11">
        <v>42400</v>
      </c>
      <c r="C155" s="12">
        <v>0</v>
      </c>
      <c r="D155" s="12">
        <v>0</v>
      </c>
      <c r="E155" s="12">
        <v>0</v>
      </c>
      <c r="F155" s="12">
        <v>1020194</v>
      </c>
      <c r="G155" s="17">
        <v>0</v>
      </c>
      <c r="H155" s="12">
        <v>0</v>
      </c>
      <c r="I155" s="12">
        <v>974468</v>
      </c>
      <c r="J155" s="12">
        <v>0</v>
      </c>
      <c r="K155" s="12">
        <v>411150</v>
      </c>
      <c r="L155" s="12">
        <v>23560</v>
      </c>
      <c r="M155" s="12">
        <v>640566</v>
      </c>
      <c r="N155" s="13">
        <v>3069938</v>
      </c>
      <c r="O155" s="18">
        <v>1492</v>
      </c>
      <c r="P155" s="17">
        <v>2567</v>
      </c>
      <c r="Q155" s="12">
        <v>100782</v>
      </c>
      <c r="R155" s="13">
        <v>104841</v>
      </c>
      <c r="S155" s="17">
        <v>108372</v>
      </c>
      <c r="T155" s="13">
        <v>3283151</v>
      </c>
    </row>
    <row r="156" spans="2:20" x14ac:dyDescent="0.25">
      <c r="B156" s="11">
        <v>42429</v>
      </c>
      <c r="C156" s="12">
        <v>0</v>
      </c>
      <c r="D156" s="12">
        <v>0</v>
      </c>
      <c r="E156" s="12">
        <v>0</v>
      </c>
      <c r="F156" s="12">
        <v>1024099</v>
      </c>
      <c r="G156" s="17">
        <v>0</v>
      </c>
      <c r="H156" s="12">
        <v>0</v>
      </c>
      <c r="I156" s="12">
        <v>978891</v>
      </c>
      <c r="J156" s="12">
        <v>0</v>
      </c>
      <c r="K156" s="12">
        <v>412730</v>
      </c>
      <c r="L156" s="12">
        <v>23575</v>
      </c>
      <c r="M156" s="12">
        <v>643884</v>
      </c>
      <c r="N156" s="13">
        <v>3083179</v>
      </c>
      <c r="O156" s="18">
        <v>1492</v>
      </c>
      <c r="P156" s="17">
        <v>2567</v>
      </c>
      <c r="Q156" s="12">
        <v>100974</v>
      </c>
      <c r="R156" s="13">
        <v>105033</v>
      </c>
      <c r="S156" s="17">
        <v>108610</v>
      </c>
      <c r="T156" s="13">
        <v>3296822</v>
      </c>
    </row>
    <row r="157" spans="2:20" x14ac:dyDescent="0.25">
      <c r="B157" s="11">
        <v>42460</v>
      </c>
      <c r="C157" s="12">
        <v>0</v>
      </c>
      <c r="D157" s="12">
        <v>0</v>
      </c>
      <c r="E157" s="12">
        <v>0</v>
      </c>
      <c r="F157" s="12">
        <v>1029742</v>
      </c>
      <c r="G157" s="17">
        <v>0</v>
      </c>
      <c r="H157" s="12">
        <v>0</v>
      </c>
      <c r="I157" s="12">
        <v>984424</v>
      </c>
      <c r="J157" s="12">
        <v>0</v>
      </c>
      <c r="K157" s="12">
        <v>415875</v>
      </c>
      <c r="L157" s="12">
        <v>23651</v>
      </c>
      <c r="M157" s="12">
        <v>648537</v>
      </c>
      <c r="N157" s="13">
        <v>3102229</v>
      </c>
      <c r="O157" s="18">
        <v>1492</v>
      </c>
      <c r="P157" s="17">
        <v>2567</v>
      </c>
      <c r="Q157" s="12">
        <v>101124</v>
      </c>
      <c r="R157" s="13">
        <v>105183</v>
      </c>
      <c r="S157" s="17">
        <v>108604</v>
      </c>
      <c r="T157" s="13">
        <v>3316016</v>
      </c>
    </row>
    <row r="158" spans="2:20" x14ac:dyDescent="0.25">
      <c r="B158" s="11">
        <v>42490</v>
      </c>
      <c r="C158" s="12">
        <v>0</v>
      </c>
      <c r="D158" s="12">
        <v>0</v>
      </c>
      <c r="E158" s="12">
        <v>0</v>
      </c>
      <c r="F158" s="12">
        <v>1034237</v>
      </c>
      <c r="G158" s="17">
        <v>0</v>
      </c>
      <c r="H158" s="12">
        <v>0</v>
      </c>
      <c r="I158" s="12">
        <v>989526</v>
      </c>
      <c r="J158" s="12">
        <v>0</v>
      </c>
      <c r="K158" s="12">
        <v>418936</v>
      </c>
      <c r="L158" s="12">
        <v>23652</v>
      </c>
      <c r="M158" s="12">
        <v>653193</v>
      </c>
      <c r="N158" s="13">
        <v>3119544</v>
      </c>
      <c r="O158" s="18">
        <v>1492</v>
      </c>
      <c r="P158" s="17">
        <v>2565</v>
      </c>
      <c r="Q158" s="12">
        <v>101326</v>
      </c>
      <c r="R158" s="13">
        <v>105383</v>
      </c>
      <c r="S158" s="17">
        <v>108599</v>
      </c>
      <c r="T158" s="13">
        <v>3333526</v>
      </c>
    </row>
    <row r="159" spans="2:20" x14ac:dyDescent="0.25">
      <c r="B159" s="11">
        <v>42521</v>
      </c>
      <c r="C159" s="12">
        <v>0</v>
      </c>
      <c r="D159" s="12">
        <v>0</v>
      </c>
      <c r="E159" s="12">
        <v>0</v>
      </c>
      <c r="F159" s="12">
        <v>1038537</v>
      </c>
      <c r="G159" s="17">
        <v>0</v>
      </c>
      <c r="H159" s="12">
        <v>0</v>
      </c>
      <c r="I159" s="12">
        <v>993838</v>
      </c>
      <c r="J159" s="12">
        <v>0</v>
      </c>
      <c r="K159" s="12">
        <v>421940</v>
      </c>
      <c r="L159" s="12">
        <v>23713</v>
      </c>
      <c r="M159" s="12">
        <v>656906</v>
      </c>
      <c r="N159" s="13">
        <v>3134934</v>
      </c>
      <c r="O159" s="18">
        <v>1492</v>
      </c>
      <c r="P159" s="17">
        <v>2565</v>
      </c>
      <c r="Q159" s="12">
        <v>101358</v>
      </c>
      <c r="R159" s="13">
        <v>105415</v>
      </c>
      <c r="S159" s="17">
        <v>108591</v>
      </c>
      <c r="T159" s="13">
        <v>3348940</v>
      </c>
    </row>
    <row r="160" spans="2:20" x14ac:dyDescent="0.25">
      <c r="B160" s="11">
        <v>42551</v>
      </c>
      <c r="C160" s="12">
        <v>0</v>
      </c>
      <c r="D160" s="12">
        <v>0</v>
      </c>
      <c r="E160" s="12">
        <v>0</v>
      </c>
      <c r="F160" s="12">
        <v>1042260</v>
      </c>
      <c r="G160" s="17">
        <v>0</v>
      </c>
      <c r="H160" s="12">
        <v>0</v>
      </c>
      <c r="I160" s="12">
        <v>998406</v>
      </c>
      <c r="J160" s="12">
        <v>0</v>
      </c>
      <c r="K160" s="12">
        <v>424623</v>
      </c>
      <c r="L160" s="12">
        <v>23711</v>
      </c>
      <c r="M160" s="12">
        <v>660081</v>
      </c>
      <c r="N160" s="13">
        <v>3149081</v>
      </c>
      <c r="O160" s="18">
        <v>1492</v>
      </c>
      <c r="P160" s="17">
        <v>2565</v>
      </c>
      <c r="Q160" s="12">
        <v>101519</v>
      </c>
      <c r="R160" s="13">
        <v>105576</v>
      </c>
      <c r="S160" s="17">
        <v>108784</v>
      </c>
      <c r="T160" s="13">
        <v>3363441</v>
      </c>
    </row>
    <row r="161" spans="2:20" x14ac:dyDescent="0.25">
      <c r="B161" s="11">
        <v>42582</v>
      </c>
      <c r="C161" s="12">
        <v>0</v>
      </c>
      <c r="D161" s="12">
        <v>0</v>
      </c>
      <c r="E161" s="12">
        <v>0</v>
      </c>
      <c r="F161" s="12">
        <v>1047011</v>
      </c>
      <c r="G161" s="17">
        <v>0</v>
      </c>
      <c r="H161" s="12">
        <v>0</v>
      </c>
      <c r="I161" s="12">
        <v>1003357</v>
      </c>
      <c r="J161" s="12">
        <v>0</v>
      </c>
      <c r="K161" s="12">
        <v>428457</v>
      </c>
      <c r="L161" s="12">
        <v>23806</v>
      </c>
      <c r="M161" s="12">
        <v>663807</v>
      </c>
      <c r="N161" s="13">
        <v>3166438</v>
      </c>
      <c r="O161" s="18">
        <v>1492</v>
      </c>
      <c r="P161" s="17">
        <v>2565</v>
      </c>
      <c r="Q161" s="12">
        <v>101574</v>
      </c>
      <c r="R161" s="13">
        <v>105631</v>
      </c>
      <c r="S161" s="17">
        <v>108779</v>
      </c>
      <c r="T161" s="13">
        <v>3380848</v>
      </c>
    </row>
    <row r="162" spans="2:20" x14ac:dyDescent="0.25">
      <c r="B162" s="11">
        <v>42613</v>
      </c>
      <c r="C162" s="12">
        <v>845</v>
      </c>
      <c r="D162" s="12">
        <v>0</v>
      </c>
      <c r="E162" s="12">
        <v>0</v>
      </c>
      <c r="F162" s="12">
        <v>1053197</v>
      </c>
      <c r="G162" s="17">
        <v>0</v>
      </c>
      <c r="H162" s="12">
        <v>0</v>
      </c>
      <c r="I162" s="12">
        <v>1007422</v>
      </c>
      <c r="J162" s="12">
        <v>0</v>
      </c>
      <c r="K162" s="12">
        <v>430821</v>
      </c>
      <c r="L162" s="12">
        <v>23823</v>
      </c>
      <c r="M162" s="12">
        <v>666844</v>
      </c>
      <c r="N162" s="13">
        <v>3182952</v>
      </c>
      <c r="O162" s="18">
        <v>1492</v>
      </c>
      <c r="P162" s="17">
        <v>2565</v>
      </c>
      <c r="Q162" s="12">
        <v>101699</v>
      </c>
      <c r="R162" s="13">
        <v>105756</v>
      </c>
      <c r="S162" s="17">
        <v>108775</v>
      </c>
      <c r="T162" s="13">
        <v>3397483</v>
      </c>
    </row>
    <row r="163" spans="2:20" x14ac:dyDescent="0.25">
      <c r="B163" s="11">
        <v>42643</v>
      </c>
      <c r="C163" s="12">
        <v>3344</v>
      </c>
      <c r="D163" s="12">
        <v>0</v>
      </c>
      <c r="E163" s="12">
        <v>0</v>
      </c>
      <c r="F163" s="12">
        <v>1055842</v>
      </c>
      <c r="G163" s="17">
        <v>0</v>
      </c>
      <c r="H163" s="12">
        <v>0</v>
      </c>
      <c r="I163" s="12">
        <v>1011659</v>
      </c>
      <c r="J163" s="12">
        <v>0</v>
      </c>
      <c r="K163" s="12">
        <v>433167</v>
      </c>
      <c r="L163" s="12">
        <v>23922</v>
      </c>
      <c r="M163" s="12">
        <v>670493</v>
      </c>
      <c r="N163" s="13">
        <v>3198427</v>
      </c>
      <c r="O163" s="18">
        <v>1492</v>
      </c>
      <c r="P163" s="17">
        <v>2563</v>
      </c>
      <c r="Q163" s="12">
        <v>102292</v>
      </c>
      <c r="R163" s="13">
        <v>106347</v>
      </c>
      <c r="S163" s="17">
        <v>108769</v>
      </c>
      <c r="T163" s="13">
        <v>3413543</v>
      </c>
    </row>
    <row r="164" spans="2:20" x14ac:dyDescent="0.25">
      <c r="B164" s="11">
        <v>42674</v>
      </c>
      <c r="C164" s="12">
        <v>6202</v>
      </c>
      <c r="D164" s="12">
        <v>0</v>
      </c>
      <c r="E164" s="12">
        <v>0</v>
      </c>
      <c r="F164" s="12">
        <v>1059551</v>
      </c>
      <c r="G164" s="17">
        <v>0</v>
      </c>
      <c r="H164" s="12">
        <v>0</v>
      </c>
      <c r="I164" s="12">
        <v>1016591</v>
      </c>
      <c r="J164" s="12">
        <v>0</v>
      </c>
      <c r="K164" s="12">
        <v>436621</v>
      </c>
      <c r="L164" s="12">
        <v>23975</v>
      </c>
      <c r="M164" s="12">
        <v>674953</v>
      </c>
      <c r="N164" s="13">
        <v>3217893</v>
      </c>
      <c r="O164" s="18">
        <v>1492</v>
      </c>
      <c r="P164" s="17">
        <v>2562</v>
      </c>
      <c r="Q164" s="12">
        <v>102631</v>
      </c>
      <c r="R164" s="13">
        <v>106685</v>
      </c>
      <c r="S164" s="17">
        <v>108758</v>
      </c>
      <c r="T164" s="13">
        <v>3433336</v>
      </c>
    </row>
    <row r="165" spans="2:20" x14ac:dyDescent="0.25">
      <c r="B165" s="11">
        <v>42704</v>
      </c>
      <c r="C165" s="12">
        <v>8775</v>
      </c>
      <c r="D165" s="12">
        <v>0</v>
      </c>
      <c r="E165" s="12">
        <v>0</v>
      </c>
      <c r="F165" s="12">
        <v>1064851</v>
      </c>
      <c r="G165" s="17">
        <v>0</v>
      </c>
      <c r="H165" s="12">
        <v>0</v>
      </c>
      <c r="I165" s="12">
        <v>1021709</v>
      </c>
      <c r="J165" s="12">
        <v>0</v>
      </c>
      <c r="K165" s="12">
        <v>439201</v>
      </c>
      <c r="L165" s="12">
        <v>24026</v>
      </c>
      <c r="M165" s="12">
        <v>678999</v>
      </c>
      <c r="N165" s="13">
        <v>3237561</v>
      </c>
      <c r="O165" s="18">
        <v>1492</v>
      </c>
      <c r="P165" s="17">
        <v>2560</v>
      </c>
      <c r="Q165" s="12">
        <v>102725</v>
      </c>
      <c r="R165" s="13">
        <v>106777</v>
      </c>
      <c r="S165" s="17">
        <v>109019</v>
      </c>
      <c r="T165" s="13">
        <v>3453357</v>
      </c>
    </row>
    <row r="166" spans="2:20" x14ac:dyDescent="0.25">
      <c r="B166" s="11">
        <v>42735</v>
      </c>
      <c r="C166" s="12">
        <v>11719</v>
      </c>
      <c r="D166" s="12">
        <v>0</v>
      </c>
      <c r="E166" s="12">
        <v>0</v>
      </c>
      <c r="F166" s="12">
        <v>1068605</v>
      </c>
      <c r="G166" s="17">
        <v>0</v>
      </c>
      <c r="H166" s="12">
        <v>0</v>
      </c>
      <c r="I166" s="12">
        <v>1026471</v>
      </c>
      <c r="J166" s="12">
        <v>0</v>
      </c>
      <c r="K166" s="12">
        <v>442610</v>
      </c>
      <c r="L166" s="12">
        <v>24712</v>
      </c>
      <c r="M166" s="12">
        <v>683723</v>
      </c>
      <c r="N166" s="13">
        <v>3257840</v>
      </c>
      <c r="O166" s="18">
        <v>1492</v>
      </c>
      <c r="P166" s="17">
        <v>2560</v>
      </c>
      <c r="Q166" s="12">
        <v>102993</v>
      </c>
      <c r="R166" s="13">
        <v>107045</v>
      </c>
      <c r="S166" s="17">
        <v>109009</v>
      </c>
      <c r="T166" s="13">
        <v>3473894</v>
      </c>
    </row>
    <row r="167" spans="2:20" x14ac:dyDescent="0.25">
      <c r="B167" s="11">
        <v>42766</v>
      </c>
      <c r="C167" s="12">
        <v>13241</v>
      </c>
      <c r="D167" s="12">
        <v>0</v>
      </c>
      <c r="E167" s="12">
        <v>0</v>
      </c>
      <c r="F167" s="12">
        <v>1072158</v>
      </c>
      <c r="G167" s="17">
        <v>0</v>
      </c>
      <c r="H167" s="12">
        <v>0</v>
      </c>
      <c r="I167" s="12">
        <v>1030541</v>
      </c>
      <c r="J167" s="12">
        <v>0</v>
      </c>
      <c r="K167" s="12">
        <v>444824</v>
      </c>
      <c r="L167" s="12">
        <v>25861</v>
      </c>
      <c r="M167" s="12">
        <v>687514</v>
      </c>
      <c r="N167" s="13">
        <v>3274139</v>
      </c>
      <c r="O167" s="18">
        <v>1492</v>
      </c>
      <c r="P167" s="17">
        <v>2560</v>
      </c>
      <c r="Q167" s="12">
        <v>103214</v>
      </c>
      <c r="R167" s="13">
        <v>107266</v>
      </c>
      <c r="S167" s="17">
        <v>109003</v>
      </c>
      <c r="T167" s="13">
        <v>3490408</v>
      </c>
    </row>
    <row r="168" spans="2:20" x14ac:dyDescent="0.25">
      <c r="B168" s="11">
        <v>42794</v>
      </c>
      <c r="C168" s="12">
        <v>14877</v>
      </c>
      <c r="D168" s="12">
        <v>0</v>
      </c>
      <c r="E168" s="12">
        <v>0</v>
      </c>
      <c r="F168" s="12">
        <v>1076789</v>
      </c>
      <c r="G168" s="17">
        <v>0</v>
      </c>
      <c r="H168" s="12">
        <v>0</v>
      </c>
      <c r="I168" s="12">
        <v>1035629</v>
      </c>
      <c r="J168" s="12">
        <v>0</v>
      </c>
      <c r="K168" s="12">
        <v>446641</v>
      </c>
      <c r="L168" s="12">
        <v>26289</v>
      </c>
      <c r="M168" s="12">
        <v>692655</v>
      </c>
      <c r="N168" s="13">
        <v>3292880</v>
      </c>
      <c r="O168" s="18">
        <v>1492</v>
      </c>
      <c r="P168" s="17">
        <v>2559</v>
      </c>
      <c r="Q168" s="12">
        <v>103312</v>
      </c>
      <c r="R168" s="13">
        <v>107363</v>
      </c>
      <c r="S168" s="17">
        <v>109034</v>
      </c>
      <c r="T168" s="13">
        <v>3509277</v>
      </c>
    </row>
    <row r="169" spans="2:20" x14ac:dyDescent="0.25">
      <c r="B169" s="11">
        <v>42825</v>
      </c>
      <c r="C169" s="12">
        <v>16881</v>
      </c>
      <c r="D169" s="12">
        <v>0</v>
      </c>
      <c r="E169" s="12">
        <v>0</v>
      </c>
      <c r="F169" s="12">
        <v>1080805</v>
      </c>
      <c r="G169" s="17">
        <v>0</v>
      </c>
      <c r="H169" s="12">
        <v>0</v>
      </c>
      <c r="I169" s="12">
        <v>1040976</v>
      </c>
      <c r="J169" s="12">
        <v>0</v>
      </c>
      <c r="K169" s="12">
        <v>449714</v>
      </c>
      <c r="L169" s="12">
        <v>26586</v>
      </c>
      <c r="M169" s="12">
        <v>697452</v>
      </c>
      <c r="N169" s="13">
        <v>3312414</v>
      </c>
      <c r="O169" s="18">
        <v>1489</v>
      </c>
      <c r="P169" s="17">
        <v>2557</v>
      </c>
      <c r="Q169" s="12">
        <v>103585</v>
      </c>
      <c r="R169" s="13">
        <v>107631</v>
      </c>
      <c r="S169" s="17">
        <v>109023</v>
      </c>
      <c r="T169" s="13">
        <v>3529068</v>
      </c>
    </row>
    <row r="170" spans="2:20" x14ac:dyDescent="0.25">
      <c r="B170" s="11">
        <v>42855</v>
      </c>
      <c r="C170" s="12">
        <v>18973</v>
      </c>
      <c r="D170" s="12">
        <v>0</v>
      </c>
      <c r="E170" s="12">
        <v>0</v>
      </c>
      <c r="F170" s="12">
        <v>1084526</v>
      </c>
      <c r="G170" s="17">
        <v>0</v>
      </c>
      <c r="H170" s="12">
        <v>0</v>
      </c>
      <c r="I170" s="12">
        <v>1047094</v>
      </c>
      <c r="J170" s="12">
        <v>0</v>
      </c>
      <c r="K170" s="12">
        <v>452948</v>
      </c>
      <c r="L170" s="12">
        <v>27102</v>
      </c>
      <c r="M170" s="12">
        <v>702337</v>
      </c>
      <c r="N170" s="13">
        <v>3332980</v>
      </c>
      <c r="O170" s="18">
        <v>1489</v>
      </c>
      <c r="P170" s="17">
        <v>2557</v>
      </c>
      <c r="Q170" s="12">
        <v>103601</v>
      </c>
      <c r="R170" s="13">
        <v>107647</v>
      </c>
      <c r="S170" s="17">
        <v>109018</v>
      </c>
      <c r="T170" s="13">
        <v>3549645</v>
      </c>
    </row>
    <row r="171" spans="2:20" x14ac:dyDescent="0.25">
      <c r="B171" s="11">
        <v>42886</v>
      </c>
      <c r="C171" s="12">
        <v>20925</v>
      </c>
      <c r="D171" s="12">
        <v>0</v>
      </c>
      <c r="E171" s="12">
        <v>0</v>
      </c>
      <c r="F171" s="12">
        <v>1087245</v>
      </c>
      <c r="G171" s="17">
        <v>0</v>
      </c>
      <c r="H171" s="12">
        <v>0</v>
      </c>
      <c r="I171" s="12">
        <v>1052200</v>
      </c>
      <c r="J171" s="12">
        <v>0</v>
      </c>
      <c r="K171" s="12">
        <v>455707</v>
      </c>
      <c r="L171" s="12">
        <v>27415</v>
      </c>
      <c r="M171" s="12">
        <v>706510</v>
      </c>
      <c r="N171" s="13">
        <v>3350002</v>
      </c>
      <c r="O171" s="18">
        <v>1488</v>
      </c>
      <c r="P171" s="17">
        <v>2557</v>
      </c>
      <c r="Q171" s="12">
        <v>103660</v>
      </c>
      <c r="R171" s="13">
        <v>107705</v>
      </c>
      <c r="S171" s="17">
        <v>109098</v>
      </c>
      <c r="T171" s="13">
        <v>3566805</v>
      </c>
    </row>
    <row r="172" spans="2:20" x14ac:dyDescent="0.25">
      <c r="B172" s="11">
        <v>42916</v>
      </c>
      <c r="C172" s="12">
        <v>22889</v>
      </c>
      <c r="D172" s="12">
        <v>0</v>
      </c>
      <c r="E172" s="12">
        <v>0</v>
      </c>
      <c r="F172" s="12">
        <v>1089576</v>
      </c>
      <c r="G172" s="17">
        <v>0</v>
      </c>
      <c r="H172" s="12">
        <v>0</v>
      </c>
      <c r="I172" s="12">
        <v>1058290</v>
      </c>
      <c r="J172" s="12">
        <v>0</v>
      </c>
      <c r="K172" s="12">
        <v>458794</v>
      </c>
      <c r="L172" s="12">
        <v>27507</v>
      </c>
      <c r="M172" s="12">
        <v>711154</v>
      </c>
      <c r="N172" s="13">
        <v>3368210</v>
      </c>
      <c r="O172" s="18">
        <v>1488</v>
      </c>
      <c r="P172" s="17">
        <v>2556</v>
      </c>
      <c r="Q172" s="12">
        <v>103669</v>
      </c>
      <c r="R172" s="13">
        <v>107713</v>
      </c>
      <c r="S172" s="17">
        <v>109088</v>
      </c>
      <c r="T172" s="13">
        <v>3585011</v>
      </c>
    </row>
    <row r="173" spans="2:20" x14ac:dyDescent="0.25">
      <c r="B173" s="11">
        <v>42947</v>
      </c>
      <c r="C173" s="12">
        <v>23602</v>
      </c>
      <c r="D173" s="12">
        <v>0</v>
      </c>
      <c r="E173" s="12">
        <v>0</v>
      </c>
      <c r="F173" s="12">
        <v>1093116</v>
      </c>
      <c r="G173" s="17">
        <v>0</v>
      </c>
      <c r="H173" s="12">
        <v>0</v>
      </c>
      <c r="I173" s="12">
        <v>1065361</v>
      </c>
      <c r="J173" s="12">
        <v>0</v>
      </c>
      <c r="K173" s="12">
        <v>461614</v>
      </c>
      <c r="L173" s="12">
        <v>27565</v>
      </c>
      <c r="M173" s="12">
        <v>716668</v>
      </c>
      <c r="N173" s="13">
        <v>3387926</v>
      </c>
      <c r="O173" s="18">
        <v>1488</v>
      </c>
      <c r="P173" s="17">
        <v>2555</v>
      </c>
      <c r="Q173" s="12">
        <v>103691</v>
      </c>
      <c r="R173" s="13">
        <v>107734</v>
      </c>
      <c r="S173" s="17">
        <v>109196</v>
      </c>
      <c r="T173" s="13">
        <v>3604856</v>
      </c>
    </row>
    <row r="174" spans="2:20" x14ac:dyDescent="0.25">
      <c r="B174" s="11">
        <v>42978</v>
      </c>
      <c r="C174" s="12">
        <v>24502</v>
      </c>
      <c r="D174" s="12">
        <v>0</v>
      </c>
      <c r="E174" s="12">
        <v>0</v>
      </c>
      <c r="F174" s="12">
        <v>1096387</v>
      </c>
      <c r="G174" s="17">
        <v>0</v>
      </c>
      <c r="H174" s="12">
        <v>0</v>
      </c>
      <c r="I174" s="12">
        <v>1071402</v>
      </c>
      <c r="J174" s="12">
        <v>0</v>
      </c>
      <c r="K174" s="12">
        <v>463773</v>
      </c>
      <c r="L174" s="12">
        <v>27702</v>
      </c>
      <c r="M174" s="12">
        <v>721331</v>
      </c>
      <c r="N174" s="13">
        <v>3405097</v>
      </c>
      <c r="O174" s="18">
        <v>1488</v>
      </c>
      <c r="P174" s="17">
        <v>2554</v>
      </c>
      <c r="Q174" s="12">
        <v>103694</v>
      </c>
      <c r="R174" s="13">
        <v>107736</v>
      </c>
      <c r="S174" s="17">
        <v>109705</v>
      </c>
      <c r="T174" s="13">
        <v>3622538</v>
      </c>
    </row>
    <row r="175" spans="2:20" x14ac:dyDescent="0.25">
      <c r="B175" s="11">
        <v>43008</v>
      </c>
      <c r="C175" s="12">
        <v>26635</v>
      </c>
      <c r="D175" s="12">
        <v>0</v>
      </c>
      <c r="E175" s="12">
        <v>0</v>
      </c>
      <c r="F175" s="12">
        <v>1099594</v>
      </c>
      <c r="G175" s="17">
        <v>0</v>
      </c>
      <c r="H175" s="12">
        <v>0</v>
      </c>
      <c r="I175" s="12">
        <v>1077271</v>
      </c>
      <c r="J175" s="12">
        <v>0</v>
      </c>
      <c r="K175" s="12">
        <v>466143</v>
      </c>
      <c r="L175" s="12">
        <v>27812</v>
      </c>
      <c r="M175" s="12">
        <v>726095</v>
      </c>
      <c r="N175" s="13">
        <v>3423550</v>
      </c>
      <c r="O175" s="18">
        <v>1488</v>
      </c>
      <c r="P175" s="17">
        <v>2552</v>
      </c>
      <c r="Q175" s="12">
        <v>104693</v>
      </c>
      <c r="R175" s="13">
        <v>108733</v>
      </c>
      <c r="S175" s="17">
        <v>109697</v>
      </c>
      <c r="T175" s="13">
        <v>3641980</v>
      </c>
    </row>
    <row r="176" spans="2:20" x14ac:dyDescent="0.25">
      <c r="B176" s="11">
        <v>43039</v>
      </c>
      <c r="C176" s="12">
        <v>27334</v>
      </c>
      <c r="D176" s="12">
        <v>0</v>
      </c>
      <c r="E176" s="12">
        <v>0</v>
      </c>
      <c r="F176" s="12">
        <v>1102335</v>
      </c>
      <c r="G176" s="17">
        <v>211</v>
      </c>
      <c r="H176" s="12">
        <v>0</v>
      </c>
      <c r="I176" s="12">
        <v>1082479</v>
      </c>
      <c r="J176" s="12">
        <v>0</v>
      </c>
      <c r="K176" s="12">
        <v>468233</v>
      </c>
      <c r="L176" s="12">
        <v>27880</v>
      </c>
      <c r="M176" s="12">
        <v>730791</v>
      </c>
      <c r="N176" s="13">
        <v>3439263</v>
      </c>
      <c r="O176" s="18">
        <v>1488</v>
      </c>
      <c r="P176" s="17">
        <v>2549</v>
      </c>
      <c r="Q176" s="12">
        <v>104924</v>
      </c>
      <c r="R176" s="13">
        <v>108961</v>
      </c>
      <c r="S176" s="17">
        <v>109687</v>
      </c>
      <c r="T176" s="13">
        <v>3657911</v>
      </c>
    </row>
    <row r="177" spans="2:20" x14ac:dyDescent="0.25">
      <c r="B177" s="11">
        <v>43069</v>
      </c>
      <c r="C177" s="12">
        <v>28944</v>
      </c>
      <c r="D177" s="12">
        <v>0</v>
      </c>
      <c r="E177" s="12">
        <v>0</v>
      </c>
      <c r="F177" s="12">
        <v>1106213</v>
      </c>
      <c r="G177" s="17">
        <v>339</v>
      </c>
      <c r="H177" s="12">
        <v>0</v>
      </c>
      <c r="I177" s="12">
        <v>1088575</v>
      </c>
      <c r="J177" s="12">
        <v>0</v>
      </c>
      <c r="K177" s="12">
        <v>470523</v>
      </c>
      <c r="L177" s="12">
        <v>27981</v>
      </c>
      <c r="M177" s="12">
        <v>735160</v>
      </c>
      <c r="N177" s="13">
        <v>3457735</v>
      </c>
      <c r="O177" s="18">
        <v>1488</v>
      </c>
      <c r="P177" s="17">
        <v>2549</v>
      </c>
      <c r="Q177" s="12">
        <v>109305</v>
      </c>
      <c r="R177" s="13">
        <v>113342</v>
      </c>
      <c r="S177" s="17">
        <v>109677</v>
      </c>
      <c r="T177" s="13">
        <v>3680754</v>
      </c>
    </row>
    <row r="178" spans="2:20" x14ac:dyDescent="0.25">
      <c r="B178" s="11">
        <v>43100</v>
      </c>
      <c r="C178" s="12">
        <v>29656</v>
      </c>
      <c r="D178" s="12">
        <v>0</v>
      </c>
      <c r="E178" s="12">
        <v>0</v>
      </c>
      <c r="F178" s="12">
        <v>1112798</v>
      </c>
      <c r="G178" s="17">
        <v>446</v>
      </c>
      <c r="H178" s="12">
        <v>0</v>
      </c>
      <c r="I178" s="12">
        <v>1095976</v>
      </c>
      <c r="J178" s="12">
        <v>0</v>
      </c>
      <c r="K178" s="12">
        <v>472524</v>
      </c>
      <c r="L178" s="12">
        <v>28035</v>
      </c>
      <c r="M178" s="12">
        <v>739717</v>
      </c>
      <c r="N178" s="13">
        <v>3479152</v>
      </c>
      <c r="O178" s="18">
        <v>1488</v>
      </c>
      <c r="P178" s="17">
        <v>2549</v>
      </c>
      <c r="Q178" s="12">
        <v>110388</v>
      </c>
      <c r="R178" s="13">
        <v>114425</v>
      </c>
      <c r="S178" s="17">
        <v>109778</v>
      </c>
      <c r="T178" s="13">
        <v>3703355</v>
      </c>
    </row>
    <row r="179" spans="2:20" x14ac:dyDescent="0.25">
      <c r="B179" s="11">
        <v>43131</v>
      </c>
      <c r="C179" s="12">
        <v>30432</v>
      </c>
      <c r="D179" s="12">
        <v>0</v>
      </c>
      <c r="E179" s="12">
        <v>0</v>
      </c>
      <c r="F179" s="12">
        <v>1117578</v>
      </c>
      <c r="G179" s="17">
        <v>557</v>
      </c>
      <c r="H179" s="12">
        <v>0</v>
      </c>
      <c r="I179" s="12">
        <v>1101120</v>
      </c>
      <c r="J179" s="12">
        <v>0</v>
      </c>
      <c r="K179" s="12">
        <v>474552</v>
      </c>
      <c r="L179" s="12">
        <v>28156</v>
      </c>
      <c r="M179" s="12">
        <v>742450</v>
      </c>
      <c r="N179" s="13">
        <v>3494845</v>
      </c>
      <c r="O179" s="18">
        <v>1465</v>
      </c>
      <c r="P179" s="17">
        <v>2548</v>
      </c>
      <c r="Q179" s="12">
        <v>110689</v>
      </c>
      <c r="R179" s="13">
        <v>114702</v>
      </c>
      <c r="S179" s="17">
        <v>109770</v>
      </c>
      <c r="T179" s="13">
        <v>3719317</v>
      </c>
    </row>
    <row r="180" spans="2:20" x14ac:dyDescent="0.25">
      <c r="B180" s="11">
        <v>43159</v>
      </c>
      <c r="C180" s="12">
        <v>31018</v>
      </c>
      <c r="D180" s="12">
        <v>0</v>
      </c>
      <c r="E180" s="12">
        <v>0</v>
      </c>
      <c r="F180" s="12">
        <v>1120844</v>
      </c>
      <c r="G180" s="17">
        <v>633</v>
      </c>
      <c r="H180" s="12">
        <v>0</v>
      </c>
      <c r="I180" s="12">
        <v>1107033</v>
      </c>
      <c r="J180" s="12">
        <v>0</v>
      </c>
      <c r="K180" s="12">
        <v>476312</v>
      </c>
      <c r="L180" s="12">
        <v>28425</v>
      </c>
      <c r="M180" s="12">
        <v>746583</v>
      </c>
      <c r="N180" s="13">
        <v>3510848</v>
      </c>
      <c r="O180" s="18">
        <v>1458</v>
      </c>
      <c r="P180" s="17">
        <v>2548</v>
      </c>
      <c r="Q180" s="12">
        <v>110803</v>
      </c>
      <c r="R180" s="13">
        <v>114809</v>
      </c>
      <c r="S180" s="17">
        <v>109760</v>
      </c>
      <c r="T180" s="13">
        <v>3735417</v>
      </c>
    </row>
    <row r="181" spans="2:20" x14ac:dyDescent="0.25">
      <c r="B181" s="11">
        <v>43190</v>
      </c>
      <c r="C181" s="12">
        <v>32003</v>
      </c>
      <c r="D181" s="12">
        <v>0</v>
      </c>
      <c r="E181" s="12">
        <v>0</v>
      </c>
      <c r="F181" s="12">
        <v>1124680</v>
      </c>
      <c r="G181" s="17">
        <v>731</v>
      </c>
      <c r="H181" s="12">
        <v>0</v>
      </c>
      <c r="I181" s="12">
        <v>1113359</v>
      </c>
      <c r="J181" s="12">
        <v>0</v>
      </c>
      <c r="K181" s="12">
        <v>479475</v>
      </c>
      <c r="L181" s="12">
        <v>28624</v>
      </c>
      <c r="M181" s="12">
        <v>750647</v>
      </c>
      <c r="N181" s="13">
        <v>3529519</v>
      </c>
      <c r="O181" s="18">
        <v>1445</v>
      </c>
      <c r="P181" s="17">
        <v>2547</v>
      </c>
      <c r="Q181" s="12">
        <v>110992</v>
      </c>
      <c r="R181" s="13">
        <v>114984</v>
      </c>
      <c r="S181" s="17">
        <v>109688</v>
      </c>
      <c r="T181" s="13">
        <v>3754191</v>
      </c>
    </row>
    <row r="182" spans="2:20" x14ac:dyDescent="0.25">
      <c r="B182" s="11">
        <v>43220</v>
      </c>
      <c r="C182" s="12">
        <v>32758</v>
      </c>
      <c r="D182" s="12">
        <v>0</v>
      </c>
      <c r="E182" s="12">
        <v>0</v>
      </c>
      <c r="F182" s="12">
        <v>1127606</v>
      </c>
      <c r="G182" s="17">
        <v>816</v>
      </c>
      <c r="H182" s="12">
        <v>0</v>
      </c>
      <c r="I182" s="12">
        <v>1119563</v>
      </c>
      <c r="J182" s="12">
        <v>0</v>
      </c>
      <c r="K182" s="12">
        <v>482400</v>
      </c>
      <c r="L182" s="12">
        <v>28769</v>
      </c>
      <c r="M182" s="12">
        <v>754373</v>
      </c>
      <c r="N182" s="13">
        <v>3546285</v>
      </c>
      <c r="O182" s="18">
        <v>1443</v>
      </c>
      <c r="P182" s="17">
        <v>2547</v>
      </c>
      <c r="Q182" s="12">
        <v>111082</v>
      </c>
      <c r="R182" s="13">
        <v>115072</v>
      </c>
      <c r="S182" s="17">
        <v>109684</v>
      </c>
      <c r="T182" s="13">
        <v>3771041</v>
      </c>
    </row>
    <row r="183" spans="2:20" x14ac:dyDescent="0.25">
      <c r="B183" s="11">
        <v>43251</v>
      </c>
      <c r="C183" s="12">
        <v>33324</v>
      </c>
      <c r="D183" s="12">
        <v>0</v>
      </c>
      <c r="E183" s="12">
        <v>0</v>
      </c>
      <c r="F183" s="12">
        <v>1130904</v>
      </c>
      <c r="G183" s="17">
        <v>888</v>
      </c>
      <c r="H183" s="12">
        <v>0</v>
      </c>
      <c r="I183" s="12">
        <v>1125259</v>
      </c>
      <c r="J183" s="12">
        <v>0</v>
      </c>
      <c r="K183" s="12">
        <v>484657</v>
      </c>
      <c r="L183" s="12">
        <v>28895</v>
      </c>
      <c r="M183" s="12">
        <v>758566</v>
      </c>
      <c r="N183" s="13">
        <v>3562493</v>
      </c>
      <c r="O183" s="18">
        <v>1443</v>
      </c>
      <c r="P183" s="17">
        <v>2547</v>
      </c>
      <c r="Q183" s="12">
        <v>111195</v>
      </c>
      <c r="R183" s="13">
        <v>115185</v>
      </c>
      <c r="S183" s="17">
        <v>109737</v>
      </c>
      <c r="T183" s="13">
        <v>3787415</v>
      </c>
    </row>
    <row r="184" spans="2:20" x14ac:dyDescent="0.25">
      <c r="B184" s="11">
        <v>43281</v>
      </c>
      <c r="C184" s="12">
        <v>33863</v>
      </c>
      <c r="D184" s="12">
        <v>0</v>
      </c>
      <c r="E184" s="12">
        <v>0</v>
      </c>
      <c r="F184" s="12">
        <v>1133346</v>
      </c>
      <c r="G184" s="17">
        <v>1247</v>
      </c>
      <c r="H184" s="12">
        <v>0</v>
      </c>
      <c r="I184" s="12">
        <v>1132425</v>
      </c>
      <c r="J184" s="12">
        <v>0</v>
      </c>
      <c r="K184" s="12">
        <v>488180</v>
      </c>
      <c r="L184" s="12">
        <v>28967</v>
      </c>
      <c r="M184" s="12">
        <v>762675</v>
      </c>
      <c r="N184" s="13">
        <v>3580703</v>
      </c>
      <c r="O184" s="18">
        <v>1441</v>
      </c>
      <c r="P184" s="17">
        <v>2546</v>
      </c>
      <c r="Q184" s="12">
        <v>111243</v>
      </c>
      <c r="R184" s="13">
        <v>115230</v>
      </c>
      <c r="S184" s="17">
        <v>109719</v>
      </c>
      <c r="T184" s="13">
        <v>3805652</v>
      </c>
    </row>
    <row r="185" spans="2:20" x14ac:dyDescent="0.25">
      <c r="B185" s="11">
        <v>43312</v>
      </c>
      <c r="C185" s="12">
        <v>34377</v>
      </c>
      <c r="D185" s="12">
        <v>0</v>
      </c>
      <c r="E185" s="12">
        <v>0</v>
      </c>
      <c r="F185" s="12">
        <v>1136382</v>
      </c>
      <c r="G185" s="17">
        <v>1583</v>
      </c>
      <c r="H185" s="12">
        <v>0</v>
      </c>
      <c r="I185" s="12">
        <v>1138728</v>
      </c>
      <c r="J185" s="12">
        <v>0</v>
      </c>
      <c r="K185" s="12">
        <v>491000</v>
      </c>
      <c r="L185" s="12">
        <v>29010</v>
      </c>
      <c r="M185" s="12">
        <v>766867</v>
      </c>
      <c r="N185" s="13">
        <v>3597947</v>
      </c>
      <c r="O185" s="18">
        <v>1440</v>
      </c>
      <c r="P185" s="17">
        <v>2546</v>
      </c>
      <c r="Q185" s="12">
        <v>111296</v>
      </c>
      <c r="R185" s="13">
        <v>115282</v>
      </c>
      <c r="S185" s="17">
        <v>109705</v>
      </c>
      <c r="T185" s="13">
        <v>3822934</v>
      </c>
    </row>
    <row r="186" spans="2:20" x14ac:dyDescent="0.25">
      <c r="B186" s="11">
        <v>43343</v>
      </c>
      <c r="C186" s="12">
        <v>35035</v>
      </c>
      <c r="D186" s="12">
        <v>0</v>
      </c>
      <c r="E186" s="12">
        <v>0</v>
      </c>
      <c r="F186" s="12">
        <v>1139076</v>
      </c>
      <c r="G186" s="17">
        <v>1987</v>
      </c>
      <c r="H186" s="12">
        <v>0</v>
      </c>
      <c r="I186" s="12">
        <v>1145139</v>
      </c>
      <c r="J186" s="12">
        <v>0</v>
      </c>
      <c r="K186" s="12">
        <v>494142</v>
      </c>
      <c r="L186" s="12">
        <v>29057</v>
      </c>
      <c r="M186" s="12">
        <v>770854</v>
      </c>
      <c r="N186" s="13">
        <v>3615290</v>
      </c>
      <c r="O186" s="18">
        <v>1439</v>
      </c>
      <c r="P186" s="17">
        <v>2546</v>
      </c>
      <c r="Q186" s="12">
        <v>111349</v>
      </c>
      <c r="R186" s="13">
        <v>115334</v>
      </c>
      <c r="S186" s="17">
        <v>110039</v>
      </c>
      <c r="T186" s="13">
        <v>3840663</v>
      </c>
    </row>
    <row r="187" spans="2:20" x14ac:dyDescent="0.25">
      <c r="B187" s="11">
        <v>43373</v>
      </c>
      <c r="C187" s="12">
        <v>35472</v>
      </c>
      <c r="D187" s="12">
        <v>0</v>
      </c>
      <c r="E187" s="12">
        <v>0</v>
      </c>
      <c r="F187" s="12">
        <v>1143032</v>
      </c>
      <c r="G187" s="17">
        <v>2363</v>
      </c>
      <c r="H187" s="12">
        <v>0</v>
      </c>
      <c r="I187" s="12">
        <v>1152141</v>
      </c>
      <c r="J187" s="12">
        <v>0</v>
      </c>
      <c r="K187" s="12">
        <v>497325</v>
      </c>
      <c r="L187" s="12">
        <v>29163</v>
      </c>
      <c r="M187" s="12">
        <v>775612</v>
      </c>
      <c r="N187" s="13">
        <v>3635108</v>
      </c>
      <c r="O187" s="18">
        <v>1439</v>
      </c>
      <c r="P187" s="17">
        <v>2546</v>
      </c>
      <c r="Q187" s="12">
        <v>111318</v>
      </c>
      <c r="R187" s="13">
        <v>115303</v>
      </c>
      <c r="S187" s="17">
        <v>110030</v>
      </c>
      <c r="T187" s="13">
        <v>3860441</v>
      </c>
    </row>
    <row r="188" spans="2:20" x14ac:dyDescent="0.25">
      <c r="B188" s="11">
        <v>43404</v>
      </c>
      <c r="C188" s="12">
        <v>35723</v>
      </c>
      <c r="D188" s="12">
        <v>0</v>
      </c>
      <c r="E188" s="12">
        <v>0</v>
      </c>
      <c r="F188" s="12">
        <v>1148483</v>
      </c>
      <c r="G188" s="17">
        <v>2552</v>
      </c>
      <c r="H188" s="12">
        <v>0</v>
      </c>
      <c r="I188" s="12">
        <v>1158234</v>
      </c>
      <c r="J188" s="12">
        <v>0</v>
      </c>
      <c r="K188" s="12">
        <v>499651</v>
      </c>
      <c r="L188" s="12">
        <v>29302</v>
      </c>
      <c r="M188" s="12">
        <v>779781</v>
      </c>
      <c r="N188" s="13">
        <v>3653726</v>
      </c>
      <c r="O188" s="18">
        <v>1438</v>
      </c>
      <c r="P188" s="17">
        <v>2545</v>
      </c>
      <c r="Q188" s="12">
        <v>112379</v>
      </c>
      <c r="R188" s="13">
        <v>116362</v>
      </c>
      <c r="S188" s="17">
        <v>110051</v>
      </c>
      <c r="T188" s="13">
        <v>3880139</v>
      </c>
    </row>
    <row r="189" spans="2:20" x14ac:dyDescent="0.25">
      <c r="B189" s="11">
        <v>43434</v>
      </c>
      <c r="C189" s="12">
        <v>36103</v>
      </c>
      <c r="D189" s="12">
        <v>0</v>
      </c>
      <c r="E189" s="12">
        <v>0</v>
      </c>
      <c r="F189" s="12">
        <v>1152248</v>
      </c>
      <c r="G189" s="17">
        <v>3086</v>
      </c>
      <c r="H189" s="12">
        <v>0</v>
      </c>
      <c r="I189" s="12">
        <v>1164724</v>
      </c>
      <c r="J189" s="12">
        <v>0</v>
      </c>
      <c r="K189" s="12">
        <v>503462</v>
      </c>
      <c r="L189" s="12">
        <v>29407</v>
      </c>
      <c r="M189" s="12">
        <v>783786</v>
      </c>
      <c r="N189" s="13">
        <v>3672816</v>
      </c>
      <c r="O189" s="18">
        <v>1438</v>
      </c>
      <c r="P189" s="17">
        <v>2544</v>
      </c>
      <c r="Q189" s="12">
        <v>112469</v>
      </c>
      <c r="R189" s="13">
        <v>116451</v>
      </c>
      <c r="S189" s="17">
        <v>110093</v>
      </c>
      <c r="T189" s="13">
        <v>3899360</v>
      </c>
    </row>
    <row r="190" spans="2:20" x14ac:dyDescent="0.25">
      <c r="B190" s="11">
        <v>43465</v>
      </c>
      <c r="C190" s="12">
        <v>36576</v>
      </c>
      <c r="D190" s="12">
        <v>0</v>
      </c>
      <c r="E190" s="12">
        <v>0</v>
      </c>
      <c r="F190" s="12">
        <v>1157452</v>
      </c>
      <c r="G190" s="17">
        <v>3250</v>
      </c>
      <c r="H190" s="12">
        <v>0</v>
      </c>
      <c r="I190" s="12">
        <v>1171680</v>
      </c>
      <c r="J190" s="12">
        <v>0</v>
      </c>
      <c r="K190" s="12">
        <v>506140</v>
      </c>
      <c r="L190" s="12">
        <v>29476</v>
      </c>
      <c r="M190" s="12">
        <v>788763</v>
      </c>
      <c r="N190" s="13">
        <v>3693337</v>
      </c>
      <c r="O190" s="18">
        <v>1438</v>
      </c>
      <c r="P190" s="17">
        <v>2544</v>
      </c>
      <c r="Q190" s="12">
        <v>112475</v>
      </c>
      <c r="R190" s="13">
        <v>116457</v>
      </c>
      <c r="S190" s="17">
        <v>110149</v>
      </c>
      <c r="T190" s="13">
        <v>3919943</v>
      </c>
    </row>
    <row r="191" spans="2:20" x14ac:dyDescent="0.25">
      <c r="B191" s="11">
        <v>43496</v>
      </c>
      <c r="C191" s="12">
        <v>36849</v>
      </c>
      <c r="D191" s="12">
        <v>0</v>
      </c>
      <c r="E191" s="12">
        <v>0</v>
      </c>
      <c r="F191" s="12">
        <v>1161972</v>
      </c>
      <c r="G191" s="17">
        <v>3539</v>
      </c>
      <c r="H191" s="12">
        <v>0</v>
      </c>
      <c r="I191" s="12">
        <v>1177911</v>
      </c>
      <c r="J191" s="12">
        <v>0</v>
      </c>
      <c r="K191" s="12">
        <v>508672</v>
      </c>
      <c r="L191" s="12">
        <v>29600</v>
      </c>
      <c r="M191" s="12">
        <v>792351</v>
      </c>
      <c r="N191" s="13">
        <v>3710894</v>
      </c>
      <c r="O191" s="18">
        <v>1438</v>
      </c>
      <c r="P191" s="17">
        <v>2542</v>
      </c>
      <c r="Q191" s="12">
        <v>112475</v>
      </c>
      <c r="R191" s="13">
        <v>116455</v>
      </c>
      <c r="S191" s="17">
        <v>110186</v>
      </c>
      <c r="T191" s="13">
        <v>3937535</v>
      </c>
    </row>
    <row r="192" spans="2:20" x14ac:dyDescent="0.25">
      <c r="B192" s="11">
        <v>43524</v>
      </c>
      <c r="C192" s="12">
        <v>37365</v>
      </c>
      <c r="D192" s="12">
        <v>0</v>
      </c>
      <c r="E192" s="12">
        <v>0</v>
      </c>
      <c r="F192" s="12">
        <v>1167686</v>
      </c>
      <c r="G192" s="17">
        <v>3658</v>
      </c>
      <c r="H192" s="12">
        <v>0</v>
      </c>
      <c r="I192" s="12">
        <v>1184901</v>
      </c>
      <c r="J192" s="12">
        <v>0</v>
      </c>
      <c r="K192" s="12">
        <v>510702</v>
      </c>
      <c r="L192" s="12">
        <v>29707</v>
      </c>
      <c r="M192" s="12">
        <v>797835</v>
      </c>
      <c r="N192" s="13">
        <v>3731854</v>
      </c>
      <c r="O192" s="18">
        <v>1438</v>
      </c>
      <c r="P192" s="17">
        <v>2541</v>
      </c>
      <c r="Q192" s="12">
        <v>112540</v>
      </c>
      <c r="R192" s="13">
        <v>116519</v>
      </c>
      <c r="S192" s="17">
        <v>110172</v>
      </c>
      <c r="T192" s="13">
        <v>3958545</v>
      </c>
    </row>
    <row r="193" spans="2:20" x14ac:dyDescent="0.25">
      <c r="B193" s="11">
        <v>43555</v>
      </c>
      <c r="C193" s="12">
        <v>38357</v>
      </c>
      <c r="D193" s="12">
        <v>0</v>
      </c>
      <c r="E193" s="12">
        <v>0</v>
      </c>
      <c r="F193" s="12">
        <v>1172985</v>
      </c>
      <c r="G193" s="17">
        <v>3864</v>
      </c>
      <c r="H193" s="12">
        <v>0</v>
      </c>
      <c r="I193" s="12">
        <v>1191956</v>
      </c>
      <c r="J193" s="12">
        <v>0</v>
      </c>
      <c r="K193" s="12">
        <v>513444</v>
      </c>
      <c r="L193" s="12">
        <v>29774</v>
      </c>
      <c r="M193" s="12">
        <v>802517</v>
      </c>
      <c r="N193" s="13">
        <v>3752897</v>
      </c>
      <c r="O193" s="18">
        <v>1436</v>
      </c>
      <c r="P193" s="17">
        <v>2541</v>
      </c>
      <c r="Q193" s="12">
        <v>112512</v>
      </c>
      <c r="R193" s="13">
        <v>116489</v>
      </c>
      <c r="S193" s="17">
        <v>110254</v>
      </c>
      <c r="T193" s="13">
        <v>3979640</v>
      </c>
    </row>
    <row r="194" spans="2:20" x14ac:dyDescent="0.25">
      <c r="B194" s="11">
        <v>43585</v>
      </c>
      <c r="C194" s="12">
        <v>39552</v>
      </c>
      <c r="D194" s="12">
        <v>0</v>
      </c>
      <c r="E194" s="12">
        <v>0</v>
      </c>
      <c r="F194" s="12">
        <v>1177540</v>
      </c>
      <c r="G194" s="17">
        <v>4016</v>
      </c>
      <c r="H194" s="12">
        <v>0</v>
      </c>
      <c r="I194" s="12">
        <v>1198909</v>
      </c>
      <c r="J194" s="12">
        <v>0</v>
      </c>
      <c r="K194" s="12">
        <v>515987</v>
      </c>
      <c r="L194" s="12">
        <v>29847</v>
      </c>
      <c r="M194" s="12">
        <v>807953</v>
      </c>
      <c r="N194" s="13">
        <v>3773804</v>
      </c>
      <c r="O194" s="18">
        <v>1436</v>
      </c>
      <c r="P194" s="17">
        <v>2540</v>
      </c>
      <c r="Q194" s="12">
        <v>112513</v>
      </c>
      <c r="R194" s="13">
        <v>116489</v>
      </c>
      <c r="S194" s="17">
        <v>110234</v>
      </c>
      <c r="T194" s="13">
        <v>4000527</v>
      </c>
    </row>
    <row r="195" spans="2:20" x14ac:dyDescent="0.25">
      <c r="B195" s="11">
        <v>43616</v>
      </c>
      <c r="C195" s="12">
        <v>40557</v>
      </c>
      <c r="D195" s="12">
        <v>0</v>
      </c>
      <c r="E195" s="12">
        <v>0</v>
      </c>
      <c r="F195" s="12">
        <v>1180894</v>
      </c>
      <c r="G195" s="17">
        <v>4571</v>
      </c>
      <c r="H195" s="12">
        <v>0</v>
      </c>
      <c r="I195" s="12">
        <v>1203882</v>
      </c>
      <c r="J195" s="12">
        <v>0</v>
      </c>
      <c r="K195" s="12">
        <v>519762</v>
      </c>
      <c r="L195" s="12">
        <v>30025</v>
      </c>
      <c r="M195" s="12">
        <v>811455</v>
      </c>
      <c r="N195" s="13">
        <v>3791146</v>
      </c>
      <c r="O195" s="18">
        <v>1436</v>
      </c>
      <c r="P195" s="17">
        <v>2538</v>
      </c>
      <c r="Q195" s="12">
        <v>112540</v>
      </c>
      <c r="R195" s="13">
        <v>116514</v>
      </c>
      <c r="S195" s="17">
        <v>110210</v>
      </c>
      <c r="T195" s="13">
        <v>4017870</v>
      </c>
    </row>
    <row r="196" spans="2:20" x14ac:dyDescent="0.25">
      <c r="B196" s="11">
        <v>43646</v>
      </c>
      <c r="C196" s="12">
        <v>41239</v>
      </c>
      <c r="D196" s="12">
        <v>0</v>
      </c>
      <c r="E196" s="12">
        <v>0</v>
      </c>
      <c r="F196" s="12">
        <v>1185418</v>
      </c>
      <c r="G196" s="17">
        <v>4852</v>
      </c>
      <c r="H196" s="12">
        <v>0</v>
      </c>
      <c r="I196" s="12">
        <v>1209382</v>
      </c>
      <c r="J196" s="12">
        <v>0</v>
      </c>
      <c r="K196" s="12">
        <v>522577</v>
      </c>
      <c r="L196" s="12">
        <v>30108</v>
      </c>
      <c r="M196" s="12">
        <v>816326</v>
      </c>
      <c r="N196" s="13">
        <v>3809902</v>
      </c>
      <c r="O196" s="18">
        <v>1435</v>
      </c>
      <c r="P196" s="17">
        <v>2538</v>
      </c>
      <c r="Q196" s="12">
        <v>112545</v>
      </c>
      <c r="R196" s="13">
        <v>116518</v>
      </c>
      <c r="S196" s="17">
        <v>110203</v>
      </c>
      <c r="T196" s="13">
        <v>4036623</v>
      </c>
    </row>
    <row r="197" spans="2:20" x14ac:dyDescent="0.25">
      <c r="B197" s="11">
        <v>43677</v>
      </c>
      <c r="C197" s="12">
        <v>41037</v>
      </c>
      <c r="D197" s="12">
        <v>0</v>
      </c>
      <c r="E197" s="12">
        <v>0</v>
      </c>
      <c r="F197" s="12">
        <v>1184899</v>
      </c>
      <c r="G197" s="17">
        <v>5095</v>
      </c>
      <c r="H197" s="12">
        <v>0</v>
      </c>
      <c r="I197" s="12">
        <v>1210456</v>
      </c>
      <c r="J197" s="12">
        <v>0</v>
      </c>
      <c r="K197" s="12">
        <v>522757</v>
      </c>
      <c r="L197" s="12">
        <v>30128</v>
      </c>
      <c r="M197" s="12">
        <v>816379</v>
      </c>
      <c r="N197" s="13">
        <v>3810751</v>
      </c>
      <c r="O197" s="18">
        <v>1435</v>
      </c>
      <c r="P197" s="17">
        <v>2596</v>
      </c>
      <c r="Q197" s="12">
        <v>112875</v>
      </c>
      <c r="R197" s="13">
        <v>116906</v>
      </c>
      <c r="S197" s="17">
        <v>110907</v>
      </c>
      <c r="T197" s="13">
        <v>4038564</v>
      </c>
    </row>
    <row r="198" spans="2:20" x14ac:dyDescent="0.25">
      <c r="B198" s="11">
        <v>43708</v>
      </c>
      <c r="C198" s="12">
        <v>41806</v>
      </c>
      <c r="D198" s="12">
        <v>0</v>
      </c>
      <c r="E198" s="12">
        <v>0</v>
      </c>
      <c r="F198" s="12">
        <v>1192397</v>
      </c>
      <c r="G198" s="17">
        <v>5145</v>
      </c>
      <c r="H198" s="12">
        <v>0</v>
      </c>
      <c r="I198" s="12">
        <v>1218895</v>
      </c>
      <c r="J198" s="12">
        <v>0</v>
      </c>
      <c r="K198" s="12">
        <v>525831</v>
      </c>
      <c r="L198" s="12">
        <v>30219</v>
      </c>
      <c r="M198" s="12">
        <v>823702</v>
      </c>
      <c r="N198" s="13">
        <v>3837995</v>
      </c>
      <c r="O198" s="18">
        <v>1435</v>
      </c>
      <c r="P198" s="17">
        <v>2596</v>
      </c>
      <c r="Q198" s="12">
        <v>112875</v>
      </c>
      <c r="R198" s="13">
        <v>116906</v>
      </c>
      <c r="S198" s="17">
        <v>110919</v>
      </c>
      <c r="T198" s="13">
        <v>4065820</v>
      </c>
    </row>
    <row r="199" spans="2:20" x14ac:dyDescent="0.25">
      <c r="B199" s="11">
        <v>43738</v>
      </c>
      <c r="C199" s="12">
        <v>42452</v>
      </c>
      <c r="D199" s="12">
        <v>0</v>
      </c>
      <c r="E199" s="12">
        <v>0</v>
      </c>
      <c r="F199" s="12">
        <v>1199063</v>
      </c>
      <c r="G199" s="17">
        <v>5177</v>
      </c>
      <c r="H199" s="12">
        <v>0</v>
      </c>
      <c r="I199" s="12">
        <v>1226406</v>
      </c>
      <c r="J199" s="12">
        <v>0</v>
      </c>
      <c r="K199" s="12">
        <v>528419</v>
      </c>
      <c r="L199" s="12">
        <v>30279</v>
      </c>
      <c r="M199" s="12">
        <v>830037</v>
      </c>
      <c r="N199" s="13">
        <v>3861833</v>
      </c>
      <c r="O199" s="18">
        <v>1435</v>
      </c>
      <c r="P199" s="17">
        <v>2596</v>
      </c>
      <c r="Q199" s="12">
        <v>112875</v>
      </c>
      <c r="R199" s="13">
        <v>116906</v>
      </c>
      <c r="S199" s="17">
        <v>110924</v>
      </c>
      <c r="T199" s="13">
        <v>4089663</v>
      </c>
    </row>
    <row r="200" spans="2:20" x14ac:dyDescent="0.25">
      <c r="B200" s="11">
        <v>43769</v>
      </c>
      <c r="C200" s="12">
        <v>42658</v>
      </c>
      <c r="D200" s="12">
        <v>0</v>
      </c>
      <c r="E200" s="12">
        <v>0</v>
      </c>
      <c r="F200" s="12">
        <v>1201305</v>
      </c>
      <c r="G200" s="17">
        <v>5381</v>
      </c>
      <c r="H200" s="12">
        <v>0</v>
      </c>
      <c r="I200" s="12">
        <v>1226704</v>
      </c>
      <c r="J200" s="12">
        <v>0</v>
      </c>
      <c r="K200" s="12">
        <v>529007</v>
      </c>
      <c r="L200" s="12">
        <v>30305</v>
      </c>
      <c r="M200" s="12">
        <v>829712</v>
      </c>
      <c r="N200" s="13">
        <v>3865072</v>
      </c>
      <c r="O200" s="18">
        <v>1435</v>
      </c>
      <c r="P200" s="17">
        <v>2595</v>
      </c>
      <c r="Q200" s="12">
        <v>112875</v>
      </c>
      <c r="R200" s="13">
        <v>116905</v>
      </c>
      <c r="S200" s="17">
        <v>110924</v>
      </c>
      <c r="T200" s="13">
        <v>4092901</v>
      </c>
    </row>
    <row r="201" spans="2:20" x14ac:dyDescent="0.25">
      <c r="B201" s="11">
        <v>43799</v>
      </c>
      <c r="C201" s="12">
        <v>43547</v>
      </c>
      <c r="D201" s="12">
        <v>0</v>
      </c>
      <c r="E201" s="12">
        <v>0</v>
      </c>
      <c r="F201" s="12">
        <v>1205621</v>
      </c>
      <c r="G201" s="17">
        <v>5718</v>
      </c>
      <c r="H201" s="12">
        <v>0</v>
      </c>
      <c r="I201" s="12">
        <v>1230459</v>
      </c>
      <c r="J201" s="12">
        <v>0</v>
      </c>
      <c r="K201" s="12">
        <v>532399</v>
      </c>
      <c r="L201" s="12">
        <v>30364</v>
      </c>
      <c r="M201" s="12">
        <v>832634</v>
      </c>
      <c r="N201" s="13">
        <v>3880742</v>
      </c>
      <c r="O201" s="18">
        <v>1434</v>
      </c>
      <c r="P201" s="17">
        <v>2595</v>
      </c>
      <c r="Q201" s="12">
        <v>119212</v>
      </c>
      <c r="R201" s="13">
        <v>123241</v>
      </c>
      <c r="S201" s="17">
        <v>110959</v>
      </c>
      <c r="T201" s="13">
        <v>4114942</v>
      </c>
    </row>
    <row r="202" spans="2:20" x14ac:dyDescent="0.25">
      <c r="B202" s="11">
        <v>43830</v>
      </c>
      <c r="C202" s="12">
        <v>46278</v>
      </c>
      <c r="D202" s="12">
        <v>0</v>
      </c>
      <c r="E202" s="12">
        <v>0</v>
      </c>
      <c r="F202" s="12">
        <v>1211288</v>
      </c>
      <c r="G202" s="17">
        <v>6633</v>
      </c>
      <c r="H202" s="12">
        <v>0</v>
      </c>
      <c r="I202" s="12">
        <v>1232621</v>
      </c>
      <c r="J202" s="12">
        <v>0</v>
      </c>
      <c r="K202" s="12">
        <v>537013</v>
      </c>
      <c r="L202" s="12">
        <v>30512</v>
      </c>
      <c r="M202" s="12">
        <v>833695</v>
      </c>
      <c r="N202" s="13">
        <v>3898040</v>
      </c>
      <c r="O202" s="18">
        <v>1434</v>
      </c>
      <c r="P202" s="17">
        <v>2572</v>
      </c>
      <c r="Q202" s="12">
        <v>119958</v>
      </c>
      <c r="R202" s="13">
        <v>123964</v>
      </c>
      <c r="S202" s="17">
        <v>111139</v>
      </c>
      <c r="T202" s="13">
        <v>4133143</v>
      </c>
    </row>
    <row r="203" spans="2:20" x14ac:dyDescent="0.25">
      <c r="B203" s="11">
        <v>43861</v>
      </c>
      <c r="C203" s="12">
        <v>47339</v>
      </c>
      <c r="D203" s="12">
        <v>0</v>
      </c>
      <c r="E203" s="12">
        <v>0</v>
      </c>
      <c r="F203" s="12">
        <v>1220340</v>
      </c>
      <c r="G203" s="17">
        <v>6847</v>
      </c>
      <c r="H203" s="12">
        <v>0</v>
      </c>
      <c r="I203" s="12">
        <v>1241127</v>
      </c>
      <c r="J203" s="12">
        <v>0</v>
      </c>
      <c r="K203" s="12">
        <v>540566</v>
      </c>
      <c r="L203" s="12">
        <v>30655</v>
      </c>
      <c r="M203" s="12">
        <v>840401</v>
      </c>
      <c r="N203" s="13">
        <v>3927275</v>
      </c>
      <c r="O203" s="18">
        <v>1433</v>
      </c>
      <c r="P203" s="17">
        <v>2572</v>
      </c>
      <c r="Q203" s="12">
        <v>119835</v>
      </c>
      <c r="R203" s="13">
        <v>123840</v>
      </c>
      <c r="S203" s="17">
        <v>111138</v>
      </c>
      <c r="T203" s="13">
        <v>4162253</v>
      </c>
    </row>
    <row r="204" spans="2:20" x14ac:dyDescent="0.25">
      <c r="B204" s="11">
        <v>43890</v>
      </c>
      <c r="C204" s="12">
        <v>48546</v>
      </c>
      <c r="D204" s="12">
        <v>0</v>
      </c>
      <c r="E204" s="12">
        <v>0</v>
      </c>
      <c r="F204" s="12">
        <v>1223996</v>
      </c>
      <c r="G204" s="17">
        <v>7007</v>
      </c>
      <c r="H204" s="12">
        <v>0</v>
      </c>
      <c r="I204" s="12">
        <v>1246330</v>
      </c>
      <c r="J204" s="12">
        <v>0</v>
      </c>
      <c r="K204" s="12">
        <v>542522</v>
      </c>
      <c r="L204" s="12">
        <v>30727</v>
      </c>
      <c r="M204" s="12">
        <v>844525</v>
      </c>
      <c r="N204" s="13">
        <v>3943653</v>
      </c>
      <c r="O204" s="18">
        <v>1429</v>
      </c>
      <c r="P204" s="17">
        <v>2572</v>
      </c>
      <c r="Q204" s="12">
        <v>119876</v>
      </c>
      <c r="R204" s="13">
        <v>123877</v>
      </c>
      <c r="S204" s="17">
        <v>111279</v>
      </c>
      <c r="T204" s="13">
        <v>4178809</v>
      </c>
    </row>
    <row r="205" spans="2:20" x14ac:dyDescent="0.25">
      <c r="B205" s="11">
        <v>43921</v>
      </c>
      <c r="C205" s="12">
        <v>50100</v>
      </c>
      <c r="D205" s="12">
        <v>0</v>
      </c>
      <c r="E205" s="12">
        <v>0</v>
      </c>
      <c r="F205" s="12">
        <v>1228051</v>
      </c>
      <c r="G205" s="17">
        <v>7201</v>
      </c>
      <c r="H205" s="12">
        <v>0</v>
      </c>
      <c r="I205" s="12">
        <v>1251452</v>
      </c>
      <c r="J205" s="12">
        <v>0</v>
      </c>
      <c r="K205" s="12">
        <v>544939</v>
      </c>
      <c r="L205" s="12">
        <v>30796</v>
      </c>
      <c r="M205" s="12">
        <v>848431</v>
      </c>
      <c r="N205" s="13">
        <v>3960970</v>
      </c>
      <c r="O205" s="18">
        <v>1428</v>
      </c>
      <c r="P205" s="17">
        <v>2572</v>
      </c>
      <c r="Q205" s="12">
        <v>119891</v>
      </c>
      <c r="R205" s="13">
        <v>123891</v>
      </c>
      <c r="S205" s="17">
        <v>111275</v>
      </c>
      <c r="T205" s="13">
        <v>4196136</v>
      </c>
    </row>
    <row r="206" spans="2:20" x14ac:dyDescent="0.25">
      <c r="B206" s="11">
        <v>43951</v>
      </c>
      <c r="C206" s="12">
        <v>50559</v>
      </c>
      <c r="D206" s="12">
        <v>0</v>
      </c>
      <c r="E206" s="12">
        <v>0</v>
      </c>
      <c r="F206" s="12">
        <v>1230790</v>
      </c>
      <c r="G206" s="17">
        <v>7319</v>
      </c>
      <c r="H206" s="12">
        <v>0</v>
      </c>
      <c r="I206" s="12">
        <v>1254377</v>
      </c>
      <c r="J206" s="12">
        <v>0</v>
      </c>
      <c r="K206" s="12">
        <v>547125</v>
      </c>
      <c r="L206" s="12">
        <v>30879</v>
      </c>
      <c r="M206" s="12">
        <v>850760</v>
      </c>
      <c r="N206" s="13">
        <v>3971809</v>
      </c>
      <c r="O206" s="18">
        <v>1426</v>
      </c>
      <c r="P206" s="17">
        <v>2572</v>
      </c>
      <c r="Q206" s="12">
        <v>119919</v>
      </c>
      <c r="R206" s="13">
        <v>123917</v>
      </c>
      <c r="S206" s="17">
        <v>111360</v>
      </c>
      <c r="T206" s="13">
        <v>4207086</v>
      </c>
    </row>
    <row r="207" spans="2:20" x14ac:dyDescent="0.25">
      <c r="B207" s="11">
        <v>43982</v>
      </c>
      <c r="C207" s="12">
        <v>50726</v>
      </c>
      <c r="D207" s="12">
        <v>0</v>
      </c>
      <c r="E207" s="12">
        <v>0</v>
      </c>
      <c r="F207" s="12">
        <v>1232377</v>
      </c>
      <c r="G207" s="17">
        <v>7349</v>
      </c>
      <c r="H207" s="12">
        <v>0</v>
      </c>
      <c r="I207" s="12">
        <v>1256432</v>
      </c>
      <c r="J207" s="12">
        <v>0</v>
      </c>
      <c r="K207" s="12">
        <v>547826</v>
      </c>
      <c r="L207" s="12">
        <v>30977</v>
      </c>
      <c r="M207" s="12">
        <v>852261</v>
      </c>
      <c r="N207" s="13">
        <v>3977948</v>
      </c>
      <c r="O207" s="18">
        <v>1426</v>
      </c>
      <c r="P207" s="17">
        <v>2572</v>
      </c>
      <c r="Q207" s="12">
        <v>119919</v>
      </c>
      <c r="R207" s="13">
        <v>123917</v>
      </c>
      <c r="S207" s="17">
        <v>111358</v>
      </c>
      <c r="T207" s="13">
        <v>4213223</v>
      </c>
    </row>
    <row r="208" spans="2:20" x14ac:dyDescent="0.25">
      <c r="B208" s="11">
        <v>44012</v>
      </c>
      <c r="C208" s="12">
        <v>50872</v>
      </c>
      <c r="D208" s="12">
        <v>0</v>
      </c>
      <c r="E208" s="12">
        <v>0</v>
      </c>
      <c r="F208" s="12">
        <v>1233675</v>
      </c>
      <c r="G208" s="17">
        <v>7363</v>
      </c>
      <c r="H208" s="12">
        <v>0</v>
      </c>
      <c r="I208" s="12">
        <v>1258129</v>
      </c>
      <c r="J208" s="12">
        <v>0</v>
      </c>
      <c r="K208" s="12">
        <v>548441</v>
      </c>
      <c r="L208" s="12">
        <v>31009</v>
      </c>
      <c r="M208" s="12">
        <v>853584</v>
      </c>
      <c r="N208" s="13">
        <v>3983073</v>
      </c>
      <c r="O208" s="18">
        <v>1426</v>
      </c>
      <c r="P208" s="17">
        <v>2571</v>
      </c>
      <c r="Q208" s="12">
        <v>119918</v>
      </c>
      <c r="R208" s="13">
        <v>123915</v>
      </c>
      <c r="S208" s="17">
        <v>111356</v>
      </c>
      <c r="T208" s="13">
        <v>4218344</v>
      </c>
    </row>
    <row r="209" spans="2:20" x14ac:dyDescent="0.25">
      <c r="B209" s="11">
        <v>44043</v>
      </c>
      <c r="C209" s="12">
        <v>51096</v>
      </c>
      <c r="D209" s="12">
        <v>0</v>
      </c>
      <c r="E209" s="12">
        <v>0</v>
      </c>
      <c r="F209" s="12">
        <v>1236051</v>
      </c>
      <c r="G209" s="17">
        <v>7364</v>
      </c>
      <c r="H209" s="12">
        <v>0</v>
      </c>
      <c r="I209" s="12">
        <v>1260976</v>
      </c>
      <c r="J209" s="12">
        <v>0</v>
      </c>
      <c r="K209" s="12">
        <v>549650</v>
      </c>
      <c r="L209" s="12">
        <v>31031</v>
      </c>
      <c r="M209" s="12">
        <v>855891</v>
      </c>
      <c r="N209" s="13">
        <v>3992059</v>
      </c>
      <c r="O209" s="18">
        <v>1423</v>
      </c>
      <c r="P209" s="17">
        <v>2569</v>
      </c>
      <c r="Q209" s="12">
        <v>119918</v>
      </c>
      <c r="R209" s="13">
        <v>123910</v>
      </c>
      <c r="S209" s="17">
        <v>111389</v>
      </c>
      <c r="T209" s="13">
        <v>4227358</v>
      </c>
    </row>
    <row r="210" spans="2:20" x14ac:dyDescent="0.25">
      <c r="B210" s="11">
        <v>44074</v>
      </c>
      <c r="C210" s="12">
        <v>51491</v>
      </c>
      <c r="D210" s="12">
        <v>0</v>
      </c>
      <c r="E210" s="12">
        <v>0</v>
      </c>
      <c r="F210" s="12">
        <v>1239337</v>
      </c>
      <c r="G210" s="17">
        <v>7384</v>
      </c>
      <c r="H210" s="12">
        <v>0</v>
      </c>
      <c r="I210" s="12">
        <v>1264792</v>
      </c>
      <c r="J210" s="12">
        <v>0</v>
      </c>
      <c r="K210" s="12">
        <v>550986</v>
      </c>
      <c r="L210" s="12">
        <v>31072</v>
      </c>
      <c r="M210" s="12">
        <v>858940</v>
      </c>
      <c r="N210" s="13">
        <v>4004002</v>
      </c>
      <c r="O210" s="18">
        <v>1422</v>
      </c>
      <c r="P210" s="17">
        <v>2569</v>
      </c>
      <c r="Q210" s="12">
        <v>119923</v>
      </c>
      <c r="R210" s="13">
        <v>123914</v>
      </c>
      <c r="S210" s="17">
        <v>111441</v>
      </c>
      <c r="T210" s="13">
        <v>4239357</v>
      </c>
    </row>
    <row r="211" spans="2:20" x14ac:dyDescent="0.25">
      <c r="B211" s="11">
        <v>44104</v>
      </c>
      <c r="C211" s="12">
        <v>52155</v>
      </c>
      <c r="D211" s="12">
        <v>0</v>
      </c>
      <c r="E211" s="12">
        <v>0</v>
      </c>
      <c r="F211" s="12">
        <v>1242361</v>
      </c>
      <c r="G211" s="17">
        <v>7394</v>
      </c>
      <c r="H211" s="12">
        <v>0</v>
      </c>
      <c r="I211" s="12">
        <v>1268126</v>
      </c>
      <c r="J211" s="12">
        <v>0</v>
      </c>
      <c r="K211" s="12">
        <v>552233</v>
      </c>
      <c r="L211" s="12">
        <v>31116</v>
      </c>
      <c r="M211" s="12">
        <v>861584</v>
      </c>
      <c r="N211" s="13">
        <v>4014969</v>
      </c>
      <c r="O211" s="18">
        <v>1421</v>
      </c>
      <c r="P211" s="17">
        <v>2569</v>
      </c>
      <c r="Q211" s="12">
        <v>119925</v>
      </c>
      <c r="R211" s="13">
        <v>123915</v>
      </c>
      <c r="S211" s="17">
        <v>111519</v>
      </c>
      <c r="T211" s="13">
        <v>4250403</v>
      </c>
    </row>
    <row r="212" spans="2:20" x14ac:dyDescent="0.25">
      <c r="B212" s="11">
        <v>44135</v>
      </c>
      <c r="C212" s="12">
        <v>52561</v>
      </c>
      <c r="D212" s="12">
        <v>0</v>
      </c>
      <c r="E212" s="12">
        <v>0</v>
      </c>
      <c r="F212" s="12">
        <v>1246746</v>
      </c>
      <c r="G212" s="17">
        <v>7416</v>
      </c>
      <c r="H212" s="12">
        <v>0</v>
      </c>
      <c r="I212" s="12">
        <v>1272585</v>
      </c>
      <c r="J212" s="12">
        <v>0</v>
      </c>
      <c r="K212" s="12">
        <v>553928</v>
      </c>
      <c r="L212" s="12">
        <v>31143</v>
      </c>
      <c r="M212" s="12">
        <v>865267</v>
      </c>
      <c r="N212" s="13">
        <v>4029646</v>
      </c>
      <c r="O212" s="18">
        <v>1420</v>
      </c>
      <c r="P212" s="17">
        <v>2567</v>
      </c>
      <c r="Q212" s="12">
        <v>119926</v>
      </c>
      <c r="R212" s="13">
        <v>123913</v>
      </c>
      <c r="S212" s="17">
        <v>111512</v>
      </c>
      <c r="T212" s="13">
        <v>4265071</v>
      </c>
    </row>
    <row r="213" spans="2:20" x14ac:dyDescent="0.25">
      <c r="B213" s="11">
        <v>44165</v>
      </c>
      <c r="C213" s="12">
        <v>53002</v>
      </c>
      <c r="D213" s="12">
        <v>0</v>
      </c>
      <c r="E213" s="12">
        <v>0</v>
      </c>
      <c r="F213" s="12">
        <v>1250640</v>
      </c>
      <c r="G213" s="17">
        <v>7440</v>
      </c>
      <c r="H213" s="12">
        <v>0</v>
      </c>
      <c r="I213" s="12">
        <v>1276904</v>
      </c>
      <c r="J213" s="12">
        <v>0</v>
      </c>
      <c r="K213" s="12">
        <v>555371</v>
      </c>
      <c r="L213" s="12">
        <v>31167</v>
      </c>
      <c r="M213" s="12">
        <v>868897</v>
      </c>
      <c r="N213" s="13">
        <v>4043421</v>
      </c>
      <c r="O213" s="18">
        <v>1419</v>
      </c>
      <c r="P213" s="17">
        <v>2567</v>
      </c>
      <c r="Q213" s="12">
        <v>119925</v>
      </c>
      <c r="R213" s="13">
        <v>123911</v>
      </c>
      <c r="S213" s="17">
        <v>111568</v>
      </c>
      <c r="T213" s="13">
        <v>4278900</v>
      </c>
    </row>
    <row r="214" spans="2:20" x14ac:dyDescent="0.25">
      <c r="B214" s="11">
        <v>44196</v>
      </c>
      <c r="C214" s="12">
        <v>53557</v>
      </c>
      <c r="D214" s="12">
        <v>0</v>
      </c>
      <c r="E214" s="12">
        <v>0</v>
      </c>
      <c r="F214" s="12">
        <v>1255120</v>
      </c>
      <c r="G214" s="17">
        <v>7459</v>
      </c>
      <c r="H214" s="12">
        <v>0</v>
      </c>
      <c r="I214" s="12">
        <v>1282025</v>
      </c>
      <c r="J214" s="12">
        <v>0</v>
      </c>
      <c r="K214" s="12">
        <v>557801</v>
      </c>
      <c r="L214" s="12">
        <v>31195</v>
      </c>
      <c r="M214" s="12">
        <v>872840</v>
      </c>
      <c r="N214" s="13">
        <v>4059997</v>
      </c>
      <c r="O214" s="18">
        <v>1419</v>
      </c>
      <c r="P214" s="17">
        <v>2567</v>
      </c>
      <c r="Q214" s="12">
        <v>119931</v>
      </c>
      <c r="R214" s="13">
        <v>123917</v>
      </c>
      <c r="S214" s="17">
        <v>111566</v>
      </c>
      <c r="T214" s="13">
        <v>4295480</v>
      </c>
    </row>
    <row r="215" spans="2:20" x14ac:dyDescent="0.25">
      <c r="B215" s="11">
        <v>44227</v>
      </c>
      <c r="C215" s="12">
        <v>54009</v>
      </c>
      <c r="D215" s="12">
        <v>0</v>
      </c>
      <c r="E215" s="12">
        <v>0</v>
      </c>
      <c r="F215" s="12">
        <v>1260918</v>
      </c>
      <c r="G215" s="17">
        <v>7475</v>
      </c>
      <c r="H215" s="12">
        <v>0</v>
      </c>
      <c r="I215" s="12">
        <v>1289009</v>
      </c>
      <c r="J215" s="12">
        <v>0</v>
      </c>
      <c r="K215" s="12">
        <v>561000</v>
      </c>
      <c r="L215" s="12">
        <v>31207</v>
      </c>
      <c r="M215" s="12">
        <v>877628</v>
      </c>
      <c r="N215" s="13">
        <v>4081246</v>
      </c>
      <c r="O215" s="18">
        <v>1419</v>
      </c>
      <c r="P215" s="17">
        <v>2565</v>
      </c>
      <c r="Q215" s="12">
        <v>119916</v>
      </c>
      <c r="R215" s="13">
        <v>123900</v>
      </c>
      <c r="S215" s="17">
        <v>111560</v>
      </c>
      <c r="T215" s="13">
        <v>4316706</v>
      </c>
    </row>
    <row r="216" spans="2:20" x14ac:dyDescent="0.25">
      <c r="B216" s="11">
        <v>44255</v>
      </c>
      <c r="C216" s="12">
        <v>54647</v>
      </c>
      <c r="D216" s="12">
        <v>0</v>
      </c>
      <c r="E216" s="12">
        <v>0</v>
      </c>
      <c r="F216" s="12">
        <v>1266296</v>
      </c>
      <c r="G216" s="17">
        <v>7510</v>
      </c>
      <c r="H216" s="12">
        <v>0</v>
      </c>
      <c r="I216" s="12">
        <v>1295537</v>
      </c>
      <c r="J216" s="12">
        <v>0</v>
      </c>
      <c r="K216" s="12">
        <v>565628</v>
      </c>
      <c r="L216" s="12">
        <v>31233</v>
      </c>
      <c r="M216" s="12">
        <v>882220</v>
      </c>
      <c r="N216" s="13">
        <v>4103071</v>
      </c>
      <c r="O216" s="18">
        <v>1419</v>
      </c>
      <c r="P216" s="17">
        <v>2565</v>
      </c>
      <c r="Q216" s="12">
        <v>119902</v>
      </c>
      <c r="R216" s="13">
        <v>123886</v>
      </c>
      <c r="S216" s="17">
        <v>111555</v>
      </c>
      <c r="T216" s="13">
        <v>4338512</v>
      </c>
    </row>
    <row r="217" spans="2:20" x14ac:dyDescent="0.25">
      <c r="B217" s="11">
        <v>44286</v>
      </c>
      <c r="C217" s="12">
        <v>55106</v>
      </c>
      <c r="D217" s="12">
        <v>0</v>
      </c>
      <c r="E217" s="12">
        <v>0</v>
      </c>
      <c r="F217" s="12">
        <v>1270994</v>
      </c>
      <c r="G217" s="17">
        <v>7561</v>
      </c>
      <c r="H217" s="12">
        <v>0</v>
      </c>
      <c r="I217" s="12">
        <v>1300560</v>
      </c>
      <c r="J217" s="12">
        <v>0</v>
      </c>
      <c r="K217" s="12">
        <v>569185</v>
      </c>
      <c r="L217" s="12">
        <v>31257</v>
      </c>
      <c r="M217" s="12">
        <v>886830</v>
      </c>
      <c r="N217" s="13">
        <v>4121493</v>
      </c>
      <c r="O217" s="18">
        <v>1419</v>
      </c>
      <c r="P217" s="17">
        <v>2564</v>
      </c>
      <c r="Q217" s="12">
        <v>119892</v>
      </c>
      <c r="R217" s="13">
        <v>123875</v>
      </c>
      <c r="S217" s="17">
        <v>111550</v>
      </c>
      <c r="T217" s="13">
        <v>4356918</v>
      </c>
    </row>
    <row r="218" spans="2:20" x14ac:dyDescent="0.25">
      <c r="B218" s="11">
        <v>44316</v>
      </c>
      <c r="C218" s="12">
        <v>55721</v>
      </c>
      <c r="D218" s="12">
        <v>0</v>
      </c>
      <c r="E218" s="12">
        <v>0</v>
      </c>
      <c r="F218" s="12">
        <v>1275977</v>
      </c>
      <c r="G218" s="17">
        <v>7712</v>
      </c>
      <c r="H218" s="12">
        <v>0</v>
      </c>
      <c r="I218" s="12">
        <v>1306102</v>
      </c>
      <c r="J218" s="12">
        <v>0</v>
      </c>
      <c r="K218" s="12">
        <v>571660</v>
      </c>
      <c r="L218" s="12">
        <v>31378</v>
      </c>
      <c r="M218" s="12">
        <v>891610</v>
      </c>
      <c r="N218" s="13">
        <v>4140160</v>
      </c>
      <c r="O218" s="18">
        <v>1419</v>
      </c>
      <c r="P218" s="17">
        <v>2564</v>
      </c>
      <c r="Q218" s="12">
        <v>120124</v>
      </c>
      <c r="R218" s="13">
        <v>124107</v>
      </c>
      <c r="S218" s="17">
        <v>111545</v>
      </c>
      <c r="T218" s="13">
        <v>4375812</v>
      </c>
    </row>
    <row r="219" spans="2:20" x14ac:dyDescent="0.25">
      <c r="B219" s="11">
        <v>44347</v>
      </c>
      <c r="C219" s="12">
        <v>56248</v>
      </c>
      <c r="D219" s="12">
        <v>0</v>
      </c>
      <c r="E219" s="12">
        <v>0</v>
      </c>
      <c r="F219" s="12">
        <v>1281138</v>
      </c>
      <c r="G219" s="17">
        <v>7815</v>
      </c>
      <c r="H219" s="12">
        <v>0</v>
      </c>
      <c r="I219" s="12">
        <v>1312059</v>
      </c>
      <c r="J219" s="12">
        <v>0</v>
      </c>
      <c r="K219" s="12">
        <v>574681</v>
      </c>
      <c r="L219" s="12">
        <v>31505</v>
      </c>
      <c r="M219" s="12">
        <v>896195</v>
      </c>
      <c r="N219" s="13">
        <v>4159641</v>
      </c>
      <c r="O219" s="18">
        <v>1419</v>
      </c>
      <c r="P219" s="17">
        <v>2564</v>
      </c>
      <c r="Q219" s="12">
        <v>120162</v>
      </c>
      <c r="R219" s="13">
        <v>124145</v>
      </c>
      <c r="S219" s="17">
        <v>111537</v>
      </c>
      <c r="T219" s="13">
        <v>4395323</v>
      </c>
    </row>
    <row r="220" spans="2:20" x14ac:dyDescent="0.25">
      <c r="B220" s="11">
        <v>44377</v>
      </c>
      <c r="C220" s="12">
        <v>56725</v>
      </c>
      <c r="D220" s="12">
        <v>0</v>
      </c>
      <c r="E220" s="12">
        <v>0</v>
      </c>
      <c r="F220" s="12">
        <v>1286477</v>
      </c>
      <c r="G220" s="17">
        <v>7942</v>
      </c>
      <c r="H220" s="12">
        <v>0</v>
      </c>
      <c r="I220" s="12">
        <v>1318403</v>
      </c>
      <c r="J220" s="12">
        <v>0</v>
      </c>
      <c r="K220" s="12">
        <v>577051</v>
      </c>
      <c r="L220" s="12">
        <v>31598</v>
      </c>
      <c r="M220" s="12">
        <v>900804</v>
      </c>
      <c r="N220" s="13">
        <v>4179000</v>
      </c>
      <c r="O220" s="18">
        <v>1419</v>
      </c>
      <c r="P220" s="17">
        <v>2563</v>
      </c>
      <c r="Q220" s="12">
        <v>120136</v>
      </c>
      <c r="R220" s="13">
        <v>124118</v>
      </c>
      <c r="S220" s="17">
        <v>111918</v>
      </c>
      <c r="T220" s="13">
        <v>4415036</v>
      </c>
    </row>
    <row r="221" spans="2:20" x14ac:dyDescent="0.25">
      <c r="B221" s="11">
        <v>44408</v>
      </c>
      <c r="C221" s="12">
        <v>57972</v>
      </c>
      <c r="D221" s="12">
        <v>0</v>
      </c>
      <c r="E221" s="12">
        <v>0</v>
      </c>
      <c r="F221" s="12">
        <v>1291924</v>
      </c>
      <c r="G221" s="17">
        <v>8130</v>
      </c>
      <c r="H221" s="12">
        <v>0</v>
      </c>
      <c r="I221" s="12">
        <v>1324768</v>
      </c>
      <c r="J221" s="12">
        <v>0</v>
      </c>
      <c r="K221" s="12">
        <v>580105</v>
      </c>
      <c r="L221" s="12">
        <v>31682</v>
      </c>
      <c r="M221" s="12">
        <v>906006</v>
      </c>
      <c r="N221" s="13">
        <v>4200587</v>
      </c>
      <c r="O221" s="18">
        <v>1419</v>
      </c>
      <c r="P221" s="17">
        <v>2562</v>
      </c>
      <c r="Q221" s="12">
        <v>120123</v>
      </c>
      <c r="R221" s="13">
        <v>124104</v>
      </c>
      <c r="S221" s="17">
        <v>111919</v>
      </c>
      <c r="T221" s="13">
        <v>4436610</v>
      </c>
    </row>
    <row r="222" spans="2:20" x14ac:dyDescent="0.25">
      <c r="B222" s="11">
        <v>44439</v>
      </c>
      <c r="C222" s="12">
        <v>55436</v>
      </c>
      <c r="D222" s="12">
        <v>0</v>
      </c>
      <c r="E222" s="12">
        <v>0</v>
      </c>
      <c r="F222" s="12">
        <v>1296949</v>
      </c>
      <c r="G222" s="17">
        <v>8065</v>
      </c>
      <c r="H222" s="12">
        <v>0</v>
      </c>
      <c r="I222" s="12">
        <v>1330772</v>
      </c>
      <c r="J222" s="12">
        <v>0</v>
      </c>
      <c r="K222" s="12">
        <v>581112</v>
      </c>
      <c r="L222" s="12">
        <v>31744</v>
      </c>
      <c r="M222" s="12">
        <v>908884</v>
      </c>
      <c r="N222" s="13">
        <v>4212962</v>
      </c>
      <c r="O222" s="18">
        <v>1419</v>
      </c>
      <c r="P222" s="17">
        <v>2586</v>
      </c>
      <c r="Q222" s="12">
        <v>119413</v>
      </c>
      <c r="R222" s="13">
        <v>123418</v>
      </c>
      <c r="S222" s="17">
        <v>111995</v>
      </c>
      <c r="T222" s="13">
        <v>4448375</v>
      </c>
    </row>
    <row r="223" spans="2:20" x14ac:dyDescent="0.25">
      <c r="B223" s="11">
        <v>44469</v>
      </c>
      <c r="C223" s="12">
        <v>56214</v>
      </c>
      <c r="D223" s="12">
        <v>0</v>
      </c>
      <c r="E223" s="12">
        <v>0</v>
      </c>
      <c r="F223" s="12">
        <v>1296921</v>
      </c>
      <c r="G223" s="17">
        <v>8216</v>
      </c>
      <c r="H223" s="12">
        <v>0</v>
      </c>
      <c r="I223" s="12">
        <v>1331397</v>
      </c>
      <c r="J223" s="12">
        <v>0</v>
      </c>
      <c r="K223" s="12">
        <v>581113</v>
      </c>
      <c r="L223" s="12">
        <v>31723</v>
      </c>
      <c r="M223" s="12">
        <v>907044</v>
      </c>
      <c r="N223" s="13">
        <v>4212628</v>
      </c>
      <c r="O223" s="18">
        <v>1357</v>
      </c>
      <c r="P223" s="17">
        <v>2571</v>
      </c>
      <c r="Q223" s="12">
        <v>119355</v>
      </c>
      <c r="R223" s="13">
        <v>123283</v>
      </c>
      <c r="S223" s="17">
        <v>105293</v>
      </c>
      <c r="T223" s="13">
        <v>4441204</v>
      </c>
    </row>
    <row r="224" spans="2:20" x14ac:dyDescent="0.25">
      <c r="B224" s="11">
        <v>44500</v>
      </c>
      <c r="C224" s="12">
        <v>57525</v>
      </c>
      <c r="D224" s="12">
        <v>0</v>
      </c>
      <c r="E224" s="12">
        <v>0</v>
      </c>
      <c r="F224" s="12">
        <v>1303387</v>
      </c>
      <c r="G224" s="17">
        <v>8506</v>
      </c>
      <c r="H224" s="12">
        <v>0</v>
      </c>
      <c r="I224" s="12">
        <v>1338767</v>
      </c>
      <c r="J224" s="12">
        <v>0</v>
      </c>
      <c r="K224" s="12">
        <v>584349</v>
      </c>
      <c r="L224" s="12">
        <v>31826</v>
      </c>
      <c r="M224" s="12">
        <v>912622</v>
      </c>
      <c r="N224" s="13">
        <v>4236982</v>
      </c>
      <c r="O224" s="18">
        <v>1357</v>
      </c>
      <c r="P224" s="17">
        <v>2571</v>
      </c>
      <c r="Q224" s="12">
        <v>119357</v>
      </c>
      <c r="R224" s="13">
        <v>123285</v>
      </c>
      <c r="S224" s="17">
        <v>105293</v>
      </c>
      <c r="T224" s="13">
        <v>4465560</v>
      </c>
    </row>
    <row r="225" spans="2:20" x14ac:dyDescent="0.25">
      <c r="B225" s="11">
        <v>44530</v>
      </c>
      <c r="C225" s="12">
        <v>58448</v>
      </c>
      <c r="D225" s="12">
        <v>0</v>
      </c>
      <c r="E225" s="12">
        <v>0</v>
      </c>
      <c r="F225" s="12">
        <v>1309311</v>
      </c>
      <c r="G225" s="17">
        <v>8723</v>
      </c>
      <c r="H225" s="12">
        <v>0</v>
      </c>
      <c r="I225" s="12">
        <v>1346313</v>
      </c>
      <c r="J225" s="12">
        <v>0</v>
      </c>
      <c r="K225" s="12">
        <v>587087</v>
      </c>
      <c r="L225" s="12">
        <v>31929</v>
      </c>
      <c r="M225" s="12">
        <v>917918</v>
      </c>
      <c r="N225" s="13">
        <v>4259729</v>
      </c>
      <c r="O225" s="18">
        <v>1357</v>
      </c>
      <c r="P225" s="17">
        <v>2571</v>
      </c>
      <c r="Q225" s="12">
        <v>119357</v>
      </c>
      <c r="R225" s="13">
        <v>123285</v>
      </c>
      <c r="S225" s="17">
        <v>105311</v>
      </c>
      <c r="T225" s="13">
        <v>4488325</v>
      </c>
    </row>
    <row r="226" spans="2:20" x14ac:dyDescent="0.25">
      <c r="B226" s="11">
        <v>44561</v>
      </c>
      <c r="C226" s="12">
        <v>59244</v>
      </c>
      <c r="D226" s="12">
        <v>0</v>
      </c>
      <c r="E226" s="12">
        <v>0</v>
      </c>
      <c r="F226" s="12">
        <v>1315334</v>
      </c>
      <c r="G226" s="17">
        <v>8976</v>
      </c>
      <c r="H226" s="12">
        <v>0</v>
      </c>
      <c r="I226" s="12">
        <v>1354061</v>
      </c>
      <c r="J226" s="12">
        <v>0</v>
      </c>
      <c r="K226" s="12">
        <v>590113</v>
      </c>
      <c r="L226" s="12">
        <v>32064</v>
      </c>
      <c r="M226" s="12">
        <v>923256</v>
      </c>
      <c r="N226" s="13">
        <v>4283048</v>
      </c>
      <c r="O226" s="18">
        <v>1357</v>
      </c>
      <c r="P226" s="17">
        <v>2571</v>
      </c>
      <c r="Q226" s="12">
        <v>119358</v>
      </c>
      <c r="R226" s="13">
        <v>123286</v>
      </c>
      <c r="S226" s="17">
        <v>105640</v>
      </c>
      <c r="T226" s="13">
        <v>4511974</v>
      </c>
    </row>
    <row r="227" spans="2:20" x14ac:dyDescent="0.25">
      <c r="B227" s="11">
        <v>44592</v>
      </c>
      <c r="C227" s="12">
        <v>60536</v>
      </c>
      <c r="D227" s="12">
        <v>0</v>
      </c>
      <c r="E227" s="12">
        <v>0</v>
      </c>
      <c r="F227" s="12">
        <v>1320855</v>
      </c>
      <c r="G227" s="17">
        <v>9079</v>
      </c>
      <c r="H227" s="12">
        <v>0</v>
      </c>
      <c r="I227" s="12">
        <v>1362835</v>
      </c>
      <c r="J227" s="12">
        <v>0</v>
      </c>
      <c r="K227" s="12">
        <v>593336</v>
      </c>
      <c r="L227" s="12">
        <v>32136</v>
      </c>
      <c r="M227" s="12">
        <v>928342</v>
      </c>
      <c r="N227" s="13">
        <v>4307119</v>
      </c>
      <c r="O227" s="18">
        <v>1357</v>
      </c>
      <c r="P227" s="17">
        <v>2571</v>
      </c>
      <c r="Q227" s="12">
        <v>119361</v>
      </c>
      <c r="R227" s="13">
        <v>123289</v>
      </c>
      <c r="S227" s="17">
        <v>105640</v>
      </c>
      <c r="T227" s="13">
        <v>4536048</v>
      </c>
    </row>
    <row r="228" spans="2:20" x14ac:dyDescent="0.25">
      <c r="B228" s="11">
        <v>44620</v>
      </c>
      <c r="C228" s="12">
        <v>61347</v>
      </c>
      <c r="D228" s="12">
        <v>0</v>
      </c>
      <c r="E228" s="12">
        <v>0</v>
      </c>
      <c r="F228" s="12">
        <v>1325398</v>
      </c>
      <c r="G228" s="17">
        <v>9319</v>
      </c>
      <c r="H228" s="12">
        <v>0</v>
      </c>
      <c r="I228" s="12">
        <v>1368842</v>
      </c>
      <c r="J228" s="12">
        <v>0</v>
      </c>
      <c r="K228" s="12">
        <v>595262</v>
      </c>
      <c r="L228" s="12">
        <v>32226</v>
      </c>
      <c r="M228" s="12">
        <v>932522</v>
      </c>
      <c r="N228" s="13">
        <v>4324916</v>
      </c>
      <c r="O228" s="18">
        <v>1357</v>
      </c>
      <c r="P228" s="17">
        <v>2571</v>
      </c>
      <c r="Q228" s="12">
        <v>119362</v>
      </c>
      <c r="R228" s="13">
        <v>123290</v>
      </c>
      <c r="S228" s="17">
        <v>105863</v>
      </c>
      <c r="T228" s="13">
        <v>4554069</v>
      </c>
    </row>
    <row r="229" spans="2:20" x14ac:dyDescent="0.25">
      <c r="B229" s="11">
        <v>44651</v>
      </c>
      <c r="C229" s="12">
        <v>62555</v>
      </c>
      <c r="D229" s="12">
        <v>0</v>
      </c>
      <c r="E229" s="12">
        <v>0</v>
      </c>
      <c r="F229" s="12">
        <v>1331239</v>
      </c>
      <c r="G229" s="17">
        <v>9663</v>
      </c>
      <c r="H229" s="12">
        <v>0</v>
      </c>
      <c r="I229" s="12">
        <v>1376438</v>
      </c>
      <c r="J229" s="12">
        <v>0</v>
      </c>
      <c r="K229" s="12">
        <v>597678</v>
      </c>
      <c r="L229" s="12">
        <v>32300</v>
      </c>
      <c r="M229" s="12">
        <v>937679</v>
      </c>
      <c r="N229" s="13">
        <v>4347552</v>
      </c>
      <c r="O229" s="18">
        <v>1357</v>
      </c>
      <c r="P229" s="17">
        <v>2571</v>
      </c>
      <c r="Q229" s="12">
        <v>119362</v>
      </c>
      <c r="R229" s="13">
        <v>123290</v>
      </c>
      <c r="S229" s="17">
        <v>105863</v>
      </c>
      <c r="T229" s="13">
        <v>4576705</v>
      </c>
    </row>
    <row r="230" spans="2:20" x14ac:dyDescent="0.25">
      <c r="B230" s="11">
        <v>44681</v>
      </c>
      <c r="C230" s="12">
        <v>63357</v>
      </c>
      <c r="D230" s="12">
        <v>0</v>
      </c>
      <c r="E230" s="12">
        <v>0</v>
      </c>
      <c r="F230" s="12">
        <v>1337497</v>
      </c>
      <c r="G230" s="17">
        <v>9926</v>
      </c>
      <c r="H230" s="12">
        <v>0</v>
      </c>
      <c r="I230" s="12">
        <v>1384714</v>
      </c>
      <c r="J230" s="12">
        <v>0</v>
      </c>
      <c r="K230" s="12">
        <v>600482</v>
      </c>
      <c r="L230" s="12">
        <v>32404</v>
      </c>
      <c r="M230" s="12">
        <v>943122</v>
      </c>
      <c r="N230" s="13">
        <v>4371502</v>
      </c>
      <c r="O230" s="18">
        <v>1357</v>
      </c>
      <c r="P230" s="17">
        <v>2571</v>
      </c>
      <c r="Q230" s="12">
        <v>119364</v>
      </c>
      <c r="R230" s="13">
        <v>123292</v>
      </c>
      <c r="S230" s="17">
        <v>106027</v>
      </c>
      <c r="T230" s="13">
        <v>4600821</v>
      </c>
    </row>
    <row r="231" spans="2:20" x14ac:dyDescent="0.25">
      <c r="B231" s="11">
        <v>44712</v>
      </c>
      <c r="C231" s="12">
        <v>64258</v>
      </c>
      <c r="D231" s="12">
        <v>0</v>
      </c>
      <c r="E231" s="12">
        <v>0</v>
      </c>
      <c r="F231" s="12">
        <v>1342419</v>
      </c>
      <c r="G231" s="17">
        <v>10167</v>
      </c>
      <c r="H231" s="12">
        <v>0</v>
      </c>
      <c r="I231" s="12">
        <v>1391276</v>
      </c>
      <c r="J231" s="12">
        <v>0</v>
      </c>
      <c r="K231" s="12">
        <v>602825</v>
      </c>
      <c r="L231" s="12">
        <v>32499</v>
      </c>
      <c r="M231" s="12">
        <v>947737</v>
      </c>
      <c r="N231" s="13">
        <v>4391181</v>
      </c>
      <c r="O231" s="18">
        <v>1357</v>
      </c>
      <c r="P231" s="17">
        <v>2571</v>
      </c>
      <c r="Q231" s="12">
        <v>130939</v>
      </c>
      <c r="R231" s="13">
        <v>134867</v>
      </c>
      <c r="S231" s="17">
        <v>106330</v>
      </c>
      <c r="T231" s="13">
        <v>4632378</v>
      </c>
    </row>
    <row r="232" spans="2:20" x14ac:dyDescent="0.25">
      <c r="B232" s="11">
        <v>44742</v>
      </c>
      <c r="C232" s="12">
        <v>65032</v>
      </c>
      <c r="D232" s="12">
        <v>0</v>
      </c>
      <c r="E232" s="12">
        <v>0</v>
      </c>
      <c r="F232" s="12">
        <v>1348730</v>
      </c>
      <c r="G232" s="17">
        <v>10490</v>
      </c>
      <c r="H232" s="12">
        <v>0</v>
      </c>
      <c r="I232" s="12">
        <v>1398824</v>
      </c>
      <c r="J232" s="12">
        <v>0</v>
      </c>
      <c r="K232" s="12">
        <v>605452</v>
      </c>
      <c r="L232" s="12">
        <v>32602</v>
      </c>
      <c r="M232" s="12">
        <v>952849</v>
      </c>
      <c r="N232" s="13">
        <v>4413979</v>
      </c>
      <c r="O232" s="18">
        <v>1357</v>
      </c>
      <c r="P232" s="17">
        <v>2571</v>
      </c>
      <c r="Q232" s="12">
        <v>130959</v>
      </c>
      <c r="R232" s="13">
        <v>134887</v>
      </c>
      <c r="S232" s="17">
        <v>106520</v>
      </c>
      <c r="T232" s="13">
        <v>4655386</v>
      </c>
    </row>
    <row r="233" spans="2:20" x14ac:dyDescent="0.25">
      <c r="B233" s="11">
        <v>44773</v>
      </c>
      <c r="C233" s="12">
        <v>66081</v>
      </c>
      <c r="D233" s="12">
        <v>0</v>
      </c>
      <c r="E233" s="12">
        <v>0</v>
      </c>
      <c r="F233" s="12">
        <v>1354993</v>
      </c>
      <c r="G233" s="17">
        <v>10723</v>
      </c>
      <c r="H233" s="12">
        <v>0</v>
      </c>
      <c r="I233" s="12">
        <v>1406679</v>
      </c>
      <c r="J233" s="12">
        <v>0</v>
      </c>
      <c r="K233" s="12">
        <v>608207</v>
      </c>
      <c r="L233" s="12">
        <v>32670</v>
      </c>
      <c r="M233" s="12">
        <v>958024</v>
      </c>
      <c r="N233" s="13">
        <v>4437377</v>
      </c>
      <c r="O233" s="18">
        <v>1357</v>
      </c>
      <c r="P233" s="17">
        <v>2571</v>
      </c>
      <c r="Q233" s="12">
        <v>143328</v>
      </c>
      <c r="R233" s="13">
        <v>147256</v>
      </c>
      <c r="S233" s="17">
        <v>106736</v>
      </c>
      <c r="T233" s="13">
        <v>4691369</v>
      </c>
    </row>
    <row r="234" spans="2:20" x14ac:dyDescent="0.25">
      <c r="B234" s="11">
        <v>44804</v>
      </c>
      <c r="C234" s="12">
        <v>67079</v>
      </c>
      <c r="D234" s="12">
        <v>0</v>
      </c>
      <c r="E234" s="12">
        <v>0</v>
      </c>
      <c r="F234" s="12">
        <v>1360620</v>
      </c>
      <c r="G234" s="17">
        <v>10947</v>
      </c>
      <c r="H234" s="12">
        <v>0</v>
      </c>
      <c r="I234" s="12">
        <v>1413801</v>
      </c>
      <c r="J234" s="12">
        <v>0</v>
      </c>
      <c r="K234" s="12">
        <v>610810</v>
      </c>
      <c r="L234" s="12">
        <v>32761</v>
      </c>
      <c r="M234" s="12">
        <v>962933</v>
      </c>
      <c r="N234" s="13">
        <v>4458951</v>
      </c>
      <c r="O234" s="18">
        <v>1357</v>
      </c>
      <c r="P234" s="17">
        <v>2571</v>
      </c>
      <c r="Q234" s="12">
        <v>144074</v>
      </c>
      <c r="R234" s="13">
        <v>148002</v>
      </c>
      <c r="S234" s="17">
        <v>106827</v>
      </c>
      <c r="T234" s="13">
        <v>4713780</v>
      </c>
    </row>
    <row r="235" spans="2:20" x14ac:dyDescent="0.25">
      <c r="B235" s="11">
        <v>44834</v>
      </c>
      <c r="C235" s="12">
        <v>68401</v>
      </c>
      <c r="D235" s="12">
        <v>0</v>
      </c>
      <c r="E235" s="12">
        <v>0</v>
      </c>
      <c r="F235" s="12">
        <v>1366881</v>
      </c>
      <c r="G235" s="17">
        <v>11190</v>
      </c>
      <c r="H235" s="12">
        <v>0</v>
      </c>
      <c r="I235" s="12">
        <v>1421545</v>
      </c>
      <c r="J235" s="12">
        <v>0</v>
      </c>
      <c r="K235" s="12">
        <v>613518</v>
      </c>
      <c r="L235" s="12">
        <v>32832</v>
      </c>
      <c r="M235" s="12">
        <v>968025</v>
      </c>
      <c r="N235" s="13">
        <v>4482392</v>
      </c>
      <c r="O235" s="18">
        <v>1357</v>
      </c>
      <c r="P235" s="17">
        <v>2571</v>
      </c>
      <c r="Q235" s="12">
        <v>144101</v>
      </c>
      <c r="R235" s="13">
        <v>148029</v>
      </c>
      <c r="S235" s="17">
        <v>106899</v>
      </c>
      <c r="T235" s="13">
        <v>4737320</v>
      </c>
    </row>
    <row r="236" spans="2:20" x14ac:dyDescent="0.25">
      <c r="B236" s="11">
        <v>44865</v>
      </c>
      <c r="C236" s="12">
        <v>69272</v>
      </c>
      <c r="D236" s="12">
        <v>0</v>
      </c>
      <c r="E236" s="12">
        <v>0</v>
      </c>
      <c r="F236" s="12">
        <v>1371926</v>
      </c>
      <c r="G236" s="17">
        <v>11278</v>
      </c>
      <c r="H236" s="12">
        <v>0</v>
      </c>
      <c r="I236" s="12">
        <v>1428511</v>
      </c>
      <c r="J236" s="12">
        <v>0</v>
      </c>
      <c r="K236" s="12">
        <v>615499</v>
      </c>
      <c r="L236" s="12">
        <v>32889</v>
      </c>
      <c r="M236" s="12">
        <v>972182</v>
      </c>
      <c r="N236" s="13">
        <v>4501557</v>
      </c>
      <c r="O236" s="18">
        <v>1357</v>
      </c>
      <c r="P236" s="17">
        <v>2571</v>
      </c>
      <c r="Q236" s="12">
        <v>144108</v>
      </c>
      <c r="R236" s="13">
        <v>148036</v>
      </c>
      <c r="S236" s="17">
        <v>106899</v>
      </c>
      <c r="T236" s="13">
        <v>4756492</v>
      </c>
    </row>
    <row r="237" spans="2:20" x14ac:dyDescent="0.25">
      <c r="B237" s="11">
        <v>44895</v>
      </c>
      <c r="C237" s="12">
        <v>69525</v>
      </c>
      <c r="D237" s="12">
        <v>0</v>
      </c>
      <c r="E237" s="12">
        <v>0</v>
      </c>
      <c r="F237" s="12">
        <v>1373655</v>
      </c>
      <c r="G237" s="17">
        <v>11493</v>
      </c>
      <c r="H237" s="12">
        <v>0</v>
      </c>
      <c r="I237" s="12">
        <v>1430390</v>
      </c>
      <c r="J237" s="12">
        <v>0</v>
      </c>
      <c r="K237" s="12">
        <v>616537</v>
      </c>
      <c r="L237" s="12">
        <v>32911</v>
      </c>
      <c r="M237" s="12">
        <v>973218</v>
      </c>
      <c r="N237" s="13">
        <v>4507729</v>
      </c>
      <c r="O237" s="18">
        <v>1357</v>
      </c>
      <c r="P237" s="17">
        <v>2571</v>
      </c>
      <c r="Q237" s="12">
        <v>144109</v>
      </c>
      <c r="R237" s="13">
        <v>148037</v>
      </c>
      <c r="S237" s="17">
        <v>106906</v>
      </c>
      <c r="T237" s="13">
        <v>4762672</v>
      </c>
    </row>
    <row r="238" spans="2:20" x14ac:dyDescent="0.25">
      <c r="B238" s="11">
        <v>44926</v>
      </c>
      <c r="C238" s="12">
        <v>70580</v>
      </c>
      <c r="D238" s="12">
        <v>0</v>
      </c>
      <c r="E238" s="12">
        <v>0</v>
      </c>
      <c r="F238" s="12">
        <v>1380505</v>
      </c>
      <c r="G238" s="17">
        <v>11771</v>
      </c>
      <c r="H238" s="12">
        <v>0</v>
      </c>
      <c r="I238" s="12">
        <v>1439117</v>
      </c>
      <c r="J238" s="12">
        <v>0</v>
      </c>
      <c r="K238" s="12">
        <v>619727</v>
      </c>
      <c r="L238" s="12">
        <v>32989</v>
      </c>
      <c r="M238" s="12">
        <v>978784</v>
      </c>
      <c r="N238" s="13">
        <v>4533473</v>
      </c>
      <c r="O238" s="18">
        <v>1357</v>
      </c>
      <c r="P238" s="17">
        <v>2571</v>
      </c>
      <c r="Q238" s="12">
        <v>144430</v>
      </c>
      <c r="R238" s="13">
        <v>148358</v>
      </c>
      <c r="S238" s="17">
        <v>107028</v>
      </c>
      <c r="T238" s="13">
        <v>4788859</v>
      </c>
    </row>
    <row r="239" spans="2:20" x14ac:dyDescent="0.25">
      <c r="B239" s="11">
        <v>44957</v>
      </c>
      <c r="C239" s="12">
        <v>71139</v>
      </c>
      <c r="D239" s="12">
        <v>0</v>
      </c>
      <c r="E239" s="12">
        <v>0</v>
      </c>
      <c r="F239" s="12">
        <v>1385090</v>
      </c>
      <c r="G239" s="17">
        <v>11835</v>
      </c>
      <c r="H239" s="12">
        <v>0</v>
      </c>
      <c r="I239" s="12">
        <v>1445097</v>
      </c>
      <c r="J239" s="12">
        <v>0</v>
      </c>
      <c r="K239" s="12">
        <v>622031</v>
      </c>
      <c r="L239" s="12">
        <v>33062</v>
      </c>
      <c r="M239" s="12">
        <v>982447</v>
      </c>
      <c r="N239" s="13">
        <v>4550701</v>
      </c>
      <c r="O239" s="18">
        <v>1357</v>
      </c>
      <c r="P239" s="17">
        <v>2571</v>
      </c>
      <c r="Q239" s="12">
        <v>144758</v>
      </c>
      <c r="R239" s="13">
        <v>148686</v>
      </c>
      <c r="S239" s="17">
        <v>107238</v>
      </c>
      <c r="T239" s="13">
        <v>4806625</v>
      </c>
    </row>
    <row r="240" spans="2:20" x14ac:dyDescent="0.25">
      <c r="B240" s="11">
        <v>44985</v>
      </c>
      <c r="C240" s="12">
        <v>72201</v>
      </c>
      <c r="D240" s="12">
        <v>0</v>
      </c>
      <c r="E240" s="12">
        <v>0</v>
      </c>
      <c r="F240" s="12">
        <v>1390056</v>
      </c>
      <c r="G240" s="17">
        <v>12148</v>
      </c>
      <c r="H240" s="12">
        <v>0</v>
      </c>
      <c r="I240" s="12">
        <v>1451937</v>
      </c>
      <c r="J240" s="12">
        <v>0</v>
      </c>
      <c r="K240" s="12">
        <v>624212</v>
      </c>
      <c r="L240" s="12">
        <v>33139</v>
      </c>
      <c r="M240" s="12">
        <v>986688</v>
      </c>
      <c r="N240" s="13">
        <v>4570381</v>
      </c>
      <c r="O240" s="18">
        <v>1357</v>
      </c>
      <c r="P240" s="17">
        <v>2571</v>
      </c>
      <c r="Q240" s="12">
        <v>144975</v>
      </c>
      <c r="R240" s="13">
        <v>148903</v>
      </c>
      <c r="S240" s="17">
        <v>107239</v>
      </c>
      <c r="T240" s="13">
        <v>4826523</v>
      </c>
    </row>
    <row r="241" spans="2:20" x14ac:dyDescent="0.25">
      <c r="B241" s="11">
        <v>45016</v>
      </c>
      <c r="C241" s="12">
        <v>73781</v>
      </c>
      <c r="D241" s="12">
        <v>0</v>
      </c>
      <c r="E241" s="12">
        <v>0</v>
      </c>
      <c r="F241" s="12">
        <v>1400086</v>
      </c>
      <c r="G241" s="17">
        <v>12809</v>
      </c>
      <c r="H241" s="12">
        <v>0</v>
      </c>
      <c r="I241" s="12">
        <v>1464632</v>
      </c>
      <c r="J241" s="12">
        <v>0</v>
      </c>
      <c r="K241" s="12">
        <v>630449</v>
      </c>
      <c r="L241" s="12">
        <v>33553</v>
      </c>
      <c r="M241" s="12">
        <v>994560</v>
      </c>
      <c r="N241" s="13">
        <v>4609870</v>
      </c>
      <c r="O241" s="18">
        <v>1357</v>
      </c>
      <c r="P241" s="17">
        <v>2602</v>
      </c>
      <c r="Q241" s="12">
        <v>145102</v>
      </c>
      <c r="R241" s="13">
        <v>149061</v>
      </c>
      <c r="S241" s="17">
        <v>107401</v>
      </c>
      <c r="T241" s="13">
        <v>4866332</v>
      </c>
    </row>
    <row r="242" spans="2:20" x14ac:dyDescent="0.25">
      <c r="B242" s="11">
        <v>45046</v>
      </c>
      <c r="C242" s="12">
        <v>74827</v>
      </c>
      <c r="D242" s="12">
        <v>0</v>
      </c>
      <c r="E242" s="12">
        <v>0</v>
      </c>
      <c r="F242" s="12">
        <v>1403188</v>
      </c>
      <c r="G242" s="17">
        <v>13168</v>
      </c>
      <c r="H242" s="12">
        <v>0</v>
      </c>
      <c r="I242" s="12">
        <v>1469343</v>
      </c>
      <c r="J242" s="12">
        <v>0</v>
      </c>
      <c r="K242" s="12">
        <v>631277</v>
      </c>
      <c r="L242" s="12">
        <v>33314</v>
      </c>
      <c r="M242" s="12">
        <v>997513</v>
      </c>
      <c r="N242" s="13">
        <v>4622630</v>
      </c>
      <c r="O242" s="18">
        <v>1357</v>
      </c>
      <c r="P242" s="17">
        <v>2571</v>
      </c>
      <c r="Q242" s="12">
        <v>145152</v>
      </c>
      <c r="R242" s="13">
        <v>149080</v>
      </c>
      <c r="S242" s="17">
        <v>107401</v>
      </c>
      <c r="T242" s="13">
        <v>4879111</v>
      </c>
    </row>
    <row r="243" spans="2:20" x14ac:dyDescent="0.25">
      <c r="B243" s="11">
        <v>45077</v>
      </c>
      <c r="C243" s="12">
        <v>75870</v>
      </c>
      <c r="D243" s="12">
        <v>0</v>
      </c>
      <c r="E243" s="12">
        <v>0</v>
      </c>
      <c r="F243" s="12">
        <v>1408465</v>
      </c>
      <c r="G243" s="17">
        <v>13439</v>
      </c>
      <c r="H243" s="12">
        <v>0</v>
      </c>
      <c r="I243" s="12">
        <v>1476162</v>
      </c>
      <c r="J243" s="12">
        <v>0</v>
      </c>
      <c r="K243" s="12">
        <v>634555</v>
      </c>
      <c r="L243" s="12">
        <v>33385</v>
      </c>
      <c r="M243" s="12">
        <v>1001875</v>
      </c>
      <c r="N243" s="13">
        <v>4643751</v>
      </c>
      <c r="O243" s="18">
        <v>1357</v>
      </c>
      <c r="P243" s="17">
        <v>2571</v>
      </c>
      <c r="Q243" s="12">
        <v>145225</v>
      </c>
      <c r="R243" s="13">
        <v>149153</v>
      </c>
      <c r="S243" s="17">
        <v>107564</v>
      </c>
      <c r="T243" s="13">
        <v>4900468</v>
      </c>
    </row>
    <row r="244" spans="2:20" x14ac:dyDescent="0.25">
      <c r="B244" s="11">
        <v>45107</v>
      </c>
      <c r="C244" s="12">
        <v>76926</v>
      </c>
      <c r="D244" s="12">
        <v>0</v>
      </c>
      <c r="E244" s="12">
        <v>0</v>
      </c>
      <c r="F244" s="12">
        <v>1414313</v>
      </c>
      <c r="G244" s="17">
        <v>13784</v>
      </c>
      <c r="H244" s="12">
        <v>0</v>
      </c>
      <c r="I244" s="12">
        <v>1483720</v>
      </c>
      <c r="J244" s="12">
        <v>0</v>
      </c>
      <c r="K244" s="12">
        <v>638374</v>
      </c>
      <c r="L244" s="12">
        <v>33489</v>
      </c>
      <c r="M244" s="12">
        <v>1006709</v>
      </c>
      <c r="N244" s="13">
        <v>4667315</v>
      </c>
      <c r="O244" s="18">
        <v>1357</v>
      </c>
      <c r="P244" s="17">
        <v>2571</v>
      </c>
      <c r="Q244" s="12">
        <v>145288</v>
      </c>
      <c r="R244" s="13">
        <v>149216</v>
      </c>
      <c r="S244" s="17">
        <v>107564</v>
      </c>
      <c r="T244" s="13">
        <v>4924095</v>
      </c>
    </row>
    <row r="245" spans="2:20" x14ac:dyDescent="0.25">
      <c r="B245" s="11">
        <v>45138</v>
      </c>
      <c r="C245" s="12">
        <v>78961</v>
      </c>
      <c r="D245" s="12">
        <v>0</v>
      </c>
      <c r="E245" s="12">
        <v>0</v>
      </c>
      <c r="F245" s="12">
        <v>1419812</v>
      </c>
      <c r="G245" s="17">
        <v>14107</v>
      </c>
      <c r="H245" s="12">
        <v>0</v>
      </c>
      <c r="I245" s="12">
        <v>1491060</v>
      </c>
      <c r="J245" s="12">
        <v>0</v>
      </c>
      <c r="K245" s="12">
        <v>641721</v>
      </c>
      <c r="L245" s="12">
        <v>33589</v>
      </c>
      <c r="M245" s="12">
        <v>1011139</v>
      </c>
      <c r="N245" s="13">
        <v>4690389</v>
      </c>
      <c r="O245" s="18">
        <v>1357</v>
      </c>
      <c r="P245" s="17">
        <v>2571</v>
      </c>
      <c r="Q245" s="12">
        <v>145307</v>
      </c>
      <c r="R245" s="13">
        <v>149235</v>
      </c>
      <c r="S245" s="17">
        <v>107825</v>
      </c>
      <c r="T245" s="13">
        <v>4947449</v>
      </c>
    </row>
    <row r="246" spans="2:20" x14ac:dyDescent="0.25">
      <c r="B246" s="11">
        <v>45169</v>
      </c>
      <c r="C246" s="12">
        <v>81413</v>
      </c>
      <c r="D246" s="12">
        <v>0</v>
      </c>
      <c r="E246" s="12">
        <v>0</v>
      </c>
      <c r="F246" s="12">
        <v>1424904</v>
      </c>
      <c r="G246" s="17">
        <v>14459</v>
      </c>
      <c r="H246" s="12">
        <v>0</v>
      </c>
      <c r="I246" s="12">
        <v>1498327</v>
      </c>
      <c r="J246" s="12">
        <v>0</v>
      </c>
      <c r="K246" s="12">
        <v>645744</v>
      </c>
      <c r="L246" s="12">
        <v>33649</v>
      </c>
      <c r="M246" s="12">
        <v>1015711</v>
      </c>
      <c r="N246" s="13">
        <v>4714207</v>
      </c>
      <c r="O246" s="18">
        <v>1357</v>
      </c>
      <c r="P246" s="17">
        <v>2571</v>
      </c>
      <c r="Q246" s="12">
        <v>145314</v>
      </c>
      <c r="R246" s="13">
        <v>149242</v>
      </c>
      <c r="S246" s="17">
        <v>107825</v>
      </c>
      <c r="T246" s="13">
        <v>4971274</v>
      </c>
    </row>
    <row r="247" spans="2:20" x14ac:dyDescent="0.25">
      <c r="B247" s="11">
        <v>45199</v>
      </c>
      <c r="C247" s="12">
        <v>82402</v>
      </c>
      <c r="D247" s="12">
        <v>0</v>
      </c>
      <c r="E247" s="12">
        <v>0</v>
      </c>
      <c r="F247" s="12">
        <v>1426217</v>
      </c>
      <c r="G247" s="17">
        <v>14545</v>
      </c>
      <c r="H247" s="12">
        <v>0</v>
      </c>
      <c r="I247" s="12">
        <v>1500128</v>
      </c>
      <c r="J247" s="12">
        <v>0</v>
      </c>
      <c r="K247" s="12">
        <v>646874</v>
      </c>
      <c r="L247" s="12">
        <v>33675</v>
      </c>
      <c r="M247" s="12">
        <v>1016790</v>
      </c>
      <c r="N247" s="13">
        <v>4720631</v>
      </c>
      <c r="O247" s="18">
        <v>1357</v>
      </c>
      <c r="P247" s="17">
        <v>2571</v>
      </c>
      <c r="Q247" s="12">
        <v>145325</v>
      </c>
      <c r="R247" s="13">
        <v>149253</v>
      </c>
      <c r="S247" s="17">
        <v>107825</v>
      </c>
      <c r="T247" s="13">
        <v>4977709</v>
      </c>
    </row>
    <row r="248" spans="2:20" x14ac:dyDescent="0.25">
      <c r="B248" s="11">
        <v>45230</v>
      </c>
      <c r="C248" s="12">
        <v>85246</v>
      </c>
      <c r="D248" s="12">
        <v>0</v>
      </c>
      <c r="E248" s="12">
        <v>0</v>
      </c>
      <c r="F248" s="12">
        <v>1431156</v>
      </c>
      <c r="G248" s="17">
        <v>14718</v>
      </c>
      <c r="H248" s="12">
        <v>0</v>
      </c>
      <c r="I248" s="12">
        <v>1507503</v>
      </c>
      <c r="J248" s="12">
        <v>0</v>
      </c>
      <c r="K248" s="12">
        <v>650568</v>
      </c>
      <c r="L248" s="12">
        <v>33731</v>
      </c>
      <c r="M248" s="12">
        <v>1021167</v>
      </c>
      <c r="N248" s="13">
        <v>4744089</v>
      </c>
      <c r="O248" s="18">
        <v>1357</v>
      </c>
      <c r="P248" s="17">
        <v>2571</v>
      </c>
      <c r="Q248" s="12">
        <v>148914</v>
      </c>
      <c r="R248" s="13">
        <v>152842</v>
      </c>
      <c r="S248" s="17">
        <v>107825</v>
      </c>
      <c r="T248" s="13">
        <v>5004756</v>
      </c>
    </row>
    <row r="249" spans="2:20" x14ac:dyDescent="0.25">
      <c r="B249" s="11">
        <v>45260</v>
      </c>
      <c r="C249" s="12">
        <v>85825</v>
      </c>
      <c r="D249" s="12">
        <v>0</v>
      </c>
      <c r="E249" s="12">
        <v>0</v>
      </c>
      <c r="F249" s="12">
        <v>1432243</v>
      </c>
      <c r="G249" s="17">
        <v>14795</v>
      </c>
      <c r="H249" s="12">
        <v>0</v>
      </c>
      <c r="I249" s="12">
        <v>1509122</v>
      </c>
      <c r="J249" s="12">
        <v>0</v>
      </c>
      <c r="K249" s="12">
        <v>651655</v>
      </c>
      <c r="L249" s="12">
        <v>33757</v>
      </c>
      <c r="M249" s="12">
        <v>1022133</v>
      </c>
      <c r="N249" s="13">
        <v>4749530</v>
      </c>
      <c r="O249" s="18">
        <v>1357</v>
      </c>
      <c r="P249" s="17">
        <v>2571</v>
      </c>
      <c r="Q249" s="12">
        <v>148915</v>
      </c>
      <c r="R249" s="13">
        <v>152843</v>
      </c>
      <c r="S249" s="17">
        <v>107857</v>
      </c>
      <c r="T249" s="13">
        <v>5010230</v>
      </c>
    </row>
    <row r="250" spans="2:20" x14ac:dyDescent="0.25">
      <c r="B250" s="11">
        <v>45291</v>
      </c>
      <c r="C250" s="12">
        <v>88596</v>
      </c>
      <c r="D250" s="12">
        <v>0</v>
      </c>
      <c r="E250" s="12">
        <v>0</v>
      </c>
      <c r="F250" s="12">
        <v>1436966</v>
      </c>
      <c r="G250" s="17">
        <v>15005</v>
      </c>
      <c r="H250" s="12">
        <v>0</v>
      </c>
      <c r="I250" s="12">
        <v>1517491</v>
      </c>
      <c r="J250" s="12">
        <v>0</v>
      </c>
      <c r="K250" s="12">
        <v>655187</v>
      </c>
      <c r="L250" s="12">
        <v>33853</v>
      </c>
      <c r="M250" s="12">
        <v>1027194</v>
      </c>
      <c r="N250" s="13">
        <v>4774292</v>
      </c>
      <c r="O250" s="18">
        <v>1357</v>
      </c>
      <c r="P250" s="17">
        <v>2571</v>
      </c>
      <c r="Q250" s="12">
        <v>152084</v>
      </c>
      <c r="R250" s="13">
        <v>156012</v>
      </c>
      <c r="S250" s="17">
        <v>107857</v>
      </c>
      <c r="T250" s="13">
        <v>5038161</v>
      </c>
    </row>
    <row r="251" spans="2:20" x14ac:dyDescent="0.25">
      <c r="B251" s="11">
        <v>45322</v>
      </c>
      <c r="C251" s="12">
        <v>89587</v>
      </c>
      <c r="D251" s="12">
        <v>0</v>
      </c>
      <c r="E251" s="12">
        <v>0</v>
      </c>
      <c r="F251" s="12">
        <v>1440448</v>
      </c>
      <c r="G251" s="17">
        <v>15093</v>
      </c>
      <c r="H251" s="12">
        <v>0</v>
      </c>
      <c r="I251" s="12">
        <v>1523035</v>
      </c>
      <c r="J251" s="12">
        <v>0</v>
      </c>
      <c r="K251" s="12">
        <v>658065</v>
      </c>
      <c r="L251" s="12">
        <v>33894</v>
      </c>
      <c r="M251" s="12">
        <v>1030539</v>
      </c>
      <c r="N251" s="13">
        <v>4790661</v>
      </c>
      <c r="O251" s="18">
        <v>1357</v>
      </c>
      <c r="P251" s="17">
        <v>2571</v>
      </c>
      <c r="Q251" s="12">
        <v>153141</v>
      </c>
      <c r="R251" s="13">
        <v>157069</v>
      </c>
      <c r="S251" s="17">
        <v>107894</v>
      </c>
      <c r="T251" s="13">
        <v>5055624</v>
      </c>
    </row>
    <row r="252" spans="2:20" x14ac:dyDescent="0.25">
      <c r="B252" s="11">
        <v>45351</v>
      </c>
      <c r="C252" s="12">
        <v>90435</v>
      </c>
      <c r="D252" s="12">
        <v>0</v>
      </c>
      <c r="E252" s="12">
        <v>0</v>
      </c>
      <c r="F252" s="12">
        <v>1444233</v>
      </c>
      <c r="G252" s="17">
        <v>16273</v>
      </c>
      <c r="H252" s="12">
        <v>0</v>
      </c>
      <c r="I252" s="12">
        <v>1529640</v>
      </c>
      <c r="J252" s="12">
        <v>0</v>
      </c>
      <c r="K252" s="12">
        <v>661271</v>
      </c>
      <c r="L252" s="12">
        <v>33962</v>
      </c>
      <c r="M252" s="12">
        <v>1034544</v>
      </c>
      <c r="N252" s="13">
        <v>4810358</v>
      </c>
      <c r="O252" s="18">
        <v>1357</v>
      </c>
      <c r="P252" s="17">
        <v>2571</v>
      </c>
      <c r="Q252" s="12">
        <v>153653</v>
      </c>
      <c r="R252" s="13">
        <v>157581</v>
      </c>
      <c r="S252" s="17">
        <v>107894</v>
      </c>
      <c r="T252" s="13">
        <v>5075833</v>
      </c>
    </row>
    <row r="253" spans="2:20" x14ac:dyDescent="0.25">
      <c r="B253" s="11">
        <v>45382</v>
      </c>
      <c r="C253" s="12">
        <v>91470</v>
      </c>
      <c r="D253" s="12">
        <v>0</v>
      </c>
      <c r="E253" s="12">
        <v>0</v>
      </c>
      <c r="F253" s="12">
        <v>1449716</v>
      </c>
      <c r="G253" s="17">
        <v>16506</v>
      </c>
      <c r="H253" s="12">
        <v>0</v>
      </c>
      <c r="I253" s="12">
        <v>1537494</v>
      </c>
      <c r="J253" s="12">
        <v>0</v>
      </c>
      <c r="K253" s="12">
        <v>666084</v>
      </c>
      <c r="L253" s="12">
        <v>34036</v>
      </c>
      <c r="M253" s="12">
        <v>1039322</v>
      </c>
      <c r="N253" s="13">
        <v>4834628</v>
      </c>
      <c r="O253" s="18">
        <v>1357</v>
      </c>
      <c r="P253" s="17">
        <v>2571</v>
      </c>
      <c r="Q253" s="12">
        <v>154601</v>
      </c>
      <c r="R253" s="13">
        <v>158529</v>
      </c>
      <c r="S253" s="17">
        <v>108501</v>
      </c>
      <c r="T253" s="13">
        <v>5101658</v>
      </c>
    </row>
    <row r="254" spans="2:20" x14ac:dyDescent="0.25">
      <c r="B254" s="11">
        <v>45412</v>
      </c>
      <c r="C254" s="12">
        <v>93422</v>
      </c>
      <c r="D254" s="12">
        <v>0</v>
      </c>
      <c r="E254" s="12">
        <v>0</v>
      </c>
      <c r="F254" s="12">
        <v>1454401</v>
      </c>
      <c r="G254" s="17">
        <v>16541</v>
      </c>
      <c r="H254" s="12">
        <v>0</v>
      </c>
      <c r="I254" s="12">
        <v>1543739</v>
      </c>
      <c r="J254" s="12">
        <v>0</v>
      </c>
      <c r="K254" s="12">
        <v>669295</v>
      </c>
      <c r="L254" s="12">
        <v>34071</v>
      </c>
      <c r="M254" s="12">
        <v>1043166</v>
      </c>
      <c r="N254" s="13">
        <v>4854635</v>
      </c>
      <c r="O254" s="18">
        <v>1357</v>
      </c>
      <c r="P254" s="17">
        <v>2571</v>
      </c>
      <c r="Q254" s="12">
        <v>155351</v>
      </c>
      <c r="R254" s="13">
        <v>159279</v>
      </c>
      <c r="S254" s="17">
        <v>109284</v>
      </c>
      <c r="T254" s="13">
        <v>5123198</v>
      </c>
    </row>
    <row r="255" spans="2:20" x14ac:dyDescent="0.25">
      <c r="B255" s="11">
        <v>45443</v>
      </c>
      <c r="C255" s="12">
        <v>95052</v>
      </c>
      <c r="D255" s="12">
        <v>0</v>
      </c>
      <c r="E255" s="12">
        <v>0</v>
      </c>
      <c r="F255" s="12">
        <v>1459418</v>
      </c>
      <c r="G255" s="17">
        <v>16627</v>
      </c>
      <c r="H255" s="12">
        <v>0</v>
      </c>
      <c r="I255" s="12">
        <v>1550041</v>
      </c>
      <c r="J255" s="12">
        <v>0</v>
      </c>
      <c r="K255" s="12">
        <v>673370</v>
      </c>
      <c r="L255" s="12">
        <v>34112</v>
      </c>
      <c r="M255" s="12">
        <v>1047588</v>
      </c>
      <c r="N255" s="13">
        <v>4876208</v>
      </c>
      <c r="O255" s="18">
        <v>1357</v>
      </c>
      <c r="P255" s="17">
        <v>2571</v>
      </c>
      <c r="Q255" s="12">
        <v>155790</v>
      </c>
      <c r="R255" s="13">
        <v>159718</v>
      </c>
      <c r="S255" s="17">
        <v>109634</v>
      </c>
      <c r="T255" s="13">
        <v>5145560</v>
      </c>
    </row>
    <row r="256" spans="2:20" x14ac:dyDescent="0.25">
      <c r="B256" s="11">
        <v>45473</v>
      </c>
      <c r="C256" s="12">
        <v>96602</v>
      </c>
      <c r="D256" s="12">
        <v>0</v>
      </c>
      <c r="E256" s="12">
        <v>0</v>
      </c>
      <c r="F256" s="12">
        <v>1464835</v>
      </c>
      <c r="G256" s="17">
        <v>16696</v>
      </c>
      <c r="H256" s="12">
        <v>0</v>
      </c>
      <c r="I256" s="12">
        <v>1556559</v>
      </c>
      <c r="J256" s="12">
        <v>0</v>
      </c>
      <c r="K256" s="12">
        <v>677462</v>
      </c>
      <c r="L256" s="12">
        <v>34177</v>
      </c>
      <c r="M256" s="12">
        <v>1052115</v>
      </c>
      <c r="N256" s="13">
        <v>4898446</v>
      </c>
      <c r="O256" s="18">
        <v>1357</v>
      </c>
      <c r="P256" s="17">
        <v>2571</v>
      </c>
      <c r="Q256" s="12">
        <v>155874</v>
      </c>
      <c r="R256" s="13">
        <v>159802</v>
      </c>
      <c r="S256" s="17">
        <v>109636</v>
      </c>
      <c r="T256" s="13">
        <v>5167884</v>
      </c>
    </row>
    <row r="257" spans="2:20" x14ac:dyDescent="0.25">
      <c r="B257" s="11">
        <v>45504</v>
      </c>
      <c r="C257" s="12">
        <v>97647</v>
      </c>
      <c r="D257" s="12">
        <v>0</v>
      </c>
      <c r="E257" s="12">
        <v>0</v>
      </c>
      <c r="F257" s="12">
        <v>1469752</v>
      </c>
      <c r="G257" s="17">
        <v>16780</v>
      </c>
      <c r="H257" s="12">
        <v>0</v>
      </c>
      <c r="I257" s="12">
        <v>1562885</v>
      </c>
      <c r="J257" s="12">
        <v>0</v>
      </c>
      <c r="K257" s="12">
        <v>681424</v>
      </c>
      <c r="L257" s="12">
        <v>34239</v>
      </c>
      <c r="M257" s="12">
        <v>1056360</v>
      </c>
      <c r="N257" s="13">
        <v>4919087</v>
      </c>
      <c r="O257" s="18">
        <v>1357</v>
      </c>
      <c r="P257" s="17">
        <v>2571</v>
      </c>
      <c r="Q257" s="12">
        <v>155898</v>
      </c>
      <c r="R257" s="13">
        <v>159826</v>
      </c>
      <c r="S257" s="17">
        <v>109814</v>
      </c>
      <c r="T257" s="13">
        <v>5188727</v>
      </c>
    </row>
    <row r="258" spans="2:20" x14ac:dyDescent="0.25">
      <c r="B258" s="11">
        <v>45535</v>
      </c>
      <c r="C258" s="12">
        <v>98473</v>
      </c>
      <c r="D258" s="12">
        <v>0</v>
      </c>
      <c r="E258" s="12">
        <v>0</v>
      </c>
      <c r="F258" s="12">
        <v>1476021</v>
      </c>
      <c r="G258" s="17">
        <v>16864</v>
      </c>
      <c r="H258" s="12">
        <v>0</v>
      </c>
      <c r="I258" s="12">
        <v>1570711</v>
      </c>
      <c r="J258" s="12">
        <v>0</v>
      </c>
      <c r="K258" s="12">
        <v>686490</v>
      </c>
      <c r="L258" s="12">
        <v>34310</v>
      </c>
      <c r="M258" s="12">
        <v>1061370</v>
      </c>
      <c r="N258" s="13">
        <v>4944239</v>
      </c>
      <c r="O258" s="18">
        <v>1357</v>
      </c>
      <c r="P258" s="17">
        <v>2571</v>
      </c>
      <c r="Q258" s="12">
        <v>155903</v>
      </c>
      <c r="R258" s="13">
        <v>159831</v>
      </c>
      <c r="S258" s="17">
        <v>110215</v>
      </c>
      <c r="T258" s="13">
        <v>5214285</v>
      </c>
    </row>
    <row r="259" spans="2:20" x14ac:dyDescent="0.25">
      <c r="B259" s="11">
        <v>45565</v>
      </c>
      <c r="C259" s="12">
        <v>99013</v>
      </c>
      <c r="D259" s="12">
        <v>0</v>
      </c>
      <c r="E259" s="12">
        <v>0</v>
      </c>
      <c r="F259" s="12">
        <v>1481259</v>
      </c>
      <c r="G259" s="17">
        <v>16921</v>
      </c>
      <c r="H259" s="12">
        <v>0</v>
      </c>
      <c r="I259" s="12">
        <v>1577636</v>
      </c>
      <c r="J259" s="12">
        <v>0</v>
      </c>
      <c r="K259" s="12">
        <v>690257</v>
      </c>
      <c r="L259" s="12">
        <v>34373</v>
      </c>
      <c r="M259" s="12">
        <v>1065305</v>
      </c>
      <c r="N259" s="13">
        <v>4964764</v>
      </c>
      <c r="O259" s="18">
        <v>1357</v>
      </c>
      <c r="P259" s="17">
        <v>2571</v>
      </c>
      <c r="Q259" s="12">
        <v>155916</v>
      </c>
      <c r="R259" s="13">
        <v>159844</v>
      </c>
      <c r="S259" s="17">
        <v>110215</v>
      </c>
      <c r="T259" s="13">
        <v>5234823</v>
      </c>
    </row>
    <row r="260" spans="2:20" x14ac:dyDescent="0.25">
      <c r="B260" s="11">
        <v>45596</v>
      </c>
      <c r="C260" s="12">
        <v>99746</v>
      </c>
      <c r="D260" s="12">
        <v>0</v>
      </c>
      <c r="E260" s="12">
        <v>0</v>
      </c>
      <c r="F260" s="12">
        <v>1487427</v>
      </c>
      <c r="G260" s="17">
        <v>17017</v>
      </c>
      <c r="H260" s="12">
        <v>0</v>
      </c>
      <c r="I260" s="12">
        <v>1584745</v>
      </c>
      <c r="J260" s="12">
        <v>0</v>
      </c>
      <c r="K260" s="12">
        <v>694610</v>
      </c>
      <c r="L260" s="12">
        <v>34437</v>
      </c>
      <c r="M260" s="12">
        <v>1069753</v>
      </c>
      <c r="N260" s="13">
        <v>4987735</v>
      </c>
      <c r="O260" s="18">
        <v>1357</v>
      </c>
      <c r="P260" s="17">
        <v>2571</v>
      </c>
      <c r="Q260" s="12">
        <v>159289</v>
      </c>
      <c r="R260" s="13">
        <v>163217</v>
      </c>
      <c r="S260" s="17">
        <v>110415</v>
      </c>
      <c r="T260" s="13">
        <v>5261367</v>
      </c>
    </row>
    <row r="261" spans="2:20" x14ac:dyDescent="0.25">
      <c r="B261" s="11">
        <v>45626</v>
      </c>
      <c r="C261" s="12">
        <v>100365</v>
      </c>
      <c r="D261" s="12">
        <v>0</v>
      </c>
      <c r="E261" s="12">
        <v>0</v>
      </c>
      <c r="F261" s="12">
        <v>1493892</v>
      </c>
      <c r="G261" s="17">
        <v>17155</v>
      </c>
      <c r="H261" s="12">
        <v>0</v>
      </c>
      <c r="I261" s="12">
        <v>1593054</v>
      </c>
      <c r="J261" s="12">
        <v>0</v>
      </c>
      <c r="K261" s="12">
        <v>698849</v>
      </c>
      <c r="L261" s="12">
        <v>34518</v>
      </c>
      <c r="M261" s="12">
        <v>1074200</v>
      </c>
      <c r="N261" s="13">
        <v>5012033</v>
      </c>
      <c r="O261" s="18">
        <v>1357</v>
      </c>
      <c r="P261" s="17">
        <v>2571</v>
      </c>
      <c r="Q261" s="12">
        <v>160224</v>
      </c>
      <c r="R261" s="13">
        <v>164152</v>
      </c>
      <c r="S261" s="17">
        <v>110615</v>
      </c>
      <c r="T261" s="13">
        <v>5286800</v>
      </c>
    </row>
    <row r="262" spans="2:20" x14ac:dyDescent="0.25">
      <c r="B262" s="11">
        <v>45657</v>
      </c>
      <c r="C262" s="12">
        <v>101004</v>
      </c>
      <c r="D262" s="12">
        <v>0</v>
      </c>
      <c r="E262" s="12">
        <v>0</v>
      </c>
      <c r="F262" s="12">
        <v>1499919</v>
      </c>
      <c r="G262" s="17">
        <v>17269</v>
      </c>
      <c r="H262" s="12">
        <v>0</v>
      </c>
      <c r="I262" s="12">
        <v>1600715</v>
      </c>
      <c r="J262" s="12">
        <v>0</v>
      </c>
      <c r="K262" s="12">
        <v>702909</v>
      </c>
      <c r="L262" s="12">
        <v>34600</v>
      </c>
      <c r="M262" s="12">
        <v>1078104</v>
      </c>
      <c r="N262" s="13">
        <v>5034520</v>
      </c>
      <c r="O262" s="18">
        <v>1357</v>
      </c>
      <c r="P262" s="17">
        <v>2571</v>
      </c>
      <c r="Q262" s="12">
        <v>161347</v>
      </c>
      <c r="R262" s="13">
        <v>165275</v>
      </c>
      <c r="S262" s="17">
        <v>110751</v>
      </c>
      <c r="T262" s="13">
        <v>5310546</v>
      </c>
    </row>
    <row r="263" spans="2:20" x14ac:dyDescent="0.25">
      <c r="B263" s="11">
        <v>45688</v>
      </c>
      <c r="C263" s="12">
        <v>101376</v>
      </c>
      <c r="D263" s="12">
        <v>0</v>
      </c>
      <c r="E263" s="12">
        <v>0</v>
      </c>
      <c r="F263" s="12">
        <v>1504160</v>
      </c>
      <c r="G263" s="17">
        <v>17410</v>
      </c>
      <c r="H263" s="12">
        <v>0</v>
      </c>
      <c r="I263" s="12">
        <v>1606414</v>
      </c>
      <c r="J263" s="12">
        <v>0</v>
      </c>
      <c r="K263" s="12">
        <v>706049</v>
      </c>
      <c r="L263" s="12">
        <v>34636</v>
      </c>
      <c r="M263" s="12">
        <v>1081296</v>
      </c>
      <c r="N263" s="13">
        <v>5051341</v>
      </c>
      <c r="O263" s="18">
        <v>1357</v>
      </c>
      <c r="P263" s="17">
        <v>2571</v>
      </c>
      <c r="Q263" s="12">
        <v>161881</v>
      </c>
      <c r="R263" s="13">
        <v>165809</v>
      </c>
      <c r="S263" s="17">
        <v>110754</v>
      </c>
      <c r="T263" s="13">
        <v>5327904</v>
      </c>
    </row>
    <row r="264" spans="2:20" x14ac:dyDescent="0.25">
      <c r="B264" s="11">
        <v>45716</v>
      </c>
      <c r="C264" s="12">
        <v>102018</v>
      </c>
      <c r="D264" s="12">
        <v>0</v>
      </c>
      <c r="E264" s="12">
        <v>0</v>
      </c>
      <c r="F264" s="12">
        <v>1508690</v>
      </c>
      <c r="G264" s="17">
        <v>18147</v>
      </c>
      <c r="H264" s="12">
        <v>0</v>
      </c>
      <c r="I264" s="12">
        <v>1612292</v>
      </c>
      <c r="J264" s="12">
        <v>0</v>
      </c>
      <c r="K264" s="12">
        <v>708498</v>
      </c>
      <c r="L264" s="12">
        <v>34684</v>
      </c>
      <c r="M264" s="12">
        <v>1084394</v>
      </c>
      <c r="N264" s="13">
        <v>5068723</v>
      </c>
      <c r="O264" s="18">
        <v>1357</v>
      </c>
      <c r="P264" s="17">
        <v>2571</v>
      </c>
      <c r="Q264" s="12">
        <v>162054</v>
      </c>
      <c r="R264" s="13">
        <v>165982</v>
      </c>
      <c r="S264" s="17">
        <v>110754</v>
      </c>
      <c r="T264" s="13">
        <v>5345459</v>
      </c>
    </row>
    <row r="265" spans="2:20" x14ac:dyDescent="0.25">
      <c r="B265" s="11">
        <v>45747</v>
      </c>
      <c r="C265" s="12">
        <v>102484</v>
      </c>
      <c r="D265" s="12">
        <v>0</v>
      </c>
      <c r="E265" s="12">
        <v>0</v>
      </c>
      <c r="F265" s="12">
        <v>1514388</v>
      </c>
      <c r="G265" s="17">
        <v>18787</v>
      </c>
      <c r="H265" s="12">
        <v>0</v>
      </c>
      <c r="I265" s="12">
        <v>1620409</v>
      </c>
      <c r="J265" s="12">
        <v>0</v>
      </c>
      <c r="K265" s="12">
        <v>711741</v>
      </c>
      <c r="L265" s="12">
        <v>34756</v>
      </c>
      <c r="M265" s="12">
        <v>1088826</v>
      </c>
      <c r="N265" s="13">
        <v>5091391</v>
      </c>
      <c r="O265" s="18">
        <v>1357</v>
      </c>
      <c r="P265" s="17">
        <v>2571</v>
      </c>
      <c r="Q265" s="12">
        <v>162371</v>
      </c>
      <c r="R265" s="13">
        <v>166299</v>
      </c>
      <c r="S265" s="17">
        <v>111186</v>
      </c>
      <c r="T265" s="13">
        <v>5368876</v>
      </c>
    </row>
    <row r="266" spans="2:20" x14ac:dyDescent="0.25">
      <c r="B266" s="11">
        <v>45777</v>
      </c>
      <c r="C266" s="12">
        <v>103165</v>
      </c>
      <c r="D266" s="12">
        <v>0</v>
      </c>
      <c r="E266" s="12">
        <v>0</v>
      </c>
      <c r="F266" s="12">
        <v>1519692</v>
      </c>
      <c r="G266" s="17">
        <v>19476</v>
      </c>
      <c r="H266" s="12">
        <v>0</v>
      </c>
      <c r="I266" s="12">
        <v>1627987</v>
      </c>
      <c r="J266" s="12">
        <v>0</v>
      </c>
      <c r="K266" s="12">
        <v>716111</v>
      </c>
      <c r="L266" s="12">
        <v>34819</v>
      </c>
      <c r="M266" s="12">
        <v>1093403</v>
      </c>
      <c r="N266" s="13">
        <v>5114653</v>
      </c>
      <c r="O266" s="18">
        <v>1357</v>
      </c>
      <c r="P266" s="17">
        <v>2571</v>
      </c>
      <c r="Q266" s="12">
        <v>162796</v>
      </c>
      <c r="R266" s="13">
        <v>166724</v>
      </c>
      <c r="S266" s="17">
        <v>111186</v>
      </c>
      <c r="T266" s="13">
        <v>5392563</v>
      </c>
    </row>
    <row r="267" spans="2:20" x14ac:dyDescent="0.25">
      <c r="B267" s="11">
        <v>45808</v>
      </c>
      <c r="C267" s="12">
        <v>103683</v>
      </c>
      <c r="D267" s="12">
        <v>0</v>
      </c>
      <c r="E267" s="12">
        <v>0</v>
      </c>
      <c r="F267" s="12">
        <v>1525444</v>
      </c>
      <c r="G267" s="17">
        <v>19809</v>
      </c>
      <c r="H267" s="12">
        <v>0</v>
      </c>
      <c r="I267" s="12">
        <v>1636198</v>
      </c>
      <c r="J267" s="12">
        <v>0</v>
      </c>
      <c r="K267" s="12">
        <v>720693</v>
      </c>
      <c r="L267" s="12">
        <v>34879</v>
      </c>
      <c r="M267" s="12">
        <v>1098367</v>
      </c>
      <c r="N267" s="13">
        <v>5139073</v>
      </c>
      <c r="O267" s="18">
        <v>1357</v>
      </c>
      <c r="P267" s="17">
        <v>2571</v>
      </c>
      <c r="Q267" s="12">
        <v>162971</v>
      </c>
      <c r="R267" s="13">
        <v>166899</v>
      </c>
      <c r="S267" s="17">
        <v>111186</v>
      </c>
      <c r="T267" s="13">
        <v>5417158</v>
      </c>
    </row>
    <row r="268" spans="2:20" x14ac:dyDescent="0.25">
      <c r="B268" s="11">
        <v>45838</v>
      </c>
      <c r="C268" s="12">
        <v>104047</v>
      </c>
      <c r="D268" s="12">
        <v>0</v>
      </c>
      <c r="E268" s="12">
        <v>0</v>
      </c>
      <c r="F268" s="12">
        <v>1530955</v>
      </c>
      <c r="G268" s="19">
        <v>20108</v>
      </c>
      <c r="H268" s="12">
        <v>0</v>
      </c>
      <c r="I268" s="12">
        <v>1644169</v>
      </c>
      <c r="J268" s="12">
        <v>0</v>
      </c>
      <c r="K268" s="12">
        <v>724504</v>
      </c>
      <c r="L268" s="12">
        <v>34955</v>
      </c>
      <c r="M268" s="12">
        <v>1102333</v>
      </c>
      <c r="N268" s="13">
        <v>5161071</v>
      </c>
      <c r="O268" s="18">
        <v>1357</v>
      </c>
      <c r="P268" s="19">
        <v>2571</v>
      </c>
      <c r="Q268" s="12">
        <v>163065</v>
      </c>
      <c r="R268" s="13">
        <v>166993</v>
      </c>
      <c r="S268" s="19">
        <v>111936</v>
      </c>
      <c r="T268" s="13">
        <v>5440000</v>
      </c>
    </row>
    <row r="269" spans="2:20" x14ac:dyDescent="0.25">
      <c r="B269" s="11">
        <v>45869</v>
      </c>
      <c r="C269" s="12">
        <v>104368</v>
      </c>
      <c r="D269" s="12">
        <v>0</v>
      </c>
      <c r="E269" s="12">
        <v>0</v>
      </c>
      <c r="F269" s="12">
        <v>1537526</v>
      </c>
      <c r="G269" s="17">
        <v>20422</v>
      </c>
      <c r="H269" s="12">
        <v>0</v>
      </c>
      <c r="I269" s="12">
        <v>1652080</v>
      </c>
      <c r="J269" s="12">
        <v>0</v>
      </c>
      <c r="K269" s="12">
        <v>728130</v>
      </c>
      <c r="L269" s="12">
        <v>35021</v>
      </c>
      <c r="M269" s="12">
        <v>1106945</v>
      </c>
      <c r="N269" s="13">
        <v>5184492</v>
      </c>
      <c r="O269" s="18">
        <v>1357</v>
      </c>
      <c r="P269" s="17">
        <v>2571</v>
      </c>
      <c r="Q269" s="12">
        <v>163074</v>
      </c>
      <c r="R269" s="13">
        <v>167002</v>
      </c>
      <c r="S269" s="17">
        <v>111936</v>
      </c>
      <c r="T269" s="13">
        <v>5463430</v>
      </c>
    </row>
    <row r="270" spans="2:20" x14ac:dyDescent="0.25">
      <c r="B270" s="11">
        <v>45900</v>
      </c>
      <c r="C270" s="12">
        <v>104640</v>
      </c>
      <c r="D270" s="12">
        <v>0</v>
      </c>
      <c r="E270" s="12">
        <v>0</v>
      </c>
      <c r="F270" s="12">
        <v>1544325</v>
      </c>
      <c r="G270" s="17">
        <v>20677</v>
      </c>
      <c r="H270" s="12">
        <v>0</v>
      </c>
      <c r="I270" s="12">
        <v>1660263</v>
      </c>
      <c r="J270" s="12">
        <v>0</v>
      </c>
      <c r="K270" s="12">
        <v>732059</v>
      </c>
      <c r="L270" s="12">
        <v>35109</v>
      </c>
      <c r="M270" s="12">
        <v>1111724</v>
      </c>
      <c r="N270" s="13">
        <v>5208797</v>
      </c>
      <c r="O270" s="18">
        <v>1357</v>
      </c>
      <c r="P270" s="17">
        <v>2571</v>
      </c>
      <c r="Q270" s="12">
        <v>163085</v>
      </c>
      <c r="R270" s="13">
        <v>167013</v>
      </c>
      <c r="S270" s="17">
        <v>111954</v>
      </c>
      <c r="T270" s="13">
        <v>5487764</v>
      </c>
    </row>
    <row r="271" spans="2:20" ht="15" customHeight="1" x14ac:dyDescent="0.25">
      <c r="B271" s="11">
        <v>45930</v>
      </c>
      <c r="C271" s="12">
        <v>104810</v>
      </c>
      <c r="D271" s="12">
        <v>0</v>
      </c>
      <c r="E271" s="12">
        <v>0</v>
      </c>
      <c r="F271" s="12">
        <v>1549763</v>
      </c>
      <c r="G271" s="17">
        <v>20913</v>
      </c>
      <c r="H271" s="12">
        <v>0</v>
      </c>
      <c r="I271" s="12">
        <v>1667339</v>
      </c>
      <c r="J271" s="12">
        <v>0</v>
      </c>
      <c r="K271" s="12">
        <v>735331</v>
      </c>
      <c r="L271" s="12">
        <v>35178</v>
      </c>
      <c r="M271" s="12">
        <v>1116016</v>
      </c>
      <c r="N271" s="13">
        <v>5229350</v>
      </c>
      <c r="O271" s="18">
        <v>1357</v>
      </c>
      <c r="P271" s="17">
        <v>2571</v>
      </c>
      <c r="Q271" s="12">
        <v>165004</v>
      </c>
      <c r="R271" s="13">
        <v>168932</v>
      </c>
      <c r="S271" s="17">
        <v>112150</v>
      </c>
      <c r="T271" s="13">
        <v>5510432</v>
      </c>
    </row>
    <row r="272" spans="2:20" x14ac:dyDescent="0.25">
      <c r="B272" s="1" t="s">
        <v>4</v>
      </c>
    </row>
    <row r="273" spans="2:2" x14ac:dyDescent="0.25">
      <c r="B273" s="10" t="s">
        <v>33</v>
      </c>
    </row>
    <row r="274" spans="2:2" x14ac:dyDescent="0.25">
      <c r="B274" s="2" t="s">
        <v>34</v>
      </c>
    </row>
    <row r="275" spans="2:2" x14ac:dyDescent="0.25">
      <c r="B275" s="2" t="s">
        <v>35</v>
      </c>
    </row>
    <row r="276" spans="2:2" x14ac:dyDescent="0.25">
      <c r="B276" s="2" t="s">
        <v>36</v>
      </c>
    </row>
    <row r="277" spans="2:2" x14ac:dyDescent="0.25">
      <c r="B277" s="2" t="s">
        <v>37</v>
      </c>
    </row>
    <row r="278" spans="2:2" x14ac:dyDescent="0.25">
      <c r="B278" s="2" t="s">
        <v>5</v>
      </c>
    </row>
    <row r="279" spans="2:2" x14ac:dyDescent="0.25">
      <c r="B279" s="2" t="s">
        <v>38</v>
      </c>
    </row>
  </sheetData>
  <mergeCells count="9">
    <mergeCell ref="R4:R5"/>
    <mergeCell ref="S4:S5"/>
    <mergeCell ref="T4:T5"/>
    <mergeCell ref="B2:F2"/>
    <mergeCell ref="B3:E3"/>
    <mergeCell ref="C4:M4"/>
    <mergeCell ref="O4:Q4"/>
    <mergeCell ref="B4:B5"/>
    <mergeCell ref="N4:N5"/>
  </mergeCells>
  <phoneticPr fontId="10" type="noConversion"/>
  <pageMargins left="0.7" right="0.7" top="0.75" bottom="0.75" header="0.3" footer="0.3"/>
  <pageSetup scale="18" orientation="portrait" r:id="rId1"/>
  <rowBreaks count="1" manualBreakCount="1">
    <brk id="238" max="26"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A6A4-BC83-407B-8273-1B47E740D3D9}">
  <dimension ref="B2:E264"/>
  <sheetViews>
    <sheetView showGridLines="0" view="pageBreakPreview" zoomScaleNormal="100" zoomScaleSheetLayoutView="100" workbookViewId="0">
      <pane xSplit="2" ySplit="4" topLeftCell="C234" activePane="bottomRight" state="frozen"/>
      <selection pane="topRight" activeCell="B5" sqref="B5:C270"/>
      <selection pane="bottomLeft" activeCell="B5" sqref="B5:C270"/>
      <selection pane="bottomRight" activeCell="B2" sqref="B2:E2"/>
    </sheetView>
  </sheetViews>
  <sheetFormatPr defaultRowHeight="15" x14ac:dyDescent="0.25"/>
  <cols>
    <col min="2" max="2" width="9.7109375" bestFit="1" customWidth="1"/>
    <col min="3" max="3" width="14.140625" bestFit="1" customWidth="1"/>
    <col min="4" max="4" width="13.28515625" bestFit="1" customWidth="1"/>
    <col min="5" max="5" width="12.5703125" bestFit="1" customWidth="1"/>
  </cols>
  <sheetData>
    <row r="2" spans="2:5" ht="20.25" x14ac:dyDescent="0.35">
      <c r="B2" s="22" t="s">
        <v>39</v>
      </c>
      <c r="C2" s="22"/>
      <c r="D2" s="22"/>
      <c r="E2" s="22"/>
    </row>
    <row r="3" spans="2:5" ht="15.75" x14ac:dyDescent="0.25">
      <c r="B3" s="23" t="s">
        <v>1</v>
      </c>
      <c r="C3" s="23"/>
      <c r="D3" s="23"/>
      <c r="E3" s="3"/>
    </row>
    <row r="4" spans="2:5" x14ac:dyDescent="0.25">
      <c r="B4" s="4" t="s">
        <v>14</v>
      </c>
      <c r="C4" s="5" t="s">
        <v>40</v>
      </c>
      <c r="D4" s="5" t="s">
        <v>41</v>
      </c>
      <c r="E4" s="6" t="s">
        <v>32</v>
      </c>
    </row>
    <row r="5" spans="2:5" x14ac:dyDescent="0.25">
      <c r="B5" s="7">
        <v>37894</v>
      </c>
      <c r="C5" s="8">
        <v>532531</v>
      </c>
      <c r="D5" s="8">
        <v>394551</v>
      </c>
      <c r="E5" s="9">
        <v>927082</v>
      </c>
    </row>
    <row r="6" spans="2:5" x14ac:dyDescent="0.25">
      <c r="B6" s="7">
        <v>37986</v>
      </c>
      <c r="C6" s="8">
        <v>568158</v>
      </c>
      <c r="D6" s="8">
        <v>418380</v>
      </c>
      <c r="E6" s="9">
        <v>986538</v>
      </c>
    </row>
    <row r="7" spans="2:5" x14ac:dyDescent="0.25">
      <c r="B7" s="7">
        <v>38077</v>
      </c>
      <c r="C7" s="8">
        <v>591737</v>
      </c>
      <c r="D7" s="8">
        <v>433631</v>
      </c>
      <c r="E7" s="9">
        <v>1025368</v>
      </c>
    </row>
    <row r="8" spans="2:5" x14ac:dyDescent="0.25">
      <c r="B8" s="7">
        <v>38168</v>
      </c>
      <c r="C8" s="8">
        <v>625903</v>
      </c>
      <c r="D8" s="8">
        <v>459445</v>
      </c>
      <c r="E8" s="9">
        <v>1085348</v>
      </c>
    </row>
    <row r="9" spans="2:5" x14ac:dyDescent="0.25">
      <c r="B9" s="7">
        <v>38260</v>
      </c>
      <c r="C9" s="8">
        <v>654435</v>
      </c>
      <c r="D9" s="8">
        <v>482159</v>
      </c>
      <c r="E9" s="9">
        <v>1136594</v>
      </c>
    </row>
    <row r="10" spans="2:5" x14ac:dyDescent="0.25">
      <c r="B10" s="7">
        <v>38352</v>
      </c>
      <c r="C10" s="8">
        <v>685676</v>
      </c>
      <c r="D10" s="8">
        <v>504526</v>
      </c>
      <c r="E10" s="9">
        <v>1190202</v>
      </c>
    </row>
    <row r="11" spans="2:5" x14ac:dyDescent="0.25">
      <c r="B11" s="7">
        <v>38383</v>
      </c>
      <c r="C11" s="8">
        <v>695778</v>
      </c>
      <c r="D11" s="8">
        <v>510530</v>
      </c>
      <c r="E11" s="9">
        <v>1206308</v>
      </c>
    </row>
    <row r="12" spans="2:5" x14ac:dyDescent="0.25">
      <c r="B12" s="7">
        <v>38411</v>
      </c>
      <c r="C12" s="8">
        <v>710543</v>
      </c>
      <c r="D12" s="8">
        <v>521143</v>
      </c>
      <c r="E12" s="9">
        <v>1231686</v>
      </c>
    </row>
    <row r="13" spans="2:5" x14ac:dyDescent="0.25">
      <c r="B13" s="7">
        <v>38442</v>
      </c>
      <c r="C13" s="8">
        <v>736918</v>
      </c>
      <c r="D13" s="8">
        <v>543491</v>
      </c>
      <c r="E13" s="9">
        <v>1280409</v>
      </c>
    </row>
    <row r="14" spans="2:5" x14ac:dyDescent="0.25">
      <c r="B14" s="7">
        <v>38472</v>
      </c>
      <c r="C14" s="8">
        <v>751514</v>
      </c>
      <c r="D14" s="8">
        <v>552108</v>
      </c>
      <c r="E14" s="9">
        <v>1303622</v>
      </c>
    </row>
    <row r="15" spans="2:5" x14ac:dyDescent="0.25">
      <c r="B15" s="7">
        <v>38503</v>
      </c>
      <c r="C15" s="8">
        <v>761516</v>
      </c>
      <c r="D15" s="8">
        <v>558433</v>
      </c>
      <c r="E15" s="9">
        <v>1319949</v>
      </c>
    </row>
    <row r="16" spans="2:5" x14ac:dyDescent="0.25">
      <c r="B16" s="7">
        <v>38533</v>
      </c>
      <c r="C16" s="8">
        <v>771159</v>
      </c>
      <c r="D16" s="8">
        <v>564124</v>
      </c>
      <c r="E16" s="9">
        <v>1335283</v>
      </c>
    </row>
    <row r="17" spans="2:5" x14ac:dyDescent="0.25">
      <c r="B17" s="7">
        <v>38564</v>
      </c>
      <c r="C17" s="8">
        <v>783645</v>
      </c>
      <c r="D17" s="8">
        <v>572357</v>
      </c>
      <c r="E17" s="9">
        <v>1356002</v>
      </c>
    </row>
    <row r="18" spans="2:5" x14ac:dyDescent="0.25">
      <c r="B18" s="7">
        <v>38595</v>
      </c>
      <c r="C18" s="8">
        <v>793077</v>
      </c>
      <c r="D18" s="8">
        <v>577978</v>
      </c>
      <c r="E18" s="9">
        <v>1371055</v>
      </c>
    </row>
    <row r="19" spans="2:5" x14ac:dyDescent="0.25">
      <c r="B19" s="7">
        <v>38625</v>
      </c>
      <c r="C19" s="8">
        <v>802610</v>
      </c>
      <c r="D19" s="8">
        <v>583713</v>
      </c>
      <c r="E19" s="9">
        <v>1386323</v>
      </c>
    </row>
    <row r="20" spans="2:5" x14ac:dyDescent="0.25">
      <c r="B20" s="7">
        <v>38656</v>
      </c>
      <c r="C20" s="8">
        <v>812328</v>
      </c>
      <c r="D20" s="8">
        <v>589978</v>
      </c>
      <c r="E20" s="9">
        <v>1402306</v>
      </c>
    </row>
    <row r="21" spans="2:5" x14ac:dyDescent="0.25">
      <c r="B21" s="7">
        <v>38686</v>
      </c>
      <c r="C21" s="8">
        <v>820635</v>
      </c>
      <c r="D21" s="8">
        <v>596412</v>
      </c>
      <c r="E21" s="9">
        <v>1417047</v>
      </c>
    </row>
    <row r="22" spans="2:5" x14ac:dyDescent="0.25">
      <c r="B22" s="7">
        <v>38717</v>
      </c>
      <c r="C22" s="8">
        <v>828566</v>
      </c>
      <c r="D22" s="8">
        <v>600955</v>
      </c>
      <c r="E22" s="9">
        <v>1429521</v>
      </c>
    </row>
    <row r="23" spans="2:5" x14ac:dyDescent="0.25">
      <c r="B23" s="7">
        <v>38748</v>
      </c>
      <c r="C23" s="8">
        <v>835238</v>
      </c>
      <c r="D23" s="8">
        <v>604541</v>
      </c>
      <c r="E23" s="9">
        <v>1439779</v>
      </c>
    </row>
    <row r="24" spans="2:5" x14ac:dyDescent="0.25">
      <c r="B24" s="7">
        <v>38776</v>
      </c>
      <c r="C24" s="8">
        <v>843082</v>
      </c>
      <c r="D24" s="8">
        <v>609244</v>
      </c>
      <c r="E24" s="9">
        <v>1452326</v>
      </c>
    </row>
    <row r="25" spans="2:5" x14ac:dyDescent="0.25">
      <c r="B25" s="7">
        <v>38807</v>
      </c>
      <c r="C25" s="8">
        <v>851351</v>
      </c>
      <c r="D25" s="8">
        <v>614223</v>
      </c>
      <c r="E25" s="9">
        <v>1465574</v>
      </c>
    </row>
    <row r="26" spans="2:5" x14ac:dyDescent="0.25">
      <c r="B26" s="7">
        <v>38837</v>
      </c>
      <c r="C26" s="8">
        <v>861242</v>
      </c>
      <c r="D26" s="8">
        <v>620361</v>
      </c>
      <c r="E26" s="9">
        <v>1481603</v>
      </c>
    </row>
    <row r="27" spans="2:5" x14ac:dyDescent="0.25">
      <c r="B27" s="7">
        <v>38868</v>
      </c>
      <c r="C27" s="8">
        <v>868914</v>
      </c>
      <c r="D27" s="8">
        <v>624765</v>
      </c>
      <c r="E27" s="9">
        <v>1493679</v>
      </c>
    </row>
    <row r="28" spans="2:5" x14ac:dyDescent="0.25">
      <c r="B28" s="7">
        <v>38898</v>
      </c>
      <c r="C28" s="8">
        <v>876357</v>
      </c>
      <c r="D28" s="8">
        <v>629068</v>
      </c>
      <c r="E28" s="9">
        <v>1505425</v>
      </c>
    </row>
    <row r="29" spans="2:5" x14ac:dyDescent="0.25">
      <c r="B29" s="7">
        <v>38929</v>
      </c>
      <c r="C29" s="8">
        <v>885035</v>
      </c>
      <c r="D29" s="8">
        <v>633877</v>
      </c>
      <c r="E29" s="9">
        <v>1518912</v>
      </c>
    </row>
    <row r="30" spans="2:5" x14ac:dyDescent="0.25">
      <c r="B30" s="7">
        <v>38960</v>
      </c>
      <c r="C30" s="8">
        <v>893881</v>
      </c>
      <c r="D30" s="8">
        <v>638336</v>
      </c>
      <c r="E30" s="9">
        <v>1532217</v>
      </c>
    </row>
    <row r="31" spans="2:5" x14ac:dyDescent="0.25">
      <c r="B31" s="7">
        <v>38990</v>
      </c>
      <c r="C31" s="8">
        <v>903011</v>
      </c>
      <c r="D31" s="8">
        <v>643183</v>
      </c>
      <c r="E31" s="9">
        <v>1546194</v>
      </c>
    </row>
    <row r="32" spans="2:5" x14ac:dyDescent="0.25">
      <c r="B32" s="7">
        <v>39021</v>
      </c>
      <c r="C32" s="8">
        <v>912014</v>
      </c>
      <c r="D32" s="8">
        <v>648039</v>
      </c>
      <c r="E32" s="9">
        <v>1560053</v>
      </c>
    </row>
    <row r="33" spans="2:5" x14ac:dyDescent="0.25">
      <c r="B33" s="7">
        <v>39051</v>
      </c>
      <c r="C33" s="8">
        <v>920993</v>
      </c>
      <c r="D33" s="8">
        <v>653025</v>
      </c>
      <c r="E33" s="9">
        <v>1574018</v>
      </c>
    </row>
    <row r="34" spans="2:5" x14ac:dyDescent="0.25">
      <c r="B34" s="7">
        <v>39082</v>
      </c>
      <c r="C34" s="8">
        <v>930043</v>
      </c>
      <c r="D34" s="8">
        <v>658578</v>
      </c>
      <c r="E34" s="9">
        <v>1588621</v>
      </c>
    </row>
    <row r="35" spans="2:5" x14ac:dyDescent="0.25">
      <c r="B35" s="7">
        <v>39113</v>
      </c>
      <c r="C35" s="8">
        <v>936706</v>
      </c>
      <c r="D35" s="8">
        <v>662542</v>
      </c>
      <c r="E35" s="9">
        <v>1599248</v>
      </c>
    </row>
    <row r="36" spans="2:5" x14ac:dyDescent="0.25">
      <c r="B36" s="7">
        <v>39141</v>
      </c>
      <c r="C36" s="8">
        <v>946725</v>
      </c>
      <c r="D36" s="8">
        <v>668849</v>
      </c>
      <c r="E36" s="9">
        <v>1615574</v>
      </c>
    </row>
    <row r="37" spans="2:5" x14ac:dyDescent="0.25">
      <c r="B37" s="7">
        <v>39172</v>
      </c>
      <c r="C37" s="8">
        <v>960046</v>
      </c>
      <c r="D37" s="8">
        <v>677378</v>
      </c>
      <c r="E37" s="9">
        <v>1637424</v>
      </c>
    </row>
    <row r="38" spans="2:5" x14ac:dyDescent="0.25">
      <c r="B38" s="7">
        <v>39202</v>
      </c>
      <c r="C38" s="8">
        <v>970925</v>
      </c>
      <c r="D38" s="8">
        <v>684210</v>
      </c>
      <c r="E38" s="9">
        <v>1655135</v>
      </c>
    </row>
    <row r="39" spans="2:5" x14ac:dyDescent="0.25">
      <c r="B39" s="7">
        <v>39233</v>
      </c>
      <c r="C39" s="8">
        <v>980156</v>
      </c>
      <c r="D39" s="8">
        <v>689574</v>
      </c>
      <c r="E39" s="9">
        <v>1669730</v>
      </c>
    </row>
    <row r="40" spans="2:5" x14ac:dyDescent="0.25">
      <c r="B40" s="7">
        <v>39263</v>
      </c>
      <c r="C40" s="8">
        <v>989405</v>
      </c>
      <c r="D40" s="8">
        <v>695163</v>
      </c>
      <c r="E40" s="9">
        <v>1684568</v>
      </c>
    </row>
    <row r="41" spans="2:5" x14ac:dyDescent="0.25">
      <c r="B41" s="7">
        <v>39294</v>
      </c>
      <c r="C41" s="8">
        <v>998707</v>
      </c>
      <c r="D41" s="8">
        <v>700893</v>
      </c>
      <c r="E41" s="9">
        <v>1699600</v>
      </c>
    </row>
    <row r="42" spans="2:5" x14ac:dyDescent="0.25">
      <c r="B42" s="7">
        <v>39325</v>
      </c>
      <c r="C42" s="8">
        <v>1006303</v>
      </c>
      <c r="D42" s="8">
        <v>705419</v>
      </c>
      <c r="E42" s="9">
        <v>1711722</v>
      </c>
    </row>
    <row r="43" spans="2:5" x14ac:dyDescent="0.25">
      <c r="B43" s="7">
        <v>39355</v>
      </c>
      <c r="C43" s="8">
        <v>1016762</v>
      </c>
      <c r="D43" s="8">
        <v>712236</v>
      </c>
      <c r="E43" s="9">
        <v>1728998</v>
      </c>
    </row>
    <row r="44" spans="2:5" x14ac:dyDescent="0.25">
      <c r="B44" s="7">
        <v>39386</v>
      </c>
      <c r="C44" s="8">
        <v>1031003</v>
      </c>
      <c r="D44" s="8">
        <v>723050</v>
      </c>
      <c r="E44" s="9">
        <v>1754053</v>
      </c>
    </row>
    <row r="45" spans="2:5" x14ac:dyDescent="0.25">
      <c r="B45" s="7">
        <v>39416</v>
      </c>
      <c r="C45" s="8">
        <v>1042957</v>
      </c>
      <c r="D45" s="8">
        <v>731855</v>
      </c>
      <c r="E45" s="9">
        <v>1774812</v>
      </c>
    </row>
    <row r="46" spans="2:5" x14ac:dyDescent="0.25">
      <c r="B46" s="7">
        <v>39447</v>
      </c>
      <c r="C46" s="8">
        <v>1055907</v>
      </c>
      <c r="D46" s="8">
        <v>741120</v>
      </c>
      <c r="E46" s="9">
        <v>1797027</v>
      </c>
    </row>
    <row r="47" spans="2:5" x14ac:dyDescent="0.25">
      <c r="B47" s="7">
        <v>39478</v>
      </c>
      <c r="C47" s="8">
        <v>1064566</v>
      </c>
      <c r="D47" s="8">
        <v>747041</v>
      </c>
      <c r="E47" s="9">
        <v>1811607</v>
      </c>
    </row>
    <row r="48" spans="2:5" x14ac:dyDescent="0.25">
      <c r="B48" s="7">
        <v>39507</v>
      </c>
      <c r="C48" s="8">
        <v>1074236</v>
      </c>
      <c r="D48" s="8">
        <v>753920</v>
      </c>
      <c r="E48" s="9">
        <v>1828156</v>
      </c>
    </row>
    <row r="49" spans="2:5" x14ac:dyDescent="0.25">
      <c r="B49" s="7">
        <v>39538</v>
      </c>
      <c r="C49" s="8">
        <v>1085419</v>
      </c>
      <c r="D49" s="8">
        <v>761553</v>
      </c>
      <c r="E49" s="9">
        <v>1846972</v>
      </c>
    </row>
    <row r="50" spans="2:5" x14ac:dyDescent="0.25">
      <c r="B50" s="7">
        <v>39568</v>
      </c>
      <c r="C50" s="8">
        <v>1094801</v>
      </c>
      <c r="D50" s="8">
        <v>768124</v>
      </c>
      <c r="E50" s="9">
        <v>1862925</v>
      </c>
    </row>
    <row r="51" spans="2:5" x14ac:dyDescent="0.25">
      <c r="B51" s="7">
        <v>39599</v>
      </c>
      <c r="C51" s="8">
        <v>1106017</v>
      </c>
      <c r="D51" s="8">
        <v>775487</v>
      </c>
      <c r="E51" s="9">
        <v>1881504</v>
      </c>
    </row>
    <row r="52" spans="2:5" x14ac:dyDescent="0.25">
      <c r="B52" s="7">
        <v>39629</v>
      </c>
      <c r="C52" s="8">
        <v>1114530</v>
      </c>
      <c r="D52" s="8">
        <v>781484</v>
      </c>
      <c r="E52" s="9">
        <v>1896014</v>
      </c>
    </row>
    <row r="53" spans="2:5" x14ac:dyDescent="0.25">
      <c r="B53" s="7">
        <v>39660</v>
      </c>
      <c r="C53" s="8">
        <v>1123436</v>
      </c>
      <c r="D53" s="8">
        <v>787294</v>
      </c>
      <c r="E53" s="9">
        <v>1910730</v>
      </c>
    </row>
    <row r="54" spans="2:5" x14ac:dyDescent="0.25">
      <c r="B54" s="7">
        <v>39691</v>
      </c>
      <c r="C54" s="8">
        <v>1133294</v>
      </c>
      <c r="D54" s="8">
        <v>794118</v>
      </c>
      <c r="E54" s="9">
        <v>1927412</v>
      </c>
    </row>
    <row r="55" spans="2:5" x14ac:dyDescent="0.25">
      <c r="B55" s="7">
        <v>39721</v>
      </c>
      <c r="C55" s="8">
        <v>1141705</v>
      </c>
      <c r="D55" s="8">
        <v>799963</v>
      </c>
      <c r="E55" s="9">
        <v>1941668</v>
      </c>
    </row>
    <row r="56" spans="2:5" x14ac:dyDescent="0.25">
      <c r="B56" s="7">
        <v>39752</v>
      </c>
      <c r="C56" s="8">
        <v>1148945</v>
      </c>
      <c r="D56" s="8">
        <v>805414</v>
      </c>
      <c r="E56" s="9">
        <v>1954359</v>
      </c>
    </row>
    <row r="57" spans="2:5" x14ac:dyDescent="0.25">
      <c r="B57" s="7">
        <v>39782</v>
      </c>
      <c r="C57" s="8">
        <v>1158566</v>
      </c>
      <c r="D57" s="8">
        <v>812938</v>
      </c>
      <c r="E57" s="9">
        <v>1971504</v>
      </c>
    </row>
    <row r="58" spans="2:5" x14ac:dyDescent="0.25">
      <c r="B58" s="7">
        <v>39813</v>
      </c>
      <c r="C58" s="8">
        <v>1165631</v>
      </c>
      <c r="D58" s="8">
        <v>818089</v>
      </c>
      <c r="E58" s="9">
        <v>1983720</v>
      </c>
    </row>
    <row r="59" spans="2:5" x14ac:dyDescent="0.25">
      <c r="B59" s="7">
        <v>39844</v>
      </c>
      <c r="C59" s="8">
        <v>1173051</v>
      </c>
      <c r="D59" s="8">
        <v>823818</v>
      </c>
      <c r="E59" s="9">
        <v>1996869</v>
      </c>
    </row>
    <row r="60" spans="2:5" x14ac:dyDescent="0.25">
      <c r="B60" s="7">
        <v>39872</v>
      </c>
      <c r="C60" s="8">
        <v>1180722</v>
      </c>
      <c r="D60" s="8">
        <v>829187</v>
      </c>
      <c r="E60" s="9">
        <v>2009909</v>
      </c>
    </row>
    <row r="61" spans="2:5" x14ac:dyDescent="0.25">
      <c r="B61" s="7">
        <v>39903</v>
      </c>
      <c r="C61" s="8">
        <v>1189797</v>
      </c>
      <c r="D61" s="8">
        <v>839647</v>
      </c>
      <c r="E61" s="9">
        <v>2029444</v>
      </c>
    </row>
    <row r="62" spans="2:5" x14ac:dyDescent="0.25">
      <c r="B62" s="7">
        <v>39933</v>
      </c>
      <c r="C62" s="8">
        <v>1197950</v>
      </c>
      <c r="D62" s="8">
        <v>847048</v>
      </c>
      <c r="E62" s="9">
        <v>2044998</v>
      </c>
    </row>
    <row r="63" spans="2:5" x14ac:dyDescent="0.25">
      <c r="B63" s="7">
        <v>39964</v>
      </c>
      <c r="C63" s="8">
        <v>1208695</v>
      </c>
      <c r="D63" s="8">
        <v>857630</v>
      </c>
      <c r="E63" s="9">
        <v>2066325</v>
      </c>
    </row>
    <row r="64" spans="2:5" x14ac:dyDescent="0.25">
      <c r="B64" s="7">
        <v>39994</v>
      </c>
      <c r="C64" s="8">
        <v>1216080</v>
      </c>
      <c r="D64" s="8">
        <v>863081</v>
      </c>
      <c r="E64" s="9">
        <v>2079161</v>
      </c>
    </row>
    <row r="65" spans="2:5" x14ac:dyDescent="0.25">
      <c r="B65" s="7">
        <v>40025</v>
      </c>
      <c r="C65" s="8">
        <v>1223927</v>
      </c>
      <c r="D65" s="8">
        <v>869093</v>
      </c>
      <c r="E65" s="9">
        <v>2093020</v>
      </c>
    </row>
    <row r="66" spans="2:5" x14ac:dyDescent="0.25">
      <c r="B66" s="7">
        <v>40056</v>
      </c>
      <c r="C66" s="8">
        <v>1243382</v>
      </c>
      <c r="D66" s="8">
        <v>882603</v>
      </c>
      <c r="E66" s="9">
        <v>2125985</v>
      </c>
    </row>
    <row r="67" spans="2:5" x14ac:dyDescent="0.25">
      <c r="B67" s="7">
        <v>40086</v>
      </c>
      <c r="C67" s="8">
        <v>1256513</v>
      </c>
      <c r="D67" s="8">
        <v>891541</v>
      </c>
      <c r="E67" s="9">
        <v>2148054</v>
      </c>
    </row>
    <row r="68" spans="2:5" x14ac:dyDescent="0.25">
      <c r="B68" s="7">
        <v>40117</v>
      </c>
      <c r="C68" s="8">
        <v>1266107</v>
      </c>
      <c r="D68" s="8">
        <v>899515</v>
      </c>
      <c r="E68" s="9">
        <v>2165622</v>
      </c>
    </row>
    <row r="69" spans="2:5" x14ac:dyDescent="0.25">
      <c r="B69" s="7">
        <v>40147</v>
      </c>
      <c r="C69" s="8">
        <v>1273997</v>
      </c>
      <c r="D69" s="8">
        <v>905996</v>
      </c>
      <c r="E69" s="9">
        <v>2179993</v>
      </c>
    </row>
    <row r="70" spans="2:5" x14ac:dyDescent="0.25">
      <c r="B70" s="7">
        <v>40178</v>
      </c>
      <c r="C70" s="8">
        <v>1281904</v>
      </c>
      <c r="D70" s="8">
        <v>911986</v>
      </c>
      <c r="E70" s="9">
        <v>2193890</v>
      </c>
    </row>
    <row r="71" spans="2:5" x14ac:dyDescent="0.25">
      <c r="B71" s="7">
        <v>40209</v>
      </c>
      <c r="C71" s="8">
        <v>1289229</v>
      </c>
      <c r="D71" s="8">
        <v>918984</v>
      </c>
      <c r="E71" s="9">
        <v>2208213</v>
      </c>
    </row>
    <row r="72" spans="2:5" x14ac:dyDescent="0.25">
      <c r="B72" s="7">
        <v>40237</v>
      </c>
      <c r="C72" s="8">
        <v>1297907</v>
      </c>
      <c r="D72" s="8">
        <v>925820</v>
      </c>
      <c r="E72" s="9">
        <v>2223727</v>
      </c>
    </row>
    <row r="73" spans="2:5" x14ac:dyDescent="0.25">
      <c r="B73" s="7">
        <v>40268</v>
      </c>
      <c r="C73" s="8">
        <v>1307004</v>
      </c>
      <c r="D73" s="8">
        <v>932760</v>
      </c>
      <c r="E73" s="9">
        <v>2239764</v>
      </c>
    </row>
    <row r="74" spans="2:5" x14ac:dyDescent="0.25">
      <c r="B74" s="7">
        <v>40298</v>
      </c>
      <c r="C74" s="8">
        <v>1316181</v>
      </c>
      <c r="D74" s="8">
        <v>939158</v>
      </c>
      <c r="E74" s="9">
        <v>2255339</v>
      </c>
    </row>
    <row r="75" spans="2:5" x14ac:dyDescent="0.25">
      <c r="B75" s="7">
        <v>40329</v>
      </c>
      <c r="C75" s="8">
        <v>1324809</v>
      </c>
      <c r="D75" s="8">
        <v>945266</v>
      </c>
      <c r="E75" s="9">
        <v>2270075</v>
      </c>
    </row>
    <row r="76" spans="2:5" x14ac:dyDescent="0.25">
      <c r="B76" s="7">
        <v>40359</v>
      </c>
      <c r="C76" s="8">
        <v>1332160</v>
      </c>
      <c r="D76" s="8">
        <v>950674</v>
      </c>
      <c r="E76" s="9">
        <v>2282834</v>
      </c>
    </row>
    <row r="77" spans="2:5" x14ac:dyDescent="0.25">
      <c r="B77" s="7">
        <v>40390</v>
      </c>
      <c r="C77" s="8">
        <v>1340873</v>
      </c>
      <c r="D77" s="8">
        <v>957136</v>
      </c>
      <c r="E77" s="9">
        <v>2298009</v>
      </c>
    </row>
    <row r="78" spans="2:5" x14ac:dyDescent="0.25">
      <c r="B78" s="7">
        <v>40421</v>
      </c>
      <c r="C78" s="8">
        <v>1348579</v>
      </c>
      <c r="D78" s="8">
        <v>962982</v>
      </c>
      <c r="E78" s="9">
        <v>2311561</v>
      </c>
    </row>
    <row r="79" spans="2:5" x14ac:dyDescent="0.25">
      <c r="B79" s="7">
        <v>40451</v>
      </c>
      <c r="C79" s="8">
        <v>1356446</v>
      </c>
      <c r="D79" s="8">
        <v>969443</v>
      </c>
      <c r="E79" s="9">
        <v>2325889</v>
      </c>
    </row>
    <row r="80" spans="2:5" x14ac:dyDescent="0.25">
      <c r="B80" s="7">
        <v>40482</v>
      </c>
      <c r="C80" s="8">
        <v>1366211</v>
      </c>
      <c r="D80" s="8">
        <v>977378</v>
      </c>
      <c r="E80" s="9">
        <v>2343589</v>
      </c>
    </row>
    <row r="81" spans="2:5" x14ac:dyDescent="0.25">
      <c r="B81" s="7">
        <v>40512</v>
      </c>
      <c r="C81" s="8">
        <v>1375009</v>
      </c>
      <c r="D81" s="8">
        <v>984371</v>
      </c>
      <c r="E81" s="9">
        <v>2359380</v>
      </c>
    </row>
    <row r="82" spans="2:5" x14ac:dyDescent="0.25">
      <c r="B82" s="7">
        <v>40543</v>
      </c>
      <c r="C82" s="8">
        <v>1383536</v>
      </c>
      <c r="D82" s="8">
        <v>991247</v>
      </c>
      <c r="E82" s="9">
        <v>2374783</v>
      </c>
    </row>
    <row r="83" spans="2:5" x14ac:dyDescent="0.25">
      <c r="B83" s="7">
        <v>40574</v>
      </c>
      <c r="C83" s="8">
        <v>1391346</v>
      </c>
      <c r="D83" s="8">
        <v>998040</v>
      </c>
      <c r="E83" s="9">
        <v>2389386</v>
      </c>
    </row>
    <row r="84" spans="2:5" x14ac:dyDescent="0.25">
      <c r="B84" s="7">
        <v>40602</v>
      </c>
      <c r="C84" s="8">
        <v>1399450</v>
      </c>
      <c r="D84" s="8">
        <v>1004929</v>
      </c>
      <c r="E84" s="9">
        <v>2404379</v>
      </c>
    </row>
    <row r="85" spans="2:5" x14ac:dyDescent="0.25">
      <c r="B85" s="7">
        <v>40633</v>
      </c>
      <c r="C85" s="8">
        <v>1408467</v>
      </c>
      <c r="D85" s="8">
        <v>1011917</v>
      </c>
      <c r="E85" s="9">
        <v>2420384</v>
      </c>
    </row>
    <row r="86" spans="2:5" x14ac:dyDescent="0.25">
      <c r="B86" s="7">
        <v>40663</v>
      </c>
      <c r="C86" s="8">
        <v>1418527</v>
      </c>
      <c r="D86" s="8">
        <v>1020518</v>
      </c>
      <c r="E86" s="9">
        <v>2439045</v>
      </c>
    </row>
    <row r="87" spans="2:5" x14ac:dyDescent="0.25">
      <c r="B87" s="7">
        <v>40694</v>
      </c>
      <c r="C87" s="8">
        <v>1425134</v>
      </c>
      <c r="D87" s="8">
        <v>1025906</v>
      </c>
      <c r="E87" s="9">
        <v>2451040</v>
      </c>
    </row>
    <row r="88" spans="2:5" x14ac:dyDescent="0.25">
      <c r="B88" s="7">
        <v>40724</v>
      </c>
      <c r="C88" s="8">
        <v>1432820</v>
      </c>
      <c r="D88" s="8">
        <v>1031891</v>
      </c>
      <c r="E88" s="9">
        <v>2464711</v>
      </c>
    </row>
    <row r="89" spans="2:5" x14ac:dyDescent="0.25">
      <c r="B89" s="7">
        <v>40755</v>
      </c>
      <c r="C89" s="8">
        <v>1441158</v>
      </c>
      <c r="D89" s="8">
        <v>1038509</v>
      </c>
      <c r="E89" s="9">
        <v>2479667</v>
      </c>
    </row>
    <row r="90" spans="2:5" x14ac:dyDescent="0.25">
      <c r="B90" s="7">
        <v>40786</v>
      </c>
      <c r="C90" s="8">
        <v>1449190</v>
      </c>
      <c r="D90" s="8">
        <v>1044694</v>
      </c>
      <c r="E90" s="9">
        <v>2493884</v>
      </c>
    </row>
    <row r="91" spans="2:5" x14ac:dyDescent="0.25">
      <c r="B91" s="7">
        <v>40816</v>
      </c>
      <c r="C91" s="8">
        <v>1456410</v>
      </c>
      <c r="D91" s="8">
        <v>1051028</v>
      </c>
      <c r="E91" s="9">
        <v>2507438</v>
      </c>
    </row>
    <row r="92" spans="2:5" x14ac:dyDescent="0.25">
      <c r="B92" s="7">
        <v>40847</v>
      </c>
      <c r="C92" s="8">
        <v>1464959</v>
      </c>
      <c r="D92" s="8">
        <v>1058832</v>
      </c>
      <c r="E92" s="9">
        <v>2523791</v>
      </c>
    </row>
    <row r="93" spans="2:5" x14ac:dyDescent="0.25">
      <c r="B93" s="7">
        <v>40877</v>
      </c>
      <c r="C93" s="8">
        <v>1472656</v>
      </c>
      <c r="D93" s="8">
        <v>1065488</v>
      </c>
      <c r="E93" s="9">
        <v>2538144</v>
      </c>
    </row>
    <row r="94" spans="2:5" x14ac:dyDescent="0.25">
      <c r="B94" s="7">
        <v>40908</v>
      </c>
      <c r="C94" s="8">
        <v>1480731</v>
      </c>
      <c r="D94" s="8">
        <v>1072243</v>
      </c>
      <c r="E94" s="9">
        <v>2552974</v>
      </c>
    </row>
    <row r="95" spans="2:5" x14ac:dyDescent="0.25">
      <c r="B95" s="7">
        <v>40939</v>
      </c>
      <c r="C95" s="8">
        <v>1486951</v>
      </c>
      <c r="D95" s="8">
        <v>1077194</v>
      </c>
      <c r="E95" s="9">
        <v>2564145</v>
      </c>
    </row>
    <row r="96" spans="2:5" x14ac:dyDescent="0.25">
      <c r="B96" s="7">
        <v>40968</v>
      </c>
      <c r="C96" s="8">
        <v>1493692</v>
      </c>
      <c r="D96" s="8">
        <v>1082607</v>
      </c>
      <c r="E96" s="9">
        <v>2576299</v>
      </c>
    </row>
    <row r="97" spans="2:5" x14ac:dyDescent="0.25">
      <c r="B97" s="7">
        <v>40999</v>
      </c>
      <c r="C97" s="8">
        <v>1502036</v>
      </c>
      <c r="D97" s="8">
        <v>1089030</v>
      </c>
      <c r="E97" s="9">
        <v>2591066</v>
      </c>
    </row>
    <row r="98" spans="2:5" x14ac:dyDescent="0.25">
      <c r="B98" s="7">
        <v>41029</v>
      </c>
      <c r="C98" s="8">
        <v>1509807</v>
      </c>
      <c r="D98" s="8">
        <v>1095303</v>
      </c>
      <c r="E98" s="9">
        <v>2605110</v>
      </c>
    </row>
    <row r="99" spans="2:5" x14ac:dyDescent="0.25">
      <c r="B99" s="7">
        <v>41060</v>
      </c>
      <c r="C99" s="8">
        <v>1516489</v>
      </c>
      <c r="D99" s="8">
        <v>1100525</v>
      </c>
      <c r="E99" s="9">
        <v>2617014</v>
      </c>
    </row>
    <row r="100" spans="2:5" x14ac:dyDescent="0.25">
      <c r="B100" s="7">
        <v>41090</v>
      </c>
      <c r="C100" s="8">
        <v>1523826</v>
      </c>
      <c r="D100" s="8">
        <v>1106320</v>
      </c>
      <c r="E100" s="9">
        <v>2630146</v>
      </c>
    </row>
    <row r="101" spans="2:5" x14ac:dyDescent="0.25">
      <c r="B101" s="7">
        <v>41121</v>
      </c>
      <c r="C101" s="8">
        <v>1530994</v>
      </c>
      <c r="D101" s="8">
        <v>1111656</v>
      </c>
      <c r="E101" s="9">
        <v>2642650</v>
      </c>
    </row>
    <row r="102" spans="2:5" x14ac:dyDescent="0.25">
      <c r="B102" s="7">
        <v>41152</v>
      </c>
      <c r="C102" s="8">
        <v>1538815</v>
      </c>
      <c r="D102" s="8">
        <v>1117181</v>
      </c>
      <c r="E102" s="9">
        <v>2655996</v>
      </c>
    </row>
    <row r="103" spans="2:5" x14ac:dyDescent="0.25">
      <c r="B103" s="7">
        <v>41182</v>
      </c>
      <c r="C103" s="8">
        <v>1546616</v>
      </c>
      <c r="D103" s="8">
        <v>1123301</v>
      </c>
      <c r="E103" s="9">
        <v>2669917</v>
      </c>
    </row>
    <row r="104" spans="2:5" x14ac:dyDescent="0.25">
      <c r="B104" s="7">
        <v>41213</v>
      </c>
      <c r="C104" s="8">
        <v>1553802</v>
      </c>
      <c r="D104" s="8">
        <v>1130336</v>
      </c>
      <c r="E104" s="9">
        <v>2684138</v>
      </c>
    </row>
    <row r="105" spans="2:5" x14ac:dyDescent="0.25">
      <c r="B105" s="7">
        <v>41243</v>
      </c>
      <c r="C105" s="8">
        <v>1562090</v>
      </c>
      <c r="D105" s="8">
        <v>1137159</v>
      </c>
      <c r="E105" s="9">
        <v>2699249</v>
      </c>
    </row>
    <row r="106" spans="2:5" x14ac:dyDescent="0.25">
      <c r="B106" s="7">
        <v>41274</v>
      </c>
      <c r="C106" s="8">
        <v>1570504</v>
      </c>
      <c r="D106" s="8">
        <v>1143945</v>
      </c>
      <c r="E106" s="9">
        <v>2714449</v>
      </c>
    </row>
    <row r="107" spans="2:5" x14ac:dyDescent="0.25">
      <c r="B107" s="7">
        <v>41305</v>
      </c>
      <c r="C107" s="8">
        <v>1576578</v>
      </c>
      <c r="D107" s="8">
        <v>1148798</v>
      </c>
      <c r="E107" s="9">
        <v>2725376</v>
      </c>
    </row>
    <row r="108" spans="2:5" x14ac:dyDescent="0.25">
      <c r="B108" s="7">
        <v>41333</v>
      </c>
      <c r="C108" s="8">
        <v>1583710</v>
      </c>
      <c r="D108" s="8">
        <v>1154707</v>
      </c>
      <c r="E108" s="9">
        <v>2738417</v>
      </c>
    </row>
    <row r="109" spans="2:5" x14ac:dyDescent="0.25">
      <c r="B109" s="7">
        <v>41364</v>
      </c>
      <c r="C109" s="8">
        <v>1592078</v>
      </c>
      <c r="D109" s="8">
        <v>1161713</v>
      </c>
      <c r="E109" s="9">
        <v>2753791</v>
      </c>
    </row>
    <row r="110" spans="2:5" x14ac:dyDescent="0.25">
      <c r="B110" s="7">
        <v>41394</v>
      </c>
      <c r="C110" s="8">
        <v>1599537</v>
      </c>
      <c r="D110" s="8">
        <v>1168459</v>
      </c>
      <c r="E110" s="9">
        <v>2767996</v>
      </c>
    </row>
    <row r="111" spans="2:5" x14ac:dyDescent="0.25">
      <c r="B111" s="7">
        <v>41425</v>
      </c>
      <c r="C111" s="8">
        <v>1606952</v>
      </c>
      <c r="D111" s="8">
        <v>1174870</v>
      </c>
      <c r="E111" s="9">
        <v>2781822</v>
      </c>
    </row>
    <row r="112" spans="2:5" x14ac:dyDescent="0.25">
      <c r="B112" s="7">
        <v>41455</v>
      </c>
      <c r="C112" s="8">
        <v>1615531</v>
      </c>
      <c r="D112" s="8">
        <v>1181744</v>
      </c>
      <c r="E112" s="9">
        <v>2797275</v>
      </c>
    </row>
    <row r="113" spans="2:5" x14ac:dyDescent="0.25">
      <c r="B113" s="7">
        <v>41486</v>
      </c>
      <c r="C113" s="8">
        <v>1622860</v>
      </c>
      <c r="D113" s="8">
        <v>1187560</v>
      </c>
      <c r="E113" s="9">
        <v>2810420</v>
      </c>
    </row>
    <row r="114" spans="2:5" x14ac:dyDescent="0.25">
      <c r="B114" s="7">
        <v>41517</v>
      </c>
      <c r="C114" s="8">
        <v>1630530</v>
      </c>
      <c r="D114" s="8">
        <v>1193872</v>
      </c>
      <c r="E114" s="9">
        <v>2824402</v>
      </c>
    </row>
    <row r="115" spans="2:5" x14ac:dyDescent="0.25">
      <c r="B115" s="7">
        <v>41547</v>
      </c>
      <c r="C115" s="8">
        <v>1637740</v>
      </c>
      <c r="D115" s="8">
        <v>1200188</v>
      </c>
      <c r="E115" s="9">
        <v>2837928</v>
      </c>
    </row>
    <row r="116" spans="2:5" x14ac:dyDescent="0.25">
      <c r="B116" s="7">
        <v>41578</v>
      </c>
      <c r="C116" s="8">
        <v>1644861</v>
      </c>
      <c r="D116" s="8">
        <v>1206183</v>
      </c>
      <c r="E116" s="9">
        <v>2851044</v>
      </c>
    </row>
    <row r="117" spans="2:5" x14ac:dyDescent="0.25">
      <c r="B117" s="7">
        <v>41608</v>
      </c>
      <c r="C117" s="8">
        <v>1653392</v>
      </c>
      <c r="D117" s="8">
        <v>1213398</v>
      </c>
      <c r="E117" s="9">
        <v>2866790</v>
      </c>
    </row>
    <row r="118" spans="2:5" x14ac:dyDescent="0.25">
      <c r="B118" s="7">
        <v>41639</v>
      </c>
      <c r="C118" s="8">
        <v>1661097</v>
      </c>
      <c r="D118" s="8">
        <v>1220033</v>
      </c>
      <c r="E118" s="9">
        <v>2881130</v>
      </c>
    </row>
    <row r="119" spans="2:5" x14ac:dyDescent="0.25">
      <c r="B119" s="7">
        <v>41670</v>
      </c>
      <c r="C119" s="8">
        <v>1667625</v>
      </c>
      <c r="D119" s="8">
        <v>1225968</v>
      </c>
      <c r="E119" s="9">
        <v>2893593</v>
      </c>
    </row>
    <row r="120" spans="2:5" x14ac:dyDescent="0.25">
      <c r="B120" s="7">
        <v>41698</v>
      </c>
      <c r="C120" s="8">
        <v>1674962</v>
      </c>
      <c r="D120" s="8">
        <v>1232045</v>
      </c>
      <c r="E120" s="9">
        <v>2907007</v>
      </c>
    </row>
    <row r="121" spans="2:5" x14ac:dyDescent="0.25">
      <c r="B121" s="7">
        <v>41729</v>
      </c>
      <c r="C121" s="8">
        <v>1683744</v>
      </c>
      <c r="D121" s="8">
        <v>1239712</v>
      </c>
      <c r="E121" s="9">
        <v>2923456</v>
      </c>
    </row>
    <row r="122" spans="2:5" x14ac:dyDescent="0.25">
      <c r="B122" s="7">
        <v>41759</v>
      </c>
      <c r="C122" s="8">
        <v>1691894</v>
      </c>
      <c r="D122" s="8">
        <v>1247087</v>
      </c>
      <c r="E122" s="9">
        <v>2938981</v>
      </c>
    </row>
    <row r="123" spans="2:5" x14ac:dyDescent="0.25">
      <c r="B123" s="7">
        <v>41790</v>
      </c>
      <c r="C123" s="8">
        <v>1700053</v>
      </c>
      <c r="D123" s="8">
        <v>1253751</v>
      </c>
      <c r="E123" s="9">
        <v>2953804</v>
      </c>
    </row>
    <row r="124" spans="2:5" x14ac:dyDescent="0.25">
      <c r="B124" s="7">
        <v>41820</v>
      </c>
      <c r="C124" s="8">
        <v>1708273</v>
      </c>
      <c r="D124" s="8">
        <v>1260612</v>
      </c>
      <c r="E124" s="9">
        <v>2968885</v>
      </c>
    </row>
    <row r="125" spans="2:5" x14ac:dyDescent="0.25">
      <c r="B125" s="7">
        <v>41851</v>
      </c>
      <c r="C125" s="8">
        <v>1716301</v>
      </c>
      <c r="D125" s="8">
        <v>1267308</v>
      </c>
      <c r="E125" s="9">
        <v>2983609</v>
      </c>
    </row>
    <row r="126" spans="2:5" x14ac:dyDescent="0.25">
      <c r="B126" s="7">
        <v>41882</v>
      </c>
      <c r="C126" s="8">
        <v>1725324</v>
      </c>
      <c r="D126" s="8">
        <v>1274885</v>
      </c>
      <c r="E126" s="9">
        <v>3000209</v>
      </c>
    </row>
    <row r="127" spans="2:5" x14ac:dyDescent="0.25">
      <c r="B127" s="7">
        <v>41912</v>
      </c>
      <c r="C127" s="8">
        <v>1733039</v>
      </c>
      <c r="D127" s="8">
        <v>1282081</v>
      </c>
      <c r="E127" s="9">
        <v>3015120</v>
      </c>
    </row>
    <row r="128" spans="2:5" x14ac:dyDescent="0.25">
      <c r="B128" s="7">
        <v>41943</v>
      </c>
      <c r="C128" s="8">
        <v>1741641</v>
      </c>
      <c r="D128" s="8">
        <v>1291079</v>
      </c>
      <c r="E128" s="9">
        <v>3032720</v>
      </c>
    </row>
    <row r="129" spans="2:5" x14ac:dyDescent="0.25">
      <c r="B129" s="7">
        <v>41973</v>
      </c>
      <c r="C129" s="8">
        <v>1751507</v>
      </c>
      <c r="D129" s="8">
        <v>1301970</v>
      </c>
      <c r="E129" s="9">
        <v>3053477</v>
      </c>
    </row>
    <row r="130" spans="2:5" x14ac:dyDescent="0.25">
      <c r="B130" s="7">
        <v>42004</v>
      </c>
      <c r="C130" s="8">
        <v>1759926</v>
      </c>
      <c r="D130" s="8">
        <v>1309974</v>
      </c>
      <c r="E130" s="9">
        <v>3069900</v>
      </c>
    </row>
    <row r="131" spans="2:5" x14ac:dyDescent="0.25">
      <c r="B131" s="7">
        <v>42035</v>
      </c>
      <c r="C131" s="8">
        <v>1766896</v>
      </c>
      <c r="D131" s="8">
        <v>1315813</v>
      </c>
      <c r="E131" s="9">
        <v>3082709</v>
      </c>
    </row>
    <row r="132" spans="2:5" x14ac:dyDescent="0.25">
      <c r="B132" s="7">
        <v>42063</v>
      </c>
      <c r="C132" s="8">
        <v>1773841</v>
      </c>
      <c r="D132" s="8">
        <v>1322441</v>
      </c>
      <c r="E132" s="9">
        <v>3096282</v>
      </c>
    </row>
    <row r="133" spans="2:5" x14ac:dyDescent="0.25">
      <c r="B133" s="7">
        <v>42094</v>
      </c>
      <c r="C133" s="8">
        <v>1783000</v>
      </c>
      <c r="D133" s="8">
        <v>1330536</v>
      </c>
      <c r="E133" s="9">
        <v>3113536</v>
      </c>
    </row>
    <row r="134" spans="2:5" x14ac:dyDescent="0.25">
      <c r="B134" s="7">
        <v>42124</v>
      </c>
      <c r="C134" s="8">
        <v>1792256</v>
      </c>
      <c r="D134" s="8">
        <v>1338403</v>
      </c>
      <c r="E134" s="9">
        <v>3130659</v>
      </c>
    </row>
    <row r="135" spans="2:5" x14ac:dyDescent="0.25">
      <c r="B135" s="7">
        <v>42155</v>
      </c>
      <c r="C135" s="8">
        <v>1801482</v>
      </c>
      <c r="D135" s="8">
        <v>1346642</v>
      </c>
      <c r="E135" s="9">
        <v>3148124</v>
      </c>
    </row>
    <row r="136" spans="2:5" x14ac:dyDescent="0.25">
      <c r="B136" s="7">
        <v>42185</v>
      </c>
      <c r="C136" s="8">
        <v>1810242</v>
      </c>
      <c r="D136" s="8">
        <v>1354380</v>
      </c>
      <c r="E136" s="9">
        <v>3164622</v>
      </c>
    </row>
    <row r="137" spans="2:5" x14ac:dyDescent="0.25">
      <c r="B137" s="7">
        <v>42216</v>
      </c>
      <c r="C137" s="8">
        <v>1818559</v>
      </c>
      <c r="D137" s="8">
        <v>1361827</v>
      </c>
      <c r="E137" s="9">
        <v>3180386</v>
      </c>
    </row>
    <row r="138" spans="2:5" x14ac:dyDescent="0.25">
      <c r="B138" s="7">
        <v>42247</v>
      </c>
      <c r="C138" s="8">
        <v>1828520</v>
      </c>
      <c r="D138" s="8">
        <v>1370802</v>
      </c>
      <c r="E138" s="9">
        <v>3199322</v>
      </c>
    </row>
    <row r="139" spans="2:5" x14ac:dyDescent="0.25">
      <c r="B139" s="7">
        <v>42277</v>
      </c>
      <c r="C139" s="8">
        <v>1836999</v>
      </c>
      <c r="D139" s="8">
        <v>1378453</v>
      </c>
      <c r="E139" s="9">
        <v>3215452</v>
      </c>
    </row>
    <row r="140" spans="2:5" x14ac:dyDescent="0.25">
      <c r="B140" s="7">
        <v>42308</v>
      </c>
      <c r="C140" s="8">
        <v>1846666</v>
      </c>
      <c r="D140" s="8">
        <v>1388315</v>
      </c>
      <c r="E140" s="9">
        <v>3234981</v>
      </c>
    </row>
    <row r="141" spans="2:5" x14ac:dyDescent="0.25">
      <c r="B141" s="7">
        <v>42338</v>
      </c>
      <c r="C141" s="8">
        <v>1856017</v>
      </c>
      <c r="D141" s="8">
        <v>1397357</v>
      </c>
      <c r="E141" s="9">
        <v>3253374</v>
      </c>
    </row>
    <row r="142" spans="2:5" x14ac:dyDescent="0.25">
      <c r="B142" s="7">
        <v>42369</v>
      </c>
      <c r="C142" s="8">
        <v>1864734</v>
      </c>
      <c r="D142" s="8">
        <v>1405023</v>
      </c>
      <c r="E142" s="9">
        <v>3269757</v>
      </c>
    </row>
    <row r="143" spans="2:5" x14ac:dyDescent="0.25">
      <c r="B143" s="7">
        <v>42400</v>
      </c>
      <c r="C143" s="8">
        <v>1871876</v>
      </c>
      <c r="D143" s="8">
        <v>1411275</v>
      </c>
      <c r="E143" s="9">
        <v>3283151</v>
      </c>
    </row>
    <row r="144" spans="2:5" x14ac:dyDescent="0.25">
      <c r="B144" s="7">
        <v>42429</v>
      </c>
      <c r="C144" s="8">
        <v>1879184</v>
      </c>
      <c r="D144" s="8">
        <v>1417638</v>
      </c>
      <c r="E144" s="9">
        <v>3296822</v>
      </c>
    </row>
    <row r="145" spans="2:5" x14ac:dyDescent="0.25">
      <c r="B145" s="7">
        <v>42460</v>
      </c>
      <c r="C145" s="8">
        <v>1889199</v>
      </c>
      <c r="D145" s="8">
        <v>1426817</v>
      </c>
      <c r="E145" s="9">
        <v>3316016</v>
      </c>
    </row>
    <row r="146" spans="2:5" x14ac:dyDescent="0.25">
      <c r="B146" s="7">
        <v>42490</v>
      </c>
      <c r="C146" s="8">
        <v>1898487</v>
      </c>
      <c r="D146" s="8">
        <v>1435039</v>
      </c>
      <c r="E146" s="9">
        <v>3333526</v>
      </c>
    </row>
    <row r="147" spans="2:5" x14ac:dyDescent="0.25">
      <c r="B147" s="7">
        <v>42521</v>
      </c>
      <c r="C147" s="8">
        <v>1906750</v>
      </c>
      <c r="D147" s="8">
        <v>1442190</v>
      </c>
      <c r="E147" s="9">
        <v>3348940</v>
      </c>
    </row>
    <row r="148" spans="2:5" x14ac:dyDescent="0.25">
      <c r="B148" s="7">
        <v>42551</v>
      </c>
      <c r="C148" s="8">
        <v>1914446</v>
      </c>
      <c r="D148" s="8">
        <v>1448995</v>
      </c>
      <c r="E148" s="9">
        <v>3363441</v>
      </c>
    </row>
    <row r="149" spans="2:5" x14ac:dyDescent="0.25">
      <c r="B149" s="7">
        <v>42582</v>
      </c>
      <c r="C149" s="8">
        <v>1923700</v>
      </c>
      <c r="D149" s="8">
        <v>1457148</v>
      </c>
      <c r="E149" s="9">
        <v>3380848</v>
      </c>
    </row>
    <row r="150" spans="2:5" x14ac:dyDescent="0.25">
      <c r="B150" s="7">
        <v>42613</v>
      </c>
      <c r="C150" s="8">
        <v>1932617</v>
      </c>
      <c r="D150" s="8">
        <v>1464866</v>
      </c>
      <c r="E150" s="9">
        <v>3397483</v>
      </c>
    </row>
    <row r="151" spans="2:5" x14ac:dyDescent="0.25">
      <c r="B151" s="7">
        <v>42643</v>
      </c>
      <c r="C151" s="8">
        <v>1940902</v>
      </c>
      <c r="D151" s="8">
        <v>1472641</v>
      </c>
      <c r="E151" s="9">
        <v>3413543</v>
      </c>
    </row>
    <row r="152" spans="2:5" x14ac:dyDescent="0.25">
      <c r="B152" s="7">
        <v>42674</v>
      </c>
      <c r="C152" s="8">
        <v>1951323</v>
      </c>
      <c r="D152" s="8">
        <v>1482013</v>
      </c>
      <c r="E152" s="9">
        <v>3433336</v>
      </c>
    </row>
    <row r="153" spans="2:5" x14ac:dyDescent="0.25">
      <c r="B153" s="7">
        <v>42704</v>
      </c>
      <c r="C153" s="8">
        <v>1962468</v>
      </c>
      <c r="D153" s="8">
        <v>1490889</v>
      </c>
      <c r="E153" s="9">
        <v>3453357</v>
      </c>
    </row>
    <row r="154" spans="2:5" x14ac:dyDescent="0.25">
      <c r="B154" s="7">
        <v>42735</v>
      </c>
      <c r="C154" s="8">
        <v>1974015</v>
      </c>
      <c r="D154" s="8">
        <v>1499879</v>
      </c>
      <c r="E154" s="9">
        <v>3473894</v>
      </c>
    </row>
    <row r="155" spans="2:5" x14ac:dyDescent="0.25">
      <c r="B155" s="7">
        <v>42766</v>
      </c>
      <c r="C155" s="8">
        <v>1983546</v>
      </c>
      <c r="D155" s="8">
        <v>1506862</v>
      </c>
      <c r="E155" s="9">
        <v>3490408</v>
      </c>
    </row>
    <row r="156" spans="2:5" x14ac:dyDescent="0.25">
      <c r="B156" s="7">
        <v>42794</v>
      </c>
      <c r="C156" s="8">
        <v>1994043</v>
      </c>
      <c r="D156" s="8">
        <v>1515234</v>
      </c>
      <c r="E156" s="9">
        <v>3509277</v>
      </c>
    </row>
    <row r="157" spans="2:5" x14ac:dyDescent="0.25">
      <c r="B157" s="7">
        <v>42825</v>
      </c>
      <c r="C157" s="8">
        <v>2004692</v>
      </c>
      <c r="D157" s="8">
        <v>1524376</v>
      </c>
      <c r="E157" s="9">
        <v>3529068</v>
      </c>
    </row>
    <row r="158" spans="2:5" x14ac:dyDescent="0.25">
      <c r="B158" s="7">
        <v>42855</v>
      </c>
      <c r="C158" s="8">
        <v>2015915</v>
      </c>
      <c r="D158" s="8">
        <v>1533730</v>
      </c>
      <c r="E158" s="9">
        <v>3549645</v>
      </c>
    </row>
    <row r="159" spans="2:5" x14ac:dyDescent="0.25">
      <c r="B159" s="7">
        <v>42886</v>
      </c>
      <c r="C159" s="8">
        <v>2025513</v>
      </c>
      <c r="D159" s="8">
        <v>1541292</v>
      </c>
      <c r="E159" s="9">
        <v>3566805</v>
      </c>
    </row>
    <row r="160" spans="2:5" x14ac:dyDescent="0.25">
      <c r="B160" s="7">
        <v>42916</v>
      </c>
      <c r="C160" s="8">
        <v>2035586</v>
      </c>
      <c r="D160" s="8">
        <v>1549425</v>
      </c>
      <c r="E160" s="9">
        <v>3585011</v>
      </c>
    </row>
    <row r="161" spans="2:5" x14ac:dyDescent="0.25">
      <c r="B161" s="7">
        <v>42947</v>
      </c>
      <c r="C161" s="8">
        <v>2046646</v>
      </c>
      <c r="D161" s="8">
        <v>1558210</v>
      </c>
      <c r="E161" s="9">
        <v>3604856</v>
      </c>
    </row>
    <row r="162" spans="2:5" x14ac:dyDescent="0.25">
      <c r="B162" s="7">
        <v>42978</v>
      </c>
      <c r="C162" s="8">
        <v>2056390</v>
      </c>
      <c r="D162" s="8">
        <v>1566148</v>
      </c>
      <c r="E162" s="9">
        <v>3622538</v>
      </c>
    </row>
    <row r="163" spans="2:5" x14ac:dyDescent="0.25">
      <c r="B163" s="7">
        <v>43008</v>
      </c>
      <c r="C163" s="8">
        <v>2067077</v>
      </c>
      <c r="D163" s="8">
        <v>1574903</v>
      </c>
      <c r="E163" s="9">
        <v>3641980</v>
      </c>
    </row>
    <row r="164" spans="2:5" x14ac:dyDescent="0.25">
      <c r="B164" s="7">
        <v>43039</v>
      </c>
      <c r="C164" s="8">
        <v>2075553</v>
      </c>
      <c r="D164" s="8">
        <v>1582358</v>
      </c>
      <c r="E164" s="9">
        <v>3657911</v>
      </c>
    </row>
    <row r="165" spans="2:5" x14ac:dyDescent="0.25">
      <c r="B165" s="7">
        <v>43069</v>
      </c>
      <c r="C165" s="8">
        <v>2086447</v>
      </c>
      <c r="D165" s="8">
        <v>1594307</v>
      </c>
      <c r="E165" s="9">
        <v>3680754</v>
      </c>
    </row>
    <row r="166" spans="2:5" x14ac:dyDescent="0.25">
      <c r="B166" s="7">
        <v>43100</v>
      </c>
      <c r="C166" s="8">
        <v>2098283</v>
      </c>
      <c r="D166" s="8">
        <v>1605072</v>
      </c>
      <c r="E166" s="9">
        <v>3703355</v>
      </c>
    </row>
    <row r="167" spans="2:5" x14ac:dyDescent="0.25">
      <c r="B167" s="7">
        <v>43131</v>
      </c>
      <c r="C167" s="8">
        <v>2106921</v>
      </c>
      <c r="D167" s="8">
        <v>1612396</v>
      </c>
      <c r="E167" s="9">
        <v>3719317</v>
      </c>
    </row>
    <row r="168" spans="2:5" x14ac:dyDescent="0.25">
      <c r="B168" s="7">
        <v>43159</v>
      </c>
      <c r="C168" s="8">
        <v>2115609</v>
      </c>
      <c r="D168" s="8">
        <v>1619808</v>
      </c>
      <c r="E168" s="9">
        <v>3735417</v>
      </c>
    </row>
    <row r="169" spans="2:5" x14ac:dyDescent="0.25">
      <c r="B169" s="7">
        <v>43190</v>
      </c>
      <c r="C169" s="8">
        <v>2125733</v>
      </c>
      <c r="D169" s="8">
        <v>1628458</v>
      </c>
      <c r="E169" s="9">
        <v>3754191</v>
      </c>
    </row>
    <row r="170" spans="2:5" x14ac:dyDescent="0.25">
      <c r="B170" s="7">
        <v>43220</v>
      </c>
      <c r="C170" s="8">
        <v>2134756</v>
      </c>
      <c r="D170" s="8">
        <v>1636285</v>
      </c>
      <c r="E170" s="9">
        <v>3771041</v>
      </c>
    </row>
    <row r="171" spans="2:5" x14ac:dyDescent="0.25">
      <c r="B171" s="7">
        <v>43251</v>
      </c>
      <c r="C171" s="8">
        <v>2143294</v>
      </c>
      <c r="D171" s="8">
        <v>1644121</v>
      </c>
      <c r="E171" s="9">
        <v>3787415</v>
      </c>
    </row>
    <row r="172" spans="2:5" x14ac:dyDescent="0.25">
      <c r="B172" s="7">
        <v>43281</v>
      </c>
      <c r="C172" s="8">
        <v>2152877</v>
      </c>
      <c r="D172" s="8">
        <v>1652775</v>
      </c>
      <c r="E172" s="9">
        <v>3805652</v>
      </c>
    </row>
    <row r="173" spans="2:5" x14ac:dyDescent="0.25">
      <c r="B173" s="7">
        <v>43312</v>
      </c>
      <c r="C173" s="8">
        <v>2162030</v>
      </c>
      <c r="D173" s="8">
        <v>1660904</v>
      </c>
      <c r="E173" s="9">
        <v>3822934</v>
      </c>
    </row>
    <row r="174" spans="2:5" x14ac:dyDescent="0.25">
      <c r="B174" s="7">
        <v>43343</v>
      </c>
      <c r="C174" s="8">
        <v>2171241</v>
      </c>
      <c r="D174" s="8">
        <v>1669422</v>
      </c>
      <c r="E174" s="9">
        <v>3840663</v>
      </c>
    </row>
    <row r="175" spans="2:5" x14ac:dyDescent="0.25">
      <c r="B175" s="7">
        <v>43373</v>
      </c>
      <c r="C175" s="8">
        <v>2181428</v>
      </c>
      <c r="D175" s="8">
        <v>1679013</v>
      </c>
      <c r="E175" s="9">
        <v>3860441</v>
      </c>
    </row>
    <row r="176" spans="2:5" x14ac:dyDescent="0.25">
      <c r="B176" s="7">
        <v>43404</v>
      </c>
      <c r="C176" s="8">
        <v>2191495</v>
      </c>
      <c r="D176" s="8">
        <v>1688644</v>
      </c>
      <c r="E176" s="9">
        <v>3880139</v>
      </c>
    </row>
    <row r="177" spans="2:5" x14ac:dyDescent="0.25">
      <c r="B177" s="7">
        <v>43434</v>
      </c>
      <c r="C177" s="8">
        <v>2201438</v>
      </c>
      <c r="D177" s="8">
        <v>1697922</v>
      </c>
      <c r="E177" s="9">
        <v>3899360</v>
      </c>
    </row>
    <row r="178" spans="2:5" x14ac:dyDescent="0.25">
      <c r="B178" s="7">
        <v>43465</v>
      </c>
      <c r="C178" s="8">
        <v>2212375</v>
      </c>
      <c r="D178" s="8">
        <v>1707568</v>
      </c>
      <c r="E178" s="9">
        <v>3919943</v>
      </c>
    </row>
    <row r="179" spans="2:5" x14ac:dyDescent="0.25">
      <c r="B179" s="7">
        <v>43496</v>
      </c>
      <c r="C179" s="8">
        <v>2221691</v>
      </c>
      <c r="D179" s="8">
        <v>1715844</v>
      </c>
      <c r="E179" s="9">
        <v>3937535</v>
      </c>
    </row>
    <row r="180" spans="2:5" x14ac:dyDescent="0.25">
      <c r="B180" s="7">
        <v>43524</v>
      </c>
      <c r="C180" s="8">
        <v>2232327</v>
      </c>
      <c r="D180" s="8">
        <v>1726218</v>
      </c>
      <c r="E180" s="9">
        <v>3958545</v>
      </c>
    </row>
    <row r="181" spans="2:5" x14ac:dyDescent="0.25">
      <c r="B181" s="7">
        <v>43555</v>
      </c>
      <c r="C181" s="8">
        <v>2242827</v>
      </c>
      <c r="D181" s="8">
        <v>1736813</v>
      </c>
      <c r="E181" s="9">
        <v>3979640</v>
      </c>
    </row>
    <row r="182" spans="2:5" x14ac:dyDescent="0.25">
      <c r="B182" s="7">
        <v>43585</v>
      </c>
      <c r="C182" s="8">
        <v>2253705</v>
      </c>
      <c r="D182" s="8">
        <v>1746822</v>
      </c>
      <c r="E182" s="9">
        <v>4000527</v>
      </c>
    </row>
    <row r="183" spans="2:5" x14ac:dyDescent="0.25">
      <c r="B183" s="7">
        <v>43616</v>
      </c>
      <c r="C183" s="8">
        <v>2262578</v>
      </c>
      <c r="D183" s="8">
        <v>1755292</v>
      </c>
      <c r="E183" s="9">
        <v>4017870</v>
      </c>
    </row>
    <row r="184" spans="2:5" x14ac:dyDescent="0.25">
      <c r="B184" s="7">
        <v>43646</v>
      </c>
      <c r="C184" s="8">
        <v>2272363</v>
      </c>
      <c r="D184" s="8">
        <v>1764260</v>
      </c>
      <c r="E184" s="9">
        <v>4036623</v>
      </c>
    </row>
    <row r="185" spans="2:5" x14ac:dyDescent="0.25">
      <c r="B185" s="7">
        <v>43677</v>
      </c>
      <c r="C185" s="8">
        <v>2272038</v>
      </c>
      <c r="D185" s="8">
        <v>1766526</v>
      </c>
      <c r="E185" s="9">
        <v>4038564</v>
      </c>
    </row>
    <row r="186" spans="2:5" x14ac:dyDescent="0.25">
      <c r="B186" s="7">
        <v>43708</v>
      </c>
      <c r="C186" s="8">
        <v>2286937</v>
      </c>
      <c r="D186" s="8">
        <v>1778883</v>
      </c>
      <c r="E186" s="9">
        <v>4065820</v>
      </c>
    </row>
    <row r="187" spans="2:5" x14ac:dyDescent="0.25">
      <c r="B187" s="7">
        <v>43738</v>
      </c>
      <c r="C187" s="8">
        <v>2299750</v>
      </c>
      <c r="D187" s="8">
        <v>1789913</v>
      </c>
      <c r="E187" s="9">
        <v>4089663</v>
      </c>
    </row>
    <row r="188" spans="2:5" x14ac:dyDescent="0.25">
      <c r="B188" s="7">
        <v>43769</v>
      </c>
      <c r="C188" s="8">
        <v>2301450</v>
      </c>
      <c r="D188" s="8">
        <v>1791451</v>
      </c>
      <c r="E188" s="9">
        <v>4092901</v>
      </c>
    </row>
    <row r="189" spans="2:5" x14ac:dyDescent="0.25">
      <c r="B189" s="7">
        <v>43799</v>
      </c>
      <c r="C189" s="8">
        <v>2311951</v>
      </c>
      <c r="D189" s="8">
        <v>1802991</v>
      </c>
      <c r="E189" s="9">
        <v>4114942</v>
      </c>
    </row>
    <row r="190" spans="2:5" x14ac:dyDescent="0.25">
      <c r="B190" s="7">
        <v>43830</v>
      </c>
      <c r="C190" s="8">
        <v>2321656</v>
      </c>
      <c r="D190" s="8">
        <v>1811487</v>
      </c>
      <c r="E190" s="9">
        <v>4133143</v>
      </c>
    </row>
    <row r="191" spans="2:5" x14ac:dyDescent="0.25">
      <c r="B191" s="7">
        <v>43861</v>
      </c>
      <c r="C191" s="8">
        <v>2336685</v>
      </c>
      <c r="D191" s="8">
        <v>1825568</v>
      </c>
      <c r="E191" s="9">
        <v>4162253</v>
      </c>
    </row>
    <row r="192" spans="2:5" x14ac:dyDescent="0.25">
      <c r="B192" s="7">
        <v>43890</v>
      </c>
      <c r="C192" s="8">
        <v>2345260</v>
      </c>
      <c r="D192" s="8">
        <v>1833549</v>
      </c>
      <c r="E192" s="9">
        <v>4178809</v>
      </c>
    </row>
    <row r="193" spans="2:5" x14ac:dyDescent="0.25">
      <c r="B193" s="7">
        <v>43921</v>
      </c>
      <c r="C193" s="8">
        <v>2354179</v>
      </c>
      <c r="D193" s="8">
        <v>1841957</v>
      </c>
      <c r="E193" s="9">
        <v>4196136</v>
      </c>
    </row>
    <row r="194" spans="2:5" x14ac:dyDescent="0.25">
      <c r="B194" s="7">
        <v>43951</v>
      </c>
      <c r="C194" s="8">
        <v>2359710</v>
      </c>
      <c r="D194" s="8">
        <v>1847376</v>
      </c>
      <c r="E194" s="9">
        <v>4207086</v>
      </c>
    </row>
    <row r="195" spans="2:5" x14ac:dyDescent="0.25">
      <c r="B195" s="7">
        <v>43982</v>
      </c>
      <c r="C195" s="8">
        <v>2362964</v>
      </c>
      <c r="D195" s="8">
        <v>1850259</v>
      </c>
      <c r="E195" s="9">
        <v>4213223</v>
      </c>
    </row>
    <row r="196" spans="2:5" x14ac:dyDescent="0.25">
      <c r="B196" s="7">
        <v>44012</v>
      </c>
      <c r="C196" s="8">
        <v>2365413</v>
      </c>
      <c r="D196" s="8">
        <v>1852931</v>
      </c>
      <c r="E196" s="9">
        <v>4218344</v>
      </c>
    </row>
    <row r="197" spans="2:5" x14ac:dyDescent="0.25">
      <c r="B197" s="7">
        <v>44043</v>
      </c>
      <c r="C197" s="8">
        <v>2369709</v>
      </c>
      <c r="D197" s="8">
        <v>1857649</v>
      </c>
      <c r="E197" s="9">
        <v>4227358</v>
      </c>
    </row>
    <row r="198" spans="2:5" x14ac:dyDescent="0.25">
      <c r="B198" s="7">
        <v>44074</v>
      </c>
      <c r="C198" s="8">
        <v>2375642</v>
      </c>
      <c r="D198" s="8">
        <v>1863715</v>
      </c>
      <c r="E198" s="9">
        <v>4239357</v>
      </c>
    </row>
    <row r="199" spans="2:5" x14ac:dyDescent="0.25">
      <c r="B199" s="7">
        <v>44104</v>
      </c>
      <c r="C199" s="8">
        <v>2381144</v>
      </c>
      <c r="D199" s="8">
        <v>1869259</v>
      </c>
      <c r="E199" s="9">
        <v>4250403</v>
      </c>
    </row>
    <row r="200" spans="2:5" x14ac:dyDescent="0.25">
      <c r="B200" s="7">
        <v>44135</v>
      </c>
      <c r="C200" s="8">
        <v>2388502</v>
      </c>
      <c r="D200" s="8">
        <v>1876569</v>
      </c>
      <c r="E200" s="9">
        <v>4265071</v>
      </c>
    </row>
    <row r="201" spans="2:5" x14ac:dyDescent="0.25">
      <c r="B201" s="7">
        <v>44165</v>
      </c>
      <c r="C201" s="8">
        <v>2395599</v>
      </c>
      <c r="D201" s="8">
        <v>1883301</v>
      </c>
      <c r="E201" s="9">
        <v>4278900</v>
      </c>
    </row>
    <row r="202" spans="2:5" x14ac:dyDescent="0.25">
      <c r="B202" s="7">
        <v>44196</v>
      </c>
      <c r="C202" s="8">
        <v>2404191</v>
      </c>
      <c r="D202" s="8">
        <v>1891289</v>
      </c>
      <c r="E202" s="9">
        <v>4295480</v>
      </c>
    </row>
    <row r="203" spans="2:5" x14ac:dyDescent="0.25">
      <c r="B203" s="7">
        <v>44227</v>
      </c>
      <c r="C203" s="8">
        <v>2413941</v>
      </c>
      <c r="D203" s="8">
        <v>1902765</v>
      </c>
      <c r="E203" s="9">
        <v>4316706</v>
      </c>
    </row>
    <row r="204" spans="2:5" x14ac:dyDescent="0.25">
      <c r="B204" s="7">
        <v>44255</v>
      </c>
      <c r="C204" s="8">
        <v>2423762</v>
      </c>
      <c r="D204" s="8">
        <v>1914750</v>
      </c>
      <c r="E204" s="9">
        <v>4338512</v>
      </c>
    </row>
    <row r="205" spans="2:5" x14ac:dyDescent="0.25">
      <c r="B205" s="7">
        <v>44286</v>
      </c>
      <c r="C205" s="8">
        <v>2433014</v>
      </c>
      <c r="D205" s="8">
        <v>1923904</v>
      </c>
      <c r="E205" s="9">
        <v>4356918</v>
      </c>
    </row>
    <row r="206" spans="2:5" x14ac:dyDescent="0.25">
      <c r="B206" s="7">
        <v>44316</v>
      </c>
      <c r="C206" s="8">
        <v>2442273</v>
      </c>
      <c r="D206" s="8">
        <v>1933539</v>
      </c>
      <c r="E206" s="9">
        <v>4375812</v>
      </c>
    </row>
    <row r="207" spans="2:5" x14ac:dyDescent="0.25">
      <c r="B207" s="7">
        <v>44347</v>
      </c>
      <c r="C207" s="8">
        <v>2451743</v>
      </c>
      <c r="D207" s="8">
        <v>1943580</v>
      </c>
      <c r="E207" s="9">
        <v>4395323</v>
      </c>
    </row>
    <row r="208" spans="2:5" x14ac:dyDescent="0.25">
      <c r="B208" s="7">
        <v>44377</v>
      </c>
      <c r="C208" s="8">
        <v>2461436</v>
      </c>
      <c r="D208" s="8">
        <v>1953600</v>
      </c>
      <c r="E208" s="9">
        <v>4415036</v>
      </c>
    </row>
    <row r="209" spans="2:5" x14ac:dyDescent="0.25">
      <c r="B209" s="7">
        <v>44408</v>
      </c>
      <c r="C209" s="8">
        <v>2471699</v>
      </c>
      <c r="D209" s="8">
        <v>1964911</v>
      </c>
      <c r="E209" s="9">
        <v>4436610</v>
      </c>
    </row>
    <row r="210" spans="2:5" x14ac:dyDescent="0.25">
      <c r="B210" s="7">
        <v>44439</v>
      </c>
      <c r="C210" s="8">
        <v>2475151</v>
      </c>
      <c r="D210" s="8">
        <v>1973224</v>
      </c>
      <c r="E210" s="9">
        <v>4448375</v>
      </c>
    </row>
    <row r="211" spans="2:5" x14ac:dyDescent="0.25">
      <c r="B211" s="7">
        <v>44469</v>
      </c>
      <c r="C211" s="8">
        <v>2467861</v>
      </c>
      <c r="D211" s="8">
        <v>1973343</v>
      </c>
      <c r="E211" s="9">
        <v>4441204</v>
      </c>
    </row>
    <row r="212" spans="2:5" x14ac:dyDescent="0.25">
      <c r="B212" s="7">
        <v>44500</v>
      </c>
      <c r="C212" s="8">
        <v>2479639</v>
      </c>
      <c r="D212" s="8">
        <v>1985921</v>
      </c>
      <c r="E212" s="9">
        <v>4465560</v>
      </c>
    </row>
    <row r="213" spans="2:5" x14ac:dyDescent="0.25">
      <c r="B213" s="7">
        <v>44530</v>
      </c>
      <c r="C213" s="8">
        <v>2490659</v>
      </c>
      <c r="D213" s="8">
        <v>1997666</v>
      </c>
      <c r="E213" s="9">
        <v>4488325</v>
      </c>
    </row>
    <row r="214" spans="2:5" x14ac:dyDescent="0.25">
      <c r="B214" s="7">
        <v>44561</v>
      </c>
      <c r="C214" s="8">
        <v>2502520</v>
      </c>
      <c r="D214" s="8">
        <v>2009454</v>
      </c>
      <c r="E214" s="9">
        <v>4511974</v>
      </c>
    </row>
    <row r="215" spans="2:5" x14ac:dyDescent="0.25">
      <c r="B215" s="7">
        <v>44592</v>
      </c>
      <c r="C215" s="8">
        <v>2512486</v>
      </c>
      <c r="D215" s="8">
        <v>2023562</v>
      </c>
      <c r="E215" s="9">
        <v>4536048</v>
      </c>
    </row>
    <row r="216" spans="2:5" x14ac:dyDescent="0.25">
      <c r="B216" s="7">
        <v>44620</v>
      </c>
      <c r="C216" s="8">
        <v>2521481</v>
      </c>
      <c r="D216" s="8">
        <v>2032588</v>
      </c>
      <c r="E216" s="9">
        <v>4554069</v>
      </c>
    </row>
    <row r="217" spans="2:5" x14ac:dyDescent="0.25">
      <c r="B217" s="7">
        <v>44651</v>
      </c>
      <c r="C217" s="8">
        <v>2532833</v>
      </c>
      <c r="D217" s="8">
        <v>2043872</v>
      </c>
      <c r="E217" s="9">
        <v>4576705</v>
      </c>
    </row>
    <row r="218" spans="2:5" x14ac:dyDescent="0.25">
      <c r="B218" s="7">
        <v>44681</v>
      </c>
      <c r="C218" s="8">
        <v>2544323</v>
      </c>
      <c r="D218" s="8">
        <v>2056498</v>
      </c>
      <c r="E218" s="9">
        <v>4600821</v>
      </c>
    </row>
    <row r="219" spans="2:5" x14ac:dyDescent="0.25">
      <c r="B219" s="7">
        <v>44712</v>
      </c>
      <c r="C219" s="8">
        <v>2557256</v>
      </c>
      <c r="D219" s="8">
        <v>2075122</v>
      </c>
      <c r="E219" s="9">
        <v>4632378</v>
      </c>
    </row>
    <row r="220" spans="2:5" x14ac:dyDescent="0.25">
      <c r="B220" s="7">
        <v>44742</v>
      </c>
      <c r="C220" s="8">
        <v>2568685</v>
      </c>
      <c r="D220" s="8">
        <v>2086701</v>
      </c>
      <c r="E220" s="9">
        <v>4655386</v>
      </c>
    </row>
    <row r="221" spans="2:5" x14ac:dyDescent="0.25">
      <c r="B221" s="7">
        <v>44773</v>
      </c>
      <c r="C221" s="8">
        <v>2583048</v>
      </c>
      <c r="D221" s="8">
        <v>2108321</v>
      </c>
      <c r="E221" s="9">
        <v>4691369</v>
      </c>
    </row>
    <row r="222" spans="2:5" x14ac:dyDescent="0.25">
      <c r="B222" s="7">
        <v>44804</v>
      </c>
      <c r="C222" s="8">
        <v>2594032</v>
      </c>
      <c r="D222" s="8">
        <v>2119748</v>
      </c>
      <c r="E222" s="9">
        <v>4713780</v>
      </c>
    </row>
    <row r="223" spans="2:5" x14ac:dyDescent="0.25">
      <c r="B223" s="7">
        <v>44834</v>
      </c>
      <c r="C223" s="8">
        <v>2605554</v>
      </c>
      <c r="D223" s="8">
        <v>2131766</v>
      </c>
      <c r="E223" s="9">
        <v>4737320</v>
      </c>
    </row>
    <row r="224" spans="2:5" x14ac:dyDescent="0.25">
      <c r="B224" s="7">
        <v>44865</v>
      </c>
      <c r="C224" s="8">
        <v>2614628</v>
      </c>
      <c r="D224" s="8">
        <v>2141864</v>
      </c>
      <c r="E224" s="9">
        <v>4756492</v>
      </c>
    </row>
    <row r="225" spans="2:5" x14ac:dyDescent="0.25">
      <c r="B225" s="7">
        <v>44895</v>
      </c>
      <c r="C225" s="8">
        <v>2618067</v>
      </c>
      <c r="D225" s="8">
        <v>2144605</v>
      </c>
      <c r="E225" s="9">
        <v>4762672</v>
      </c>
    </row>
    <row r="226" spans="2:5" x14ac:dyDescent="0.25">
      <c r="B226" s="7">
        <v>44926</v>
      </c>
      <c r="C226" s="8">
        <v>2631139</v>
      </c>
      <c r="D226" s="8">
        <v>2157720</v>
      </c>
      <c r="E226" s="9">
        <v>4788859</v>
      </c>
    </row>
    <row r="227" spans="2:5" x14ac:dyDescent="0.25">
      <c r="B227" s="7">
        <v>44957</v>
      </c>
      <c r="C227" s="8">
        <v>2639717</v>
      </c>
      <c r="D227" s="8">
        <v>2166908</v>
      </c>
      <c r="E227" s="9">
        <v>4806625</v>
      </c>
    </row>
    <row r="228" spans="2:5" x14ac:dyDescent="0.25">
      <c r="B228" s="7">
        <v>44985</v>
      </c>
      <c r="C228" s="8">
        <v>2649540</v>
      </c>
      <c r="D228" s="8">
        <v>2176983</v>
      </c>
      <c r="E228" s="9">
        <v>4826523</v>
      </c>
    </row>
    <row r="229" spans="2:5" x14ac:dyDescent="0.25">
      <c r="B229" s="7">
        <v>45016</v>
      </c>
      <c r="C229" s="8">
        <v>2673313</v>
      </c>
      <c r="D229" s="8">
        <v>2193019</v>
      </c>
      <c r="E229" s="9">
        <v>4866332</v>
      </c>
    </row>
    <row r="230" spans="2:5" x14ac:dyDescent="0.25">
      <c r="B230" s="7">
        <v>45046</v>
      </c>
      <c r="C230" s="8">
        <v>2675589</v>
      </c>
      <c r="D230" s="8">
        <v>2203522</v>
      </c>
      <c r="E230" s="9">
        <v>4879111</v>
      </c>
    </row>
    <row r="231" spans="2:5" x14ac:dyDescent="0.25">
      <c r="B231" s="7">
        <v>45077</v>
      </c>
      <c r="C231" s="8">
        <v>2686026</v>
      </c>
      <c r="D231" s="8">
        <v>2214442</v>
      </c>
      <c r="E231" s="9">
        <v>4900468</v>
      </c>
    </row>
    <row r="232" spans="2:5" x14ac:dyDescent="0.25">
      <c r="B232" s="7">
        <v>45107</v>
      </c>
      <c r="C232" s="8">
        <v>2697961</v>
      </c>
      <c r="D232" s="8">
        <v>2226134</v>
      </c>
      <c r="E232" s="9">
        <v>4924095</v>
      </c>
    </row>
    <row r="233" spans="2:5" x14ac:dyDescent="0.25">
      <c r="B233" s="7">
        <v>45138</v>
      </c>
      <c r="C233" s="8">
        <v>2710225</v>
      </c>
      <c r="D233" s="8">
        <v>2237224</v>
      </c>
      <c r="E233" s="9">
        <v>4947449</v>
      </c>
    </row>
    <row r="234" spans="2:5" x14ac:dyDescent="0.25">
      <c r="B234" s="7">
        <v>45169</v>
      </c>
      <c r="C234" s="8">
        <v>2722750</v>
      </c>
      <c r="D234" s="8">
        <v>2248524</v>
      </c>
      <c r="E234" s="9">
        <v>4971274</v>
      </c>
    </row>
    <row r="235" spans="2:5" x14ac:dyDescent="0.25">
      <c r="B235" s="7">
        <v>45199</v>
      </c>
      <c r="C235" s="8">
        <v>2726228</v>
      </c>
      <c r="D235" s="8">
        <v>2251481</v>
      </c>
      <c r="E235" s="9">
        <v>4977709</v>
      </c>
    </row>
    <row r="236" spans="2:5" x14ac:dyDescent="0.25">
      <c r="B236" s="7">
        <v>45230</v>
      </c>
      <c r="C236" s="8">
        <v>2739168</v>
      </c>
      <c r="D236" s="8">
        <v>2265588</v>
      </c>
      <c r="E236" s="9">
        <v>5004756</v>
      </c>
    </row>
    <row r="237" spans="2:5" x14ac:dyDescent="0.25">
      <c r="B237" s="7">
        <v>45260</v>
      </c>
      <c r="C237" s="8">
        <v>2742271</v>
      </c>
      <c r="D237" s="8">
        <v>2267959</v>
      </c>
      <c r="E237" s="9">
        <v>5010230</v>
      </c>
    </row>
    <row r="238" spans="2:5" x14ac:dyDescent="0.25">
      <c r="B238" s="7">
        <v>45291</v>
      </c>
      <c r="C238" s="8">
        <v>2755877</v>
      </c>
      <c r="D238" s="8">
        <v>2282284</v>
      </c>
      <c r="E238" s="9">
        <v>5038161</v>
      </c>
    </row>
    <row r="239" spans="2:5" x14ac:dyDescent="0.25">
      <c r="B239" s="7">
        <v>45322</v>
      </c>
      <c r="C239" s="8">
        <v>2764331</v>
      </c>
      <c r="D239" s="8">
        <v>2291293</v>
      </c>
      <c r="E239" s="9">
        <v>5055624</v>
      </c>
    </row>
    <row r="240" spans="2:5" x14ac:dyDescent="0.25">
      <c r="B240" s="7">
        <v>45351</v>
      </c>
      <c r="C240" s="8">
        <v>2774915</v>
      </c>
      <c r="D240" s="8">
        <v>2300918</v>
      </c>
      <c r="E240" s="9">
        <v>5075833</v>
      </c>
    </row>
    <row r="241" spans="2:5" x14ac:dyDescent="0.25">
      <c r="B241" s="7">
        <v>45382</v>
      </c>
      <c r="C241" s="8">
        <v>2788016</v>
      </c>
      <c r="D241" s="8">
        <v>2313642</v>
      </c>
      <c r="E241" s="9">
        <v>5101658</v>
      </c>
    </row>
    <row r="242" spans="2:5" x14ac:dyDescent="0.25">
      <c r="B242" s="7">
        <v>45412</v>
      </c>
      <c r="C242" s="8">
        <v>2798692</v>
      </c>
      <c r="D242" s="8">
        <v>2324506</v>
      </c>
      <c r="E242" s="9">
        <v>5123198</v>
      </c>
    </row>
    <row r="243" spans="2:5" x14ac:dyDescent="0.25">
      <c r="B243" s="7">
        <v>45443</v>
      </c>
      <c r="C243" s="8">
        <v>2810063</v>
      </c>
      <c r="D243" s="8">
        <v>2335497</v>
      </c>
      <c r="E243" s="9">
        <v>5145560</v>
      </c>
    </row>
    <row r="244" spans="2:5" x14ac:dyDescent="0.25">
      <c r="B244" s="7">
        <v>45473</v>
      </c>
      <c r="C244" s="8">
        <v>2821584</v>
      </c>
      <c r="D244" s="8">
        <v>2346300</v>
      </c>
      <c r="E244" s="9">
        <v>5167884</v>
      </c>
    </row>
    <row r="245" spans="2:5" x14ac:dyDescent="0.25">
      <c r="B245" s="7">
        <v>45504</v>
      </c>
      <c r="C245" s="8">
        <v>2832369</v>
      </c>
      <c r="D245" s="8">
        <v>2356358</v>
      </c>
      <c r="E245" s="9">
        <v>5188727</v>
      </c>
    </row>
    <row r="246" spans="2:5" x14ac:dyDescent="0.25">
      <c r="B246" s="7">
        <v>45535</v>
      </c>
      <c r="C246" s="8">
        <v>2845592</v>
      </c>
      <c r="D246" s="8">
        <v>2368693</v>
      </c>
      <c r="E246" s="9">
        <v>5214285</v>
      </c>
    </row>
    <row r="247" spans="2:5" x14ac:dyDescent="0.25">
      <c r="B247" s="7">
        <v>45565</v>
      </c>
      <c r="C247" s="8">
        <v>2856087</v>
      </c>
      <c r="D247" s="8">
        <v>2378736</v>
      </c>
      <c r="E247" s="9">
        <v>5234823</v>
      </c>
    </row>
    <row r="248" spans="2:5" x14ac:dyDescent="0.25">
      <c r="B248" s="7">
        <v>45596</v>
      </c>
      <c r="C248" s="8">
        <v>2868777</v>
      </c>
      <c r="D248" s="8">
        <v>2392590</v>
      </c>
      <c r="E248" s="9">
        <v>5261367</v>
      </c>
    </row>
    <row r="249" spans="2:5" x14ac:dyDescent="0.25">
      <c r="B249" s="7">
        <v>45626</v>
      </c>
      <c r="C249" s="8">
        <v>2881602</v>
      </c>
      <c r="D249" s="8">
        <v>2405198</v>
      </c>
      <c r="E249" s="9">
        <v>5286800</v>
      </c>
    </row>
    <row r="250" spans="2:5" x14ac:dyDescent="0.25">
      <c r="B250" s="7">
        <v>45657</v>
      </c>
      <c r="C250" s="8">
        <v>2892776</v>
      </c>
      <c r="D250" s="8">
        <v>2417770</v>
      </c>
      <c r="E250" s="9">
        <v>5310546</v>
      </c>
    </row>
    <row r="251" spans="2:5" x14ac:dyDescent="0.25">
      <c r="B251" s="7">
        <v>45688</v>
      </c>
      <c r="C251" s="8">
        <v>2901404</v>
      </c>
      <c r="D251" s="8">
        <v>2426500</v>
      </c>
      <c r="E251" s="9">
        <v>5327904</v>
      </c>
    </row>
    <row r="252" spans="2:5" x14ac:dyDescent="0.25">
      <c r="B252" s="7">
        <v>45716</v>
      </c>
      <c r="C252" s="8">
        <v>2910423</v>
      </c>
      <c r="D252" s="8">
        <v>2435036</v>
      </c>
      <c r="E252" s="9">
        <v>5345459</v>
      </c>
    </row>
    <row r="253" spans="2:5" x14ac:dyDescent="0.25">
      <c r="B253" s="7">
        <v>45747</v>
      </c>
      <c r="C253" s="8">
        <v>2922193</v>
      </c>
      <c r="D253" s="8">
        <v>2446683</v>
      </c>
      <c r="E253" s="9">
        <v>5368876</v>
      </c>
    </row>
    <row r="254" spans="2:5" x14ac:dyDescent="0.25">
      <c r="B254" s="7">
        <v>45777</v>
      </c>
      <c r="C254" s="8">
        <v>2934309</v>
      </c>
      <c r="D254" s="8">
        <v>2458254</v>
      </c>
      <c r="E254" s="9">
        <v>5392563</v>
      </c>
    </row>
    <row r="255" spans="2:5" x14ac:dyDescent="0.25">
      <c r="B255" s="7">
        <v>45808</v>
      </c>
      <c r="C255" s="8">
        <v>2946446</v>
      </c>
      <c r="D255" s="8">
        <v>2470712</v>
      </c>
      <c r="E255" s="9">
        <v>5417158</v>
      </c>
    </row>
    <row r="256" spans="2:5" x14ac:dyDescent="0.25">
      <c r="B256" s="7">
        <v>45838</v>
      </c>
      <c r="C256" s="8">
        <v>2957373</v>
      </c>
      <c r="D256" s="8">
        <v>2482627</v>
      </c>
      <c r="E256" s="9">
        <v>5440000</v>
      </c>
    </row>
    <row r="257" spans="2:5" x14ac:dyDescent="0.25">
      <c r="B257" s="7">
        <v>45869</v>
      </c>
      <c r="C257" s="8">
        <v>2969366</v>
      </c>
      <c r="D257" s="8">
        <v>2494064</v>
      </c>
      <c r="E257" s="9">
        <v>5463430</v>
      </c>
    </row>
    <row r="258" spans="2:5" x14ac:dyDescent="0.25">
      <c r="B258" s="7">
        <v>45900</v>
      </c>
      <c r="C258" s="8">
        <v>2981707</v>
      </c>
      <c r="D258" s="8">
        <v>2506057</v>
      </c>
      <c r="E258" s="9">
        <v>5487764</v>
      </c>
    </row>
    <row r="259" spans="2:5" x14ac:dyDescent="0.25">
      <c r="B259" s="7">
        <v>45930</v>
      </c>
      <c r="C259" s="8">
        <v>2992347</v>
      </c>
      <c r="D259" s="8">
        <v>2518085</v>
      </c>
      <c r="E259" s="9">
        <v>5510432</v>
      </c>
    </row>
    <row r="260" spans="2:5" ht="12.75" customHeight="1" x14ac:dyDescent="0.25">
      <c r="B260" s="32" t="s">
        <v>4</v>
      </c>
      <c r="C260" s="32"/>
      <c r="D260" s="32"/>
      <c r="E260" s="32"/>
    </row>
    <row r="261" spans="2:5" x14ac:dyDescent="0.25">
      <c r="B261" s="29" t="s">
        <v>5</v>
      </c>
      <c r="C261" s="29"/>
      <c r="D261" s="29"/>
      <c r="E261" s="30"/>
    </row>
    <row r="262" spans="2:5" x14ac:dyDescent="0.25">
      <c r="B262" s="31" t="s">
        <v>38</v>
      </c>
      <c r="C262" s="31"/>
      <c r="D262" s="31"/>
      <c r="E262" s="31"/>
    </row>
    <row r="263" spans="2:5" x14ac:dyDescent="0.25">
      <c r="B263" s="31"/>
      <c r="C263" s="31"/>
      <c r="D263" s="31"/>
      <c r="E263" s="31"/>
    </row>
    <row r="264" spans="2:5" x14ac:dyDescent="0.25">
      <c r="B264" s="31"/>
      <c r="C264" s="31"/>
      <c r="D264" s="31"/>
      <c r="E264" s="31"/>
    </row>
  </sheetData>
  <mergeCells count="5">
    <mergeCell ref="B261:E261"/>
    <mergeCell ref="B262:E264"/>
    <mergeCell ref="B2:E2"/>
    <mergeCell ref="B3:D3"/>
    <mergeCell ref="B260:E260"/>
  </mergeCells>
  <pageMargins left="0.7" right="0.7" top="0.75" bottom="0.75" header="0.3" footer="0.3"/>
  <pageSetup scale="16"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3.xml>��< ? x m l   v e r s i o n = " 1 . 0 "   e n c o d i n g = " u t f - 1 6 " ? > < D a t a M a s h u p   s q m i d = " 1 9 b 4 5 8 3 8 - 1 e 1 3 - 4 c a d - 9 7 1 5 - 2 6 e e 7 9 f 5 8 2 9 4 "   x m l n s = " h t t p : / / s c h e m a s . m i c r o s o f t . c o m / D a t a M a s h u p " > A A A A A B U D A A B Q S w M E F A A C A A g A f F l K W w c c f r i l A A A A 9 g A A A B I A H A B D b 2 5 m a W c v U G F j a 2 F n Z S 5 4 b W w g o h g A K K A U A A A A A A A A A A A A A A A A A A A A A A A A A A A A h Y 8 x D o I w G I W v Q r r T F t B o y E 8 Z d J R o Y m J c m 1 K g E Y q h x X I 3 B 4 / k F c Q o 6 u b 4 v v c N 7 9 2 v N 0 i H p v Y u s j O q 1 Q k K M E W e 1 K L N l S 4 T 1 N v C X 6 K U w Y 6 L E y + l N 8 r a x I P J E 1 R Z e 4 4 J c c 5 h F + G 2 K 0 l I a U C O 2 W Y v K t l w 9 J H V f 9 l X 2 l i u h U Q M D q 8 x L M T B b I H n N M I U y A Q h U / o r h O P e Z / s D Y d X X t u 8 k k 8 Z f b 4 F M E c j 7 A 3 s A U E s D B B Q A A g A I A H x Z S l 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8 W U p b K I p H u A 4 A A A A R A A A A E w A c A E Z v c m 1 1 b G F z L 1 N l Y 3 R p b 2 4 x L m 0 g o h g A K K A U A A A A A A A A A A A A A A A A A A A A A A A A A A A A K 0 5 N L s n M z 1 M I h t C G 1 g B Q S w E C L Q A U A A I A C A B 8 W U p b B x x + u K U A A A D 2 A A A A E g A A A A A A A A A A A A A A A A A A A A A A Q 2 9 u Z m l n L 1 B h Y 2 t h Z 2 U u e G 1 s U E s B A i 0 A F A A C A A g A f F l K W w / K 6 a u k A A A A 6 Q A A A B M A A A A A A A A A A A A A A A A A 8 Q A A A F t D b 2 5 0 Z W 5 0 X 1 R 5 c G V z X S 5 4 b W x Q S w E C L Q A U A A I A C A B 8 W U p b 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w 5 D / t e Z w w 0 y + I Z Q 4 N n I Q e A A A A A A C A A A A A A A D Z g A A w A A A A B A A A A C r m w s 2 R q v y J G q b k C H P 4 n 0 L A A A A A A S A A A C g A A A A E A A A A H o / f O d z W z k G N A o J m s y S y Z B Q A A A A + z f n P y 3 e u Y R a H J w Z g / v 5 P d c n e c 2 / x k d 0 D K 9 q L z 8 l J R Q j v h F s Q + P I / Z 7 a X O 6 d E Q t u F u z r r K t k A 5 P H m C x 4 + x Q t X R n Z e 1 0 2 v l E e V 0 w H 9 F 2 j 6 J I U A A A A 6 x F u 7 o p A D h p + K U I 8 r q c 4 v V x A C f c = < / 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9" ma:contentTypeDescription="Crear nuevo documento." ma:contentTypeScope="" ma:versionID="85f58814dd6d6b7571c5b597bc69b421">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7d37f09b01f9155984e55ca86423f83b"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2DA0B3-7499-4A02-ACE2-3D16CAA071CD}">
  <ds:schemaRefs>
    <ds:schemaRef ds:uri="http://schemas.microsoft.com/sharepoint/v3/contenttype/forms"/>
  </ds:schemaRefs>
</ds:datastoreItem>
</file>

<file path=customXml/itemProps2.xml><?xml version="1.0" encoding="utf-8"?>
<ds:datastoreItem xmlns:ds="http://schemas.openxmlformats.org/officeDocument/2006/customXml" ds:itemID="{48D15B56-3D42-4147-B0D6-E60AE4CF8038}">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customXml/itemProps3.xml><?xml version="1.0" encoding="utf-8"?>
<ds:datastoreItem xmlns:ds="http://schemas.openxmlformats.org/officeDocument/2006/customXml" ds:itemID="{6E88835D-7BDF-4E92-954A-4C85E3F5C1A9}">
  <ds:schemaRefs>
    <ds:schemaRef ds:uri="http://schemas.microsoft.com/DataMashup"/>
  </ds:schemaRefs>
</ds:datastoreItem>
</file>

<file path=customXml/itemProps4.xml><?xml version="1.0" encoding="utf-8"?>
<ds:datastoreItem xmlns:ds="http://schemas.openxmlformats.org/officeDocument/2006/customXml" ds:itemID="{1A41E65E-6300-4787-AA8D-354CE6B634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TOTALES</vt:lpstr>
      <vt:lpstr>Por AFP</vt:lpstr>
      <vt:lpstr>Por SEXO</vt:lpstr>
      <vt:lpstr>'Por AFP'!Print_Area</vt:lpstr>
      <vt:lpstr>'Por SEXO'!Print_Area</vt:lpstr>
      <vt:lpstr>TOTALES!Print_Area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Enrique Suárez Pérez</dc:creator>
  <cp:keywords/>
  <dc:description/>
  <cp:lastModifiedBy>Luis Enrique Suárez Pérez</cp:lastModifiedBy>
  <cp:revision/>
  <dcterms:created xsi:type="dcterms:W3CDTF">2025-07-08T19:54:09Z</dcterms:created>
  <dcterms:modified xsi:type="dcterms:W3CDTF">2025-10-10T19:45:16Z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0x010100D4983F033EC1A74591962596A1C6179F</vt:lpwstr>
  </property>
  <property fmtid="{D5CDD505-2E9C-101B-9397-08002B2CF9AE}" pid="3" name="MediaServiceImageTags">
    <vt:lpwstr/>
  </property>
</Properties>
</file>