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Resumen Estadístico/Resumen Mensual/2023/"/>
    </mc:Choice>
  </mc:AlternateContent>
  <xr:revisionPtr revIDLastSave="5" documentId="13_ncr:1_{8A7B0591-A1A2-4096-9437-AD02BC082F38}" xr6:coauthVersionLast="47" xr6:coauthVersionMax="47" xr10:uidLastSave="{A6554ABC-57C8-46A0-9CF1-74781006058A}"/>
  <bookViews>
    <workbookView xWindow="14400" yWindow="0" windowWidth="14400" windowHeight="15600" xr2:uid="{841B0535-FFF2-49CA-AAFC-35103608C5B9}"/>
  </bookViews>
  <sheets>
    <sheet name="RM Mayo 2023" sheetId="4" r:id="rId1"/>
  </sheets>
  <externalReferences>
    <externalReference r:id="rId2"/>
    <externalReference r:id="rId3"/>
  </externalReferences>
  <definedNames>
    <definedName name="_xlnm.Print_Area" localSheetId="0">'RM Mayo 2023'!$A$1:$H$136</definedName>
    <definedName name="Área_de_impresión1" localSheetId="0">'[1]7.7.6'!$A$1:$AQ$58</definedName>
    <definedName name="Área_de_impresión1">'[2]7.7.6'!$A$1:$AQ$58</definedName>
    <definedName name="Área_de_impresión2" localSheetId="0">'[1]7.7.6'!#REF!</definedName>
    <definedName name="Área_de_impresión2">'[2]7.7.6'!#REF!</definedName>
    <definedName name="CCI" localSheetId="0">'[1]7.7.6'!$A$1:$R$57</definedName>
    <definedName name="CCI">'[2]7.7.6'!$A$1:$R$57</definedName>
    <definedName name="Compl" localSheetId="0">'[1]7.7.6'!$AA$1:$AJ$57</definedName>
    <definedName name="Compl">'[2]7.7.6'!$AA$1:$AJ$57</definedName>
    <definedName name="Exceso1" localSheetId="0">'[1]7.7.6'!#REF!</definedName>
    <definedName name="Exceso1">'[2]7.7.6'!#REF!</definedName>
    <definedName name="Exceso2" localSheetId="0">'[1]7.7.6'!#REF!</definedName>
    <definedName name="Exceso2">'[2]7.7.6'!#REF!</definedName>
    <definedName name="Print1" localSheetId="0">'[1]7.7.6'!$A$1:$AQ$58</definedName>
    <definedName name="Print1">'[2]7.7.6'!$A$1:$AQ$58</definedName>
    <definedName name="Print2" localSheetId="0">'[1]7.7.6'!#REF!</definedName>
    <definedName name="Print2">'[2]7.7.6'!#REF!</definedName>
    <definedName name="RepFSS" localSheetId="0">'[1]7.7.6'!$T$1:$Y$57</definedName>
    <definedName name="RepFSS">'[2]7.7.6'!$T$1:$Y$57</definedName>
    <definedName name="Totales" localSheetId="0">'[1]7.7.6'!$A$1:$AP$58</definedName>
    <definedName name="Totales">'[2]7.7.6'!$A$1:$AP$58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4" l="1"/>
  <c r="G122" i="4"/>
  <c r="H122" i="4" s="1"/>
  <c r="G121" i="4"/>
  <c r="H121" i="4" s="1"/>
  <c r="G120" i="4"/>
  <c r="H120" i="4" s="1"/>
  <c r="G119" i="4"/>
  <c r="H119" i="4" s="1"/>
  <c r="G116" i="4"/>
  <c r="H116" i="4" s="1"/>
  <c r="G115" i="4"/>
  <c r="H115" i="4" s="1"/>
  <c r="G112" i="4"/>
  <c r="H112" i="4" s="1"/>
  <c r="G111" i="4"/>
  <c r="H111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4" i="4"/>
  <c r="H94" i="4" s="1"/>
  <c r="F94" i="4"/>
  <c r="G93" i="4"/>
  <c r="H93" i="4" s="1"/>
  <c r="F93" i="4"/>
  <c r="G92" i="4"/>
  <c r="H92" i="4" s="1"/>
  <c r="F92" i="4"/>
  <c r="G91" i="4"/>
  <c r="H91" i="4" s="1"/>
  <c r="F91" i="4"/>
  <c r="G90" i="4"/>
  <c r="H90" i="4" s="1"/>
  <c r="F90" i="4"/>
  <c r="G89" i="4"/>
  <c r="H89" i="4" s="1"/>
  <c r="F89" i="4"/>
  <c r="G88" i="4"/>
  <c r="H88" i="4" s="1"/>
  <c r="F88" i="4"/>
  <c r="G87" i="4"/>
  <c r="H87" i="4" s="1"/>
  <c r="F87" i="4"/>
  <c r="G86" i="4"/>
  <c r="H86" i="4" s="1"/>
  <c r="F86" i="4"/>
  <c r="G85" i="4"/>
  <c r="H85" i="4" s="1"/>
  <c r="F85" i="4"/>
  <c r="G84" i="4"/>
  <c r="H84" i="4" s="1"/>
  <c r="F84" i="4"/>
  <c r="G83" i="4"/>
  <c r="H83" i="4" s="1"/>
  <c r="F83" i="4"/>
  <c r="G82" i="4"/>
  <c r="H82" i="4" s="1"/>
  <c r="F82" i="4"/>
  <c r="G81" i="4"/>
  <c r="H81" i="4" s="1"/>
  <c r="F81" i="4"/>
  <c r="G80" i="4"/>
  <c r="H80" i="4" s="1"/>
  <c r="F80" i="4"/>
  <c r="G78" i="4"/>
  <c r="H78" i="4" s="1"/>
  <c r="F78" i="4"/>
  <c r="G77" i="4"/>
  <c r="H77" i="4" s="1"/>
  <c r="F77" i="4"/>
  <c r="H76" i="4"/>
  <c r="G76" i="4"/>
  <c r="F76" i="4"/>
  <c r="G75" i="4"/>
  <c r="F75" i="4"/>
  <c r="G74" i="4"/>
  <c r="F74" i="4"/>
  <c r="G73" i="4"/>
  <c r="H73" i="4" s="1"/>
  <c r="F73" i="4"/>
  <c r="G72" i="4"/>
  <c r="H72" i="4" s="1"/>
  <c r="F72" i="4"/>
  <c r="G71" i="4"/>
  <c r="H71" i="4" s="1"/>
  <c r="F71" i="4"/>
  <c r="G70" i="4"/>
  <c r="H70" i="4" s="1"/>
  <c r="F70" i="4"/>
  <c r="G69" i="4"/>
  <c r="H69" i="4" s="1"/>
  <c r="F69" i="4"/>
  <c r="G68" i="4"/>
  <c r="H68" i="4" s="1"/>
  <c r="F68" i="4"/>
  <c r="G67" i="4"/>
  <c r="H67" i="4" s="1"/>
  <c r="F67" i="4"/>
  <c r="G66" i="4"/>
  <c r="H66" i="4" s="1"/>
  <c r="F66" i="4"/>
  <c r="G65" i="4"/>
  <c r="H65" i="4" s="1"/>
  <c r="F65" i="4"/>
  <c r="H64" i="4"/>
  <c r="G64" i="4"/>
  <c r="F64" i="4"/>
  <c r="G62" i="4"/>
  <c r="H62" i="4" s="1"/>
  <c r="F62" i="4"/>
  <c r="G61" i="4"/>
  <c r="H61" i="4" s="1"/>
  <c r="F61" i="4"/>
  <c r="G60" i="4"/>
  <c r="H60" i="4" s="1"/>
  <c r="F60" i="4"/>
  <c r="G59" i="4"/>
  <c r="H59" i="4" s="1"/>
  <c r="F59" i="4"/>
  <c r="G58" i="4"/>
  <c r="H58" i="4" s="1"/>
  <c r="F58" i="4"/>
  <c r="G57" i="4"/>
  <c r="H57" i="4" s="1"/>
  <c r="F57" i="4"/>
  <c r="G56" i="4"/>
  <c r="H56" i="4" s="1"/>
  <c r="F56" i="4"/>
  <c r="G55" i="4"/>
  <c r="H55" i="4" s="1"/>
  <c r="F55" i="4"/>
  <c r="G54" i="4"/>
  <c r="H54" i="4" s="1"/>
  <c r="F54" i="4"/>
  <c r="G53" i="4"/>
  <c r="H53" i="4" s="1"/>
  <c r="F53" i="4"/>
  <c r="G52" i="4"/>
  <c r="H52" i="4" s="1"/>
  <c r="F52" i="4"/>
  <c r="G51" i="4"/>
  <c r="H51" i="4" s="1"/>
  <c r="F51" i="4"/>
  <c r="G50" i="4"/>
  <c r="H50" i="4" s="1"/>
  <c r="F50" i="4"/>
  <c r="G49" i="4"/>
  <c r="H49" i="4" s="1"/>
  <c r="F49" i="4"/>
  <c r="G48" i="4"/>
  <c r="H48" i="4" s="1"/>
  <c r="F48" i="4"/>
  <c r="G47" i="4"/>
  <c r="H47" i="4" s="1"/>
  <c r="F47" i="4"/>
  <c r="G46" i="4"/>
  <c r="H46" i="4" s="1"/>
  <c r="F46" i="4"/>
  <c r="G45" i="4"/>
  <c r="H45" i="4" s="1"/>
  <c r="F45" i="4"/>
  <c r="G44" i="4"/>
  <c r="H44" i="4" s="1"/>
  <c r="F44" i="4"/>
  <c r="G43" i="4"/>
  <c r="H43" i="4" s="1"/>
  <c r="F43" i="4"/>
  <c r="G42" i="4"/>
  <c r="H42" i="4" s="1"/>
  <c r="F42" i="4"/>
  <c r="G41" i="4"/>
  <c r="H41" i="4" s="1"/>
  <c r="F41" i="4"/>
  <c r="G40" i="4"/>
  <c r="H40" i="4" s="1"/>
  <c r="F40" i="4"/>
  <c r="G38" i="4"/>
  <c r="H38" i="4" s="1"/>
  <c r="G37" i="4"/>
  <c r="H37" i="4" s="1"/>
  <c r="G35" i="4"/>
  <c r="H35" i="4" s="1"/>
  <c r="F35" i="4"/>
  <c r="G34" i="4"/>
  <c r="H34" i="4" s="1"/>
  <c r="F34" i="4"/>
  <c r="G33" i="4"/>
  <c r="H33" i="4" s="1"/>
  <c r="F33" i="4"/>
  <c r="G32" i="4"/>
  <c r="H32" i="4" s="1"/>
  <c r="F32" i="4"/>
  <c r="G31" i="4"/>
  <c r="H31" i="4" s="1"/>
  <c r="F31" i="4"/>
  <c r="G30" i="4"/>
  <c r="H30" i="4" s="1"/>
  <c r="F30" i="4"/>
  <c r="G29" i="4"/>
  <c r="H29" i="4" s="1"/>
  <c r="F29" i="4"/>
  <c r="G28" i="4"/>
  <c r="H28" i="4" s="1"/>
  <c r="F28" i="4"/>
  <c r="G27" i="4"/>
  <c r="H27" i="4" s="1"/>
  <c r="F27" i="4"/>
  <c r="G26" i="4"/>
  <c r="H26" i="4" s="1"/>
  <c r="F26" i="4"/>
  <c r="G25" i="4"/>
  <c r="H25" i="4" s="1"/>
  <c r="F25" i="4"/>
  <c r="G24" i="4"/>
  <c r="H24" i="4" s="1"/>
  <c r="F24" i="4"/>
  <c r="G23" i="4"/>
  <c r="H23" i="4" s="1"/>
  <c r="F23" i="4"/>
  <c r="G22" i="4"/>
  <c r="H22" i="4" s="1"/>
  <c r="F22" i="4"/>
  <c r="G21" i="4"/>
  <c r="H21" i="4" s="1"/>
  <c r="F21" i="4"/>
  <c r="G19" i="4"/>
  <c r="H19" i="4" s="1"/>
  <c r="F19" i="4"/>
  <c r="G18" i="4"/>
  <c r="H18" i="4" s="1"/>
  <c r="F18" i="4"/>
  <c r="G17" i="4"/>
  <c r="H17" i="4" s="1"/>
  <c r="F17" i="4"/>
  <c r="G16" i="4"/>
  <c r="H16" i="4" s="1"/>
  <c r="F16" i="4"/>
  <c r="G15" i="4"/>
  <c r="H15" i="4" s="1"/>
  <c r="F15" i="4"/>
  <c r="G14" i="4"/>
  <c r="H14" i="4" s="1"/>
  <c r="F14" i="4"/>
  <c r="G13" i="4"/>
  <c r="H13" i="4" s="1"/>
  <c r="F13" i="4"/>
  <c r="G12" i="4"/>
  <c r="H12" i="4" s="1"/>
  <c r="F12" i="4"/>
  <c r="G11" i="4"/>
  <c r="H11" i="4" s="1"/>
  <c r="F11" i="4"/>
  <c r="G10" i="4"/>
  <c r="H10" i="4" s="1"/>
  <c r="F10" i="4"/>
  <c r="G9" i="4"/>
  <c r="H9" i="4" s="1"/>
  <c r="F9" i="4"/>
  <c r="G8" i="4"/>
  <c r="H8" i="4" s="1"/>
  <c r="F8" i="4"/>
  <c r="G7" i="4"/>
  <c r="H7" i="4" s="1"/>
  <c r="F7" i="4"/>
  <c r="G6" i="4"/>
  <c r="H6" i="4" s="1"/>
  <c r="F6" i="4"/>
</calcChain>
</file>

<file path=xl/sharedStrings.xml><?xml version="1.0" encoding="utf-8"?>
<sst xmlns="http://schemas.openxmlformats.org/spreadsheetml/2006/main" count="155" uniqueCount="76">
  <si>
    <t>Superintendencia de Pensiones</t>
  </si>
  <si>
    <t>Participación</t>
  </si>
  <si>
    <t>Variación</t>
  </si>
  <si>
    <t>Absoluta</t>
  </si>
  <si>
    <t>Relativa</t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</si>
  <si>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</si>
  <si>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</si>
  <si>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</si>
  <si>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</si>
  <si>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</si>
  <si>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</si>
  <si>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</si>
  <si>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</si>
  <si>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</si>
  <si>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t>Banco Central</t>
  </si>
  <si>
    <t>Banco de Reservas</t>
  </si>
  <si>
    <t>INABIMA</t>
  </si>
  <si>
    <t>Ministerio de Hacienda</t>
  </si>
  <si>
    <t>Cotizantes</t>
  </si>
  <si>
    <t>n/a</t>
  </si>
  <si>
    <t>Subtotal Aportes CCI</t>
  </si>
  <si>
    <r>
      <t>Banco Central</t>
    </r>
    <r>
      <rPr>
        <i/>
        <vertAlign val="superscript"/>
        <sz val="12.5"/>
        <color theme="0"/>
        <rFont val="Avenir LT Std 55 Roman"/>
        <family val="2"/>
      </rPr>
      <t>2</t>
    </r>
  </si>
  <si>
    <t>Fondo de Solidaridad Social</t>
  </si>
  <si>
    <t>Seguro de Discapacidad y Sobrevivencia</t>
  </si>
  <si>
    <r>
      <t>Comisión AFP</t>
    </r>
    <r>
      <rPr>
        <b/>
        <i/>
        <vertAlign val="superscript"/>
        <sz val="12.5"/>
        <color theme="0"/>
        <rFont val="Avenir LT Std 55 Roman"/>
        <family val="2"/>
      </rPr>
      <t>6</t>
    </r>
  </si>
  <si>
    <t>Intereses</t>
  </si>
  <si>
    <t>Recargos</t>
  </si>
  <si>
    <r>
      <t>Operación DIDA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</si>
  <si>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r>
      <t>Operación TSS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</si>
  <si>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t>Operación SIPEN</t>
  </si>
  <si>
    <t>Sin individualizar</t>
  </si>
  <si>
    <t xml:space="preserve"> </t>
  </si>
  <si>
    <t>Aportes individualizados (RD$)</t>
  </si>
  <si>
    <t>Obligatorios</t>
  </si>
  <si>
    <t>AFP</t>
  </si>
  <si>
    <t>Voluntarios</t>
  </si>
  <si>
    <t>Patrimonio de los Fondos de Pensiones (RD$)</t>
  </si>
  <si>
    <t>Capitalización Individual (CCI)</t>
  </si>
  <si>
    <t>Fondo de Reparto - Banco Central</t>
  </si>
  <si>
    <t>Fondo de Reparto - Banco de Reservas</t>
  </si>
  <si>
    <r>
      <t>INABIMA</t>
    </r>
    <r>
      <rPr>
        <b/>
        <i/>
        <vertAlign val="superscript"/>
        <sz val="12.5"/>
        <color theme="0"/>
        <rFont val="Avenir LT Std 55 Roman"/>
        <family val="2"/>
      </rPr>
      <t>8</t>
    </r>
  </si>
  <si>
    <t>Pensiones por discapacidad</t>
  </si>
  <si>
    <t>Solicitadas</t>
  </si>
  <si>
    <t>Otorgadas</t>
  </si>
  <si>
    <t>Pensiones por sobrevivencia</t>
  </si>
  <si>
    <t>Beneficios de afiliados de ingreso tardío</t>
  </si>
  <si>
    <t>Solicitudes</t>
  </si>
  <si>
    <t>Pensiones por retiro programado</t>
  </si>
  <si>
    <t>Devolución otorgada del saldo de la CCI</t>
  </si>
  <si>
    <t>Montos devueltos RD$</t>
  </si>
  <si>
    <r>
      <t xml:space="preserve">1 </t>
    </r>
    <r>
      <rPr>
        <sz val="9"/>
        <rFont val="Avenir LT Std 55 Roman"/>
        <family val="2"/>
      </rPr>
      <t>Incluyen afiliados fallecidos y afiliados que han recibido algun tipo de beneficio.</t>
    </r>
  </si>
  <si>
    <r>
      <t>3</t>
    </r>
    <r>
      <rPr>
        <sz val="9"/>
        <rFont val="Avenir LT Std 55 Roman"/>
        <family val="2"/>
      </rPr>
      <t>Se refiere a los afiliados y/o cotizantes que no han elegido su AFP.</t>
    </r>
  </si>
  <si>
    <r>
      <t>4</t>
    </r>
    <r>
      <rPr>
        <sz val="9"/>
        <rFont val="Avenir LT Std 55 Roman"/>
        <family val="2"/>
      </rPr>
      <t>Calculada sobre la base de afiliados acumulados.</t>
    </r>
  </si>
  <si>
    <r>
      <t>8</t>
    </r>
    <r>
      <rPr>
        <sz val="9"/>
        <rFont val="Avenir LT Std 55 Roman"/>
        <family val="2"/>
      </rPr>
      <t>Este monto expresado en pesos representa las inversiones del fondo de INABIMA en el Banco Central de la República Dominicana y en el Ministerio de Hacienda.</t>
    </r>
  </si>
  <si>
    <r>
      <t>Afiliados</t>
    </r>
    <r>
      <rPr>
        <b/>
        <vertAlign val="superscript"/>
        <sz val="12.5"/>
        <color theme="0"/>
        <rFont val="Avenir LT Std 55 Roman"/>
        <family val="2"/>
      </rPr>
      <t>1</t>
    </r>
  </si>
  <si>
    <r>
      <t>Sin individualizar</t>
    </r>
    <r>
      <rPr>
        <b/>
        <i/>
        <vertAlign val="superscript"/>
        <sz val="12.5"/>
        <color theme="0"/>
        <rFont val="Avenir LT Std 55 Roman"/>
        <family val="2"/>
      </rPr>
      <t>3</t>
    </r>
  </si>
  <si>
    <r>
      <t>Densidad de cotizantes</t>
    </r>
    <r>
      <rPr>
        <b/>
        <vertAlign val="superscript"/>
        <sz val="12.5"/>
        <color theme="0"/>
        <rFont val="Avenir LT Std 55 Roman"/>
        <family val="2"/>
      </rPr>
      <t>4</t>
    </r>
  </si>
  <si>
    <r>
      <t>Participación mercado potencial cotizantes</t>
    </r>
    <r>
      <rPr>
        <b/>
        <vertAlign val="superscript"/>
        <sz val="12.5"/>
        <color theme="0"/>
        <rFont val="Avenir LT Std 55 Roman"/>
        <family val="2"/>
      </rPr>
      <t>5</t>
    </r>
  </si>
  <si>
    <r>
      <t>Recaudación mensual individualizada</t>
    </r>
    <r>
      <rPr>
        <b/>
        <vertAlign val="superscript"/>
        <sz val="12.5"/>
        <color theme="0"/>
        <rFont val="Avenir LT Std 55 Roman"/>
        <family val="2"/>
      </rPr>
      <t xml:space="preserve"> </t>
    </r>
    <r>
      <rPr>
        <b/>
        <sz val="12.5"/>
        <color theme="0"/>
        <rFont val="Avenir LT Std 55 Roman"/>
        <family val="2"/>
      </rPr>
      <t>(RD$)</t>
    </r>
  </si>
  <si>
    <r>
      <t>Banco de Reservas</t>
    </r>
    <r>
      <rPr>
        <i/>
        <vertAlign val="superscript"/>
        <sz val="12.5"/>
        <color theme="0"/>
        <rFont val="Avenir LT Std 55 Roman"/>
        <family val="2"/>
      </rPr>
      <t>2</t>
    </r>
  </si>
  <si>
    <t>Plan Complementario - AFP Romana</t>
  </si>
  <si>
    <r>
      <t>Rentabilidad de los fondos de pensiones</t>
    </r>
    <r>
      <rPr>
        <b/>
        <vertAlign val="superscript"/>
        <sz val="12.5"/>
        <color theme="0"/>
        <rFont val="Avenir LT Std 55 Roman"/>
        <family val="2"/>
      </rPr>
      <t>9</t>
    </r>
  </si>
  <si>
    <r>
      <t>Promedio</t>
    </r>
    <r>
      <rPr>
        <b/>
        <i/>
        <vertAlign val="superscript"/>
        <sz val="12.5"/>
        <color theme="0"/>
        <rFont val="Avenir LT Std 55 Roman"/>
        <family val="2"/>
      </rPr>
      <t>10</t>
    </r>
  </si>
  <si>
    <r>
      <t>INABIMA</t>
    </r>
    <r>
      <rPr>
        <i/>
        <vertAlign val="superscript"/>
        <sz val="12.5"/>
        <color theme="0"/>
        <rFont val="Avenir LT Std 55 Roman"/>
        <family val="2"/>
      </rPr>
      <t>11</t>
    </r>
  </si>
  <si>
    <r>
      <t>2</t>
    </r>
    <r>
      <rPr>
        <sz val="9"/>
        <rFont val="Avenir LT Std 55 Roman"/>
        <family val="2"/>
      </rPr>
      <t xml:space="preserve">Las facturas del Banco Central y Banco de Reservas se pagan en ocasiones fuera del período referido en la publicación, motivo por el cual se presentan cifras muy discordantes entre un mes y otro. </t>
    </r>
  </si>
  <si>
    <r>
      <rPr>
        <vertAlign val="superscript"/>
        <sz val="9"/>
        <rFont val="Avenir LT Std 55 Roman"/>
        <family val="2"/>
      </rPr>
      <t>6</t>
    </r>
    <r>
      <rPr>
        <sz val="9"/>
        <rFont val="Avenir LT Std 55 Roman"/>
        <family val="2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</si>
  <si>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9"/>
        <rFont val="Avenir LT Std 55 Roman"/>
        <family val="2"/>
      </rPr>
      <t>7</t>
    </r>
    <r>
      <rPr>
        <sz val="9"/>
        <rFont val="Avenir LT Std 55 Roman"/>
        <family val="2"/>
      </rPr>
      <t>Montos individualizados a partir de la promulgación de la Ley 13-20 que modifica la Ley 87-01.</t>
    </r>
  </si>
  <si>
    <r>
      <t>9</t>
    </r>
    <r>
      <rPr>
        <sz val="9"/>
        <rFont val="Avenir LT Std 55 Roman"/>
        <family val="2"/>
      </rPr>
      <t>Rentabilidad nominal de los últimos 12 meses.</t>
    </r>
  </si>
  <si>
    <r>
      <t>10</t>
    </r>
    <r>
      <rPr>
        <sz val="9"/>
        <rFont val="Avenir LT Std 55 Roman"/>
        <family val="2"/>
      </rPr>
      <t>Promedio ponderado sobre la base del patrimonio de los fondos de pensiones (no incluye Ministerio de Hacienda).</t>
    </r>
  </si>
  <si>
    <r>
      <t>11</t>
    </r>
    <r>
      <rPr>
        <sz val="9"/>
        <rFont val="Avenir LT Std 55 Roman"/>
        <family val="2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</si>
  <si>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n/a = No aplica</t>
  </si>
  <si>
    <t>Fuente VISTAS-UNIPAGO.</t>
  </si>
  <si>
    <t>Febrero-2023</t>
  </si>
  <si>
    <r>
      <rPr>
        <vertAlign val="superscript"/>
        <sz val="9"/>
        <rFont val="Avenir LT Std 55 Roman"/>
        <family val="2"/>
      </rPr>
      <t>5</t>
    </r>
    <r>
      <rPr>
        <sz val="9"/>
        <rFont val="Avenir LT Std 55 Roman"/>
        <family val="2"/>
      </rPr>
      <t>El mercado potencial usado para el año 2023 es de 2,859,490 , según las estimaciones realizadas por la SIPEN a partir de la Encuesta Nacional Continua de Fuerza de Trabajo que elabora el Banco Central de la República Dominicana.</t>
    </r>
  </si>
  <si>
    <t>Resumen estadístico previsional al 31 de Mayo de 2023</t>
  </si>
  <si>
    <t>Mayo-2023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</si>
</sst>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#,##0.0"/>
    <numFmt numFmtId="167" formatCode="_(* #,##0_);_(* \(#,##0\);_(* &quot;-&quot;??_);_(@_)"/>
    <numFmt numFmtId="168" formatCode="#,##0.000000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entury Gothic"/>
      <family val="2"/>
    </font>
    <font>
      <sz val="10"/>
      <name val="Arial"/>
      <family val="2"/>
    </font>
    <font>
      <b/>
      <sz val="18"/>
      <name val="Avenir LT Std 55 Roman"/>
      <family val="2"/>
    </font>
    <font>
      <b/>
      <sz val="14"/>
      <name val="Century Gothic"/>
      <family val="2"/>
    </font>
    <font>
      <b/>
      <sz val="12.5"/>
      <name val="Century Gothic"/>
      <family val="2"/>
    </font>
    <font>
      <b/>
      <u/>
      <sz val="12.5"/>
      <name val="Avenir LT Std 55 Roman"/>
      <family val="2"/>
    </font>
    <font>
      <b/>
      <sz val="12.5"/>
      <name val="Avenir LT Std 55 Roman"/>
      <family val="2"/>
    </font>
    <font>
      <sz val="10"/>
      <name val="Century Gothic"/>
      <family val="2"/>
    </font>
    <font>
      <b/>
      <i/>
      <sz val="12.5"/>
      <color theme="0"/>
      <name val="Avenir LT Std 55 Roman"/>
      <family val="2"/>
    </font>
    <font>
      <i/>
      <sz val="12.5"/>
      <color theme="0"/>
      <name val="Avenir LT Std 55 Roman"/>
      <family val="2"/>
    </font>
    <font>
      <sz val="12.5"/>
      <name val="Avenir LT Std 55 Roman"/>
      <family val="2"/>
    </font>
    <font>
      <sz val="12.5"/>
      <color theme="0"/>
      <name val="Avenir LT Std 55 Roman"/>
      <family val="2"/>
    </font>
    <font>
      <u/>
      <sz val="12.5"/>
      <name val="Avenir LT Std 55 Roman"/>
      <family val="2"/>
    </font>
    <font>
      <b/>
      <i/>
      <vertAlign val="superscript"/>
      <sz val="12.5"/>
      <color theme="0"/>
      <name val="Avenir LT Std 55 Roman"/>
      <family val="2"/>
    </font>
    <font>
      <i/>
      <vertAlign val="superscript"/>
      <sz val="12.5"/>
      <color theme="0"/>
      <name val="Avenir LT Std 55 Roman"/>
      <family val="2"/>
    </font>
    <font>
      <b/>
      <i/>
      <u/>
      <sz val="12.5"/>
      <color theme="0"/>
      <name val="Avenir LT Std 55 Roman"/>
      <family val="2"/>
    </font>
    <font>
      <sz val="12.5"/>
      <color indexed="10"/>
      <name val="Avenir LT Std 55 Roman"/>
      <family val="2"/>
    </font>
    <font>
      <b/>
      <vertAlign val="superscript"/>
      <sz val="12.5"/>
      <color theme="0"/>
      <name val="Avenir LT Std 55 Roman"/>
      <family val="2"/>
    </font>
    <font>
      <b/>
      <sz val="12.5"/>
      <color theme="0"/>
      <name val="Avenir LT Std 55 Roman"/>
      <family val="2"/>
    </font>
    <font>
      <b/>
      <u/>
      <sz val="10"/>
      <name val="Avenir LT Std 55 Roman"/>
      <family val="2"/>
    </font>
    <font>
      <sz val="9"/>
      <name val="Avenir LT Std 55 Roman"/>
      <family val="2"/>
    </font>
    <font>
      <sz val="7.5"/>
      <name val="Century Gothic"/>
      <family val="2"/>
    </font>
    <font>
      <vertAlign val="superscript"/>
      <sz val="9"/>
      <name val="Avenir LT Std 55 Roman"/>
      <family val="2"/>
    </font>
    <font>
      <vertAlign val="superscript"/>
      <sz val="8"/>
      <name val="Century Gothic"/>
      <family val="2"/>
    </font>
    <font>
      <sz val="8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/>
    <xf numFmtId="0" fontId="4" fillId="0" borderId="0" xfId="1" applyFont="1" applyAlignment="1">
      <alignment horizontal="right" vertical="center"/>
    </xf>
    <xf numFmtId="0" fontId="5" fillId="0" borderId="0" xfId="1" applyFont="1"/>
    <xf numFmtId="0" fontId="6" fillId="0" borderId="0" xfId="1" applyFont="1" applyAlignment="1">
      <alignment vertical="center"/>
    </xf>
    <xf numFmtId="0" fontId="9" fillId="0" borderId="0" xfId="1" applyFont="1"/>
    <xf numFmtId="0" fontId="8" fillId="2" borderId="3" xfId="1" applyFont="1" applyFill="1" applyBorder="1" applyAlignment="1">
      <alignment horizontal="center"/>
    </xf>
    <xf numFmtId="165" fontId="8" fillId="2" borderId="3" xfId="1" applyNumberFormat="1" applyFont="1" applyFill="1" applyBorder="1" applyAlignment="1">
      <alignment horizontal="center"/>
    </xf>
    <xf numFmtId="3" fontId="7" fillId="2" borderId="4" xfId="1" applyNumberFormat="1" applyFont="1" applyFill="1" applyBorder="1" applyAlignment="1">
      <alignment horizontal="center"/>
    </xf>
    <xf numFmtId="165" fontId="7" fillId="2" borderId="5" xfId="4" applyNumberFormat="1" applyFont="1" applyFill="1" applyBorder="1" applyAlignment="1">
      <alignment horizontal="center"/>
    </xf>
    <xf numFmtId="165" fontId="7" fillId="2" borderId="0" xfId="4" applyNumberFormat="1" applyFont="1" applyFill="1" applyBorder="1" applyAlignment="1">
      <alignment horizontal="center"/>
    </xf>
    <xf numFmtId="3" fontId="3" fillId="0" borderId="0" xfId="2" applyNumberFormat="1"/>
    <xf numFmtId="0" fontId="10" fillId="3" borderId="0" xfId="1" applyFont="1" applyFill="1" applyAlignment="1">
      <alignment horizontal="right"/>
    </xf>
    <xf numFmtId="3" fontId="7" fillId="2" borderId="6" xfId="1" applyNumberFormat="1" applyFont="1" applyFill="1" applyBorder="1" applyAlignment="1">
      <alignment horizontal="center"/>
    </xf>
    <xf numFmtId="0" fontId="11" fillId="3" borderId="0" xfId="1" applyFont="1" applyFill="1" applyAlignment="1">
      <alignment horizontal="right"/>
    </xf>
    <xf numFmtId="3" fontId="12" fillId="2" borderId="6" xfId="4" applyNumberFormat="1" applyFont="1" applyFill="1" applyBorder="1" applyAlignment="1">
      <alignment horizontal="center"/>
    </xf>
    <xf numFmtId="165" fontId="12" fillId="2" borderId="0" xfId="4" applyNumberFormat="1" applyFont="1" applyFill="1" applyBorder="1" applyAlignment="1">
      <alignment horizontal="center"/>
    </xf>
    <xf numFmtId="3" fontId="12" fillId="2" borderId="6" xfId="1" applyNumberFormat="1" applyFont="1" applyFill="1" applyBorder="1" applyAlignment="1">
      <alignment horizontal="center"/>
    </xf>
    <xf numFmtId="0" fontId="3" fillId="3" borderId="0" xfId="2" applyFill="1"/>
    <xf numFmtId="0" fontId="11" fillId="3" borderId="0" xfId="1" applyFont="1" applyFill="1"/>
    <xf numFmtId="3" fontId="7" fillId="2" borderId="7" xfId="1" applyNumberFormat="1" applyFont="1" applyFill="1" applyBorder="1" applyAlignment="1">
      <alignment horizontal="center"/>
    </xf>
    <xf numFmtId="165" fontId="7" fillId="2" borderId="1" xfId="4" applyNumberFormat="1" applyFont="1" applyFill="1" applyBorder="1" applyAlignment="1">
      <alignment horizontal="center"/>
    </xf>
    <xf numFmtId="0" fontId="13" fillId="3" borderId="0" xfId="1" applyFont="1" applyFill="1" applyAlignment="1">
      <alignment horizontal="right"/>
    </xf>
    <xf numFmtId="3" fontId="12" fillId="2" borderId="3" xfId="4" applyNumberFormat="1" applyFont="1" applyFill="1" applyBorder="1" applyAlignment="1">
      <alignment horizontal="center"/>
    </xf>
    <xf numFmtId="165" fontId="14" fillId="2" borderId="8" xfId="4" applyNumberFormat="1" applyFont="1" applyFill="1" applyBorder="1" applyAlignment="1">
      <alignment horizontal="center"/>
    </xf>
    <xf numFmtId="3" fontId="12" fillId="2" borderId="3" xfId="1" applyNumberFormat="1" applyFont="1" applyFill="1" applyBorder="1" applyAlignment="1">
      <alignment horizontal="center"/>
    </xf>
    <xf numFmtId="165" fontId="12" fillId="2" borderId="8" xfId="4" applyNumberFormat="1" applyFont="1" applyFill="1" applyBorder="1" applyAlignment="1">
      <alignment horizontal="center"/>
    </xf>
    <xf numFmtId="3" fontId="7" fillId="2" borderId="6" xfId="4" applyNumberFormat="1" applyFont="1" applyFill="1" applyBorder="1" applyAlignment="1">
      <alignment horizontal="center"/>
    </xf>
    <xf numFmtId="3" fontId="14" fillId="2" borderId="3" xfId="1" applyNumberFormat="1" applyFont="1" applyFill="1" applyBorder="1" applyAlignment="1">
      <alignment horizontal="center"/>
    </xf>
    <xf numFmtId="165" fontId="12" fillId="2" borderId="9" xfId="4" applyNumberFormat="1" applyFont="1" applyFill="1" applyBorder="1" applyAlignment="1">
      <alignment horizontal="center"/>
    </xf>
    <xf numFmtId="10" fontId="7" fillId="2" borderId="6" xfId="4" applyNumberFormat="1" applyFont="1" applyFill="1" applyBorder="1" applyAlignment="1">
      <alignment horizontal="center" vertical="center"/>
    </xf>
    <xf numFmtId="10" fontId="7" fillId="2" borderId="6" xfId="4" applyNumberFormat="1" applyFont="1" applyFill="1" applyBorder="1" applyAlignment="1">
      <alignment horizontal="center"/>
    </xf>
    <xf numFmtId="10" fontId="7" fillId="2" borderId="6" xfId="1" applyNumberFormat="1" applyFont="1" applyFill="1" applyBorder="1" applyAlignment="1">
      <alignment horizontal="center"/>
    </xf>
    <xf numFmtId="10" fontId="7" fillId="2" borderId="0" xfId="4" applyNumberFormat="1" applyFont="1" applyFill="1" applyBorder="1" applyAlignment="1">
      <alignment horizontal="center"/>
    </xf>
    <xf numFmtId="0" fontId="13" fillId="3" borderId="0" xfId="1" applyFont="1" applyFill="1"/>
    <xf numFmtId="4" fontId="12" fillId="2" borderId="3" xfId="1" applyNumberFormat="1" applyFont="1" applyFill="1" applyBorder="1" applyAlignment="1">
      <alignment horizontal="center"/>
    </xf>
    <xf numFmtId="0" fontId="12" fillId="2" borderId="8" xfId="1" applyFont="1" applyFill="1" applyBorder="1" applyAlignment="1">
      <alignment horizontal="center"/>
    </xf>
    <xf numFmtId="165" fontId="12" fillId="2" borderId="9" xfId="1" applyNumberFormat="1" applyFont="1" applyFill="1" applyBorder="1" applyAlignment="1">
      <alignment horizontal="center"/>
    </xf>
    <xf numFmtId="3" fontId="7" fillId="2" borderId="6" xfId="3" applyNumberFormat="1" applyFont="1" applyFill="1" applyBorder="1" applyAlignment="1">
      <alignment horizontal="center"/>
    </xf>
    <xf numFmtId="3" fontId="12" fillId="2" borderId="6" xfId="3" applyNumberFormat="1" applyFont="1" applyFill="1" applyBorder="1" applyAlignment="1">
      <alignment horizontal="center"/>
    </xf>
    <xf numFmtId="0" fontId="17" fillId="3" borderId="0" xfId="1" applyFont="1" applyFill="1" applyAlignment="1">
      <alignment horizontal="right"/>
    </xf>
    <xf numFmtId="164" fontId="12" fillId="2" borderId="6" xfId="5" applyFont="1" applyFill="1" applyBorder="1" applyAlignment="1">
      <alignment horizontal="center" vertical="center" wrapText="1" shrinkToFit="1"/>
    </xf>
    <xf numFmtId="166" fontId="12" fillId="2" borderId="6" xfId="1" applyNumberFormat="1" applyFont="1" applyFill="1" applyBorder="1" applyAlignment="1">
      <alignment horizontal="center"/>
    </xf>
    <xf numFmtId="3" fontId="18" fillId="2" borderId="3" xfId="1" applyNumberFormat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/>
    </xf>
    <xf numFmtId="167" fontId="12" fillId="2" borderId="0" xfId="6" applyNumberFormat="1" applyFont="1" applyFill="1" applyBorder="1" applyAlignment="1">
      <alignment horizontal="center" wrapText="1"/>
    </xf>
    <xf numFmtId="165" fontId="12" fillId="2" borderId="0" xfId="1" applyNumberFormat="1" applyFont="1" applyFill="1" applyAlignment="1">
      <alignment horizontal="center"/>
    </xf>
    <xf numFmtId="10" fontId="7" fillId="2" borderId="6" xfId="7" applyNumberFormat="1" applyFont="1" applyFill="1" applyBorder="1" applyAlignment="1">
      <alignment horizontal="center"/>
    </xf>
    <xf numFmtId="165" fontId="7" fillId="2" borderId="0" xfId="1" applyNumberFormat="1" applyFont="1" applyFill="1" applyAlignment="1">
      <alignment horizontal="center"/>
    </xf>
    <xf numFmtId="10" fontId="12" fillId="2" borderId="6" xfId="7" applyNumberFormat="1" applyFont="1" applyFill="1" applyBorder="1" applyAlignment="1">
      <alignment horizontal="center"/>
    </xf>
    <xf numFmtId="10" fontId="12" fillId="2" borderId="6" xfId="4" applyNumberFormat="1" applyFont="1" applyFill="1" applyBorder="1" applyAlignment="1">
      <alignment horizontal="center"/>
    </xf>
    <xf numFmtId="0" fontId="20" fillId="3" borderId="0" xfId="1" applyFont="1" applyFill="1" applyAlignment="1">
      <alignment horizontal="left"/>
    </xf>
    <xf numFmtId="0" fontId="7" fillId="2" borderId="3" xfId="1" applyFont="1" applyFill="1" applyBorder="1" applyAlignment="1">
      <alignment horizontal="center"/>
    </xf>
    <xf numFmtId="167" fontId="12" fillId="2" borderId="8" xfId="6" applyNumberFormat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/>
    </xf>
    <xf numFmtId="0" fontId="21" fillId="2" borderId="3" xfId="1" applyFont="1" applyFill="1" applyBorder="1" applyAlignment="1">
      <alignment horizontal="center"/>
    </xf>
    <xf numFmtId="0" fontId="22" fillId="0" borderId="0" xfId="1" applyFont="1"/>
    <xf numFmtId="165" fontId="22" fillId="0" borderId="0" xfId="1" applyNumberFormat="1" applyFont="1"/>
    <xf numFmtId="0" fontId="23" fillId="0" borderId="0" xfId="1" applyFont="1"/>
    <xf numFmtId="0" fontId="24" fillId="0" borderId="0" xfId="1" applyFont="1"/>
    <xf numFmtId="0" fontId="22" fillId="0" borderId="3" xfId="1" applyFont="1" applyBorder="1"/>
    <xf numFmtId="0" fontId="23" fillId="0" borderId="0" xfId="2" applyFont="1"/>
    <xf numFmtId="0" fontId="24" fillId="0" borderId="0" xfId="3" applyFont="1" applyAlignment="1">
      <alignment vertical="center" wrapText="1" shrinkToFit="1"/>
    </xf>
    <xf numFmtId="165" fontId="0" fillId="0" borderId="0" xfId="7" applyNumberFormat="1" applyFont="1"/>
    <xf numFmtId="0" fontId="13" fillId="3" borderId="0" xfId="3" applyFont="1" applyFill="1"/>
    <xf numFmtId="0" fontId="20" fillId="3" borderId="0" xfId="1" applyFont="1" applyFill="1"/>
    <xf numFmtId="0" fontId="20" fillId="3" borderId="0" xfId="1" applyFont="1" applyFill="1" applyAlignment="1">
      <alignment horizontal="right"/>
    </xf>
    <xf numFmtId="0" fontId="20" fillId="3" borderId="0" xfId="1" applyFont="1" applyFill="1" applyAlignment="1">
      <alignment horizontal="center"/>
    </xf>
    <xf numFmtId="10" fontId="12" fillId="2" borderId="2" xfId="4" applyNumberFormat="1" applyFont="1" applyFill="1" applyBorder="1" applyAlignment="1">
      <alignment horizontal="center" vertical="center"/>
    </xf>
    <xf numFmtId="10" fontId="12" fillId="2" borderId="2" xfId="4" applyNumberFormat="1" applyFont="1" applyFill="1" applyBorder="1" applyAlignment="1">
      <alignment horizontal="center"/>
    </xf>
    <xf numFmtId="0" fontId="13" fillId="3" borderId="0" xfId="3" applyFont="1" applyFill="1" applyAlignment="1">
      <alignment horizontal="right"/>
    </xf>
    <xf numFmtId="168" fontId="3" fillId="0" borderId="0" xfId="2" applyNumberFormat="1"/>
    <xf numFmtId="10" fontId="0" fillId="0" borderId="0" xfId="7" applyNumberFormat="1" applyFont="1"/>
    <xf numFmtId="0" fontId="13" fillId="4" borderId="0" xfId="1" applyFont="1" applyFill="1" applyAlignment="1">
      <alignment horizontal="right"/>
    </xf>
    <xf numFmtId="3" fontId="7" fillId="4" borderId="0" xfId="1" applyNumberFormat="1" applyFont="1" applyFill="1" applyAlignment="1">
      <alignment horizontal="center"/>
    </xf>
    <xf numFmtId="3" fontId="12" fillId="4" borderId="7" xfId="1" applyNumberFormat="1" applyFont="1" applyFill="1" applyBorder="1" applyAlignment="1">
      <alignment horizontal="center"/>
    </xf>
    <xf numFmtId="167" fontId="12" fillId="4" borderId="0" xfId="6" applyNumberFormat="1" applyFont="1" applyFill="1" applyBorder="1" applyAlignment="1">
      <alignment horizontal="center" wrapText="1"/>
    </xf>
    <xf numFmtId="3" fontId="12" fillId="4" borderId="0" xfId="1" applyNumberFormat="1" applyFont="1" applyFill="1" applyAlignment="1">
      <alignment horizontal="center"/>
    </xf>
    <xf numFmtId="165" fontId="12" fillId="4" borderId="0" xfId="4" applyNumberFormat="1" applyFont="1" applyFill="1" applyBorder="1" applyAlignment="1">
      <alignment horizontal="center"/>
    </xf>
    <xf numFmtId="0" fontId="23" fillId="0" borderId="0" xfId="2" applyFont="1" applyAlignment="1">
      <alignment horizontal="left" vertical="center" wrapText="1" shrinkToFit="1"/>
    </xf>
    <xf numFmtId="0" fontId="25" fillId="0" borderId="0" xfId="2" applyFont="1" applyAlignment="1">
      <alignment vertical="center" wrapText="1" shrinkToFit="1"/>
    </xf>
    <xf numFmtId="15" fontId="22" fillId="0" borderId="0" xfId="2" applyNumberFormat="1" applyFont="1" applyAlignment="1">
      <alignment horizontal="left"/>
    </xf>
    <xf numFmtId="15" fontId="22" fillId="0" borderId="0" xfId="2" applyNumberFormat="1" applyFont="1" applyAlignment="1">
      <alignment wrapText="1"/>
    </xf>
    <xf numFmtId="15" fontId="26" fillId="0" borderId="0" xfId="2" applyNumberFormat="1" applyFont="1"/>
    <xf numFmtId="0" fontId="22" fillId="0" borderId="0" xfId="2" applyFont="1"/>
    <xf numFmtId="0" fontId="27" fillId="0" borderId="0" xfId="2" applyFont="1"/>
    <xf numFmtId="165" fontId="7" fillId="2" borderId="0" xfId="9" applyNumberFormat="1" applyFont="1" applyFill="1" applyBorder="1" applyAlignment="1">
      <alignment horizontal="center"/>
    </xf>
    <xf numFmtId="165" fontId="12" fillId="2" borderId="0" xfId="9" applyNumberFormat="1" applyFont="1" applyFill="1" applyBorder="1" applyAlignment="1">
      <alignment horizontal="center"/>
    </xf>
    <xf numFmtId="165" fontId="12" fillId="2" borderId="6" xfId="9" applyNumberFormat="1" applyFont="1" applyFill="1" applyBorder="1" applyAlignment="1">
      <alignment horizontal="center"/>
    </xf>
    <xf numFmtId="0" fontId="22" fillId="0" borderId="0" xfId="3" applyFont="1" applyAlignment="1">
      <alignment horizontal="left" vertical="center" wrapText="1" shrinkToFit="1"/>
    </xf>
    <xf numFmtId="0" fontId="24" fillId="0" borderId="0" xfId="3" applyFont="1" applyAlignment="1">
      <alignment horizontal="left" vertical="center" wrapText="1" shrinkToFit="1"/>
    </xf>
    <xf numFmtId="0" fontId="13" fillId="3" borderId="0" xfId="1" applyFont="1" applyFill="1" applyAlignment="1">
      <alignment horizontal="right"/>
    </xf>
    <xf numFmtId="0" fontId="24" fillId="4" borderId="0" xfId="3" applyFont="1" applyFill="1" applyAlignment="1">
      <alignment horizontal="left" vertical="center" wrapText="1"/>
    </xf>
    <xf numFmtId="0" fontId="10" fillId="3" borderId="0" xfId="1" applyFont="1" applyFill="1" applyAlignment="1">
      <alignment horizontal="right"/>
    </xf>
    <xf numFmtId="0" fontId="11" fillId="3" borderId="0" xfId="1" applyFont="1" applyFill="1" applyAlignment="1">
      <alignment horizontal="right"/>
    </xf>
    <xf numFmtId="0" fontId="17" fillId="3" borderId="0" xfId="1" applyFont="1" applyFill="1" applyAlignment="1">
      <alignment horizontal="right"/>
    </xf>
    <xf numFmtId="0" fontId="20" fillId="3" borderId="0" xfId="1" applyFont="1" applyFill="1" applyAlignment="1">
      <alignment horizontal="right"/>
    </xf>
    <xf numFmtId="0" fontId="20" fillId="3" borderId="0" xfId="1" applyFont="1" applyFill="1" applyAlignment="1">
      <alignment horizontal="right" wrapText="1"/>
    </xf>
    <xf numFmtId="49" fontId="7" fillId="2" borderId="0" xfId="1" applyNumberFormat="1" applyFont="1" applyFill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 wrapText="1"/>
    </xf>
    <xf numFmtId="17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/>
    </xf>
  </cellXfs>
  <cellStyles count="10">
    <cellStyle name="Millares 2" xfId="5" xr:uid="{24DFF964-2521-410B-917A-2205CF6156F5}"/>
    <cellStyle name="Millares 3 2" xfId="6" xr:uid="{C46D6566-3D93-4989-8252-A0D6A0F6D61D}"/>
    <cellStyle name="Millares 4 2 2" xfId="8" xr:uid="{74F80C97-5108-488F-94EF-B36472B65854}"/>
    <cellStyle name="Normal" xfId="0" builtinId="0"/>
    <cellStyle name="Normal 2" xfId="2" xr:uid="{6A15E7C8-4842-4222-A932-8512F4F91247}"/>
    <cellStyle name="Normal 3 2" xfId="3" xr:uid="{BBAECE03-2404-400B-ABE9-0BF3F9FE3967}"/>
    <cellStyle name="Normal 4 9 2" xfId="1" xr:uid="{69BF5472-B7B2-46B0-85B4-AEAA532EBF2F}"/>
    <cellStyle name="Porcentaje" xfId="9" builtinId="5"/>
    <cellStyle name="Porcentaje 2" xfId="7" xr:uid="{0BC01A50-F404-417C-B341-4AFC91703036}"/>
    <cellStyle name="Porcentual 3 2" xfId="4" xr:uid="{AF7F4FDE-4CA6-4913-9E8A-C30E565F8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333375</xdr:rowOff>
    </xdr:from>
    <xdr:to>
      <xdr:col>2</xdr:col>
      <xdr:colOff>409575</xdr:colOff>
      <xdr:row>4</xdr:row>
      <xdr:rowOff>172566</xdr:rowOff>
    </xdr:to>
    <xdr:pic>
      <xdr:nvPicPr>
        <xdr:cNvPr id="2" name="1 Imagen" descr="logo Sipen.png">
          <a:extLst>
            <a:ext uri="{FF2B5EF4-FFF2-40B4-BE49-F238E27FC236}">
              <a16:creationId xmlns:a16="http://schemas.microsoft.com/office/drawing/2014/main" id="{BADDBAE9-D570-4901-86E7-2BC78ED28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333375"/>
          <a:ext cx="3771900" cy="1086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638174</xdr:colOff>
      <xdr:row>5</xdr:row>
      <xdr:rowOff>9525</xdr:rowOff>
    </xdr:from>
    <xdr:to>
      <xdr:col>3</xdr:col>
      <xdr:colOff>0</xdr:colOff>
      <xdr:row>6</xdr:row>
      <xdr:rowOff>22412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2D0649CE-43DA-4EC1-B7BF-896D2EF8C3F5}"/>
            </a:ext>
          </a:extLst>
        </xdr:cNvPr>
        <xdr:cNvSpPr/>
      </xdr:nvSpPr>
      <xdr:spPr>
        <a:xfrm>
          <a:off x="638174" y="1485900"/>
          <a:ext cx="3714751" cy="251012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438150</xdr:colOff>
      <xdr:row>19</xdr:row>
      <xdr:rowOff>200025</xdr:rowOff>
    </xdr:from>
    <xdr:to>
      <xdr:col>3</xdr:col>
      <xdr:colOff>0</xdr:colOff>
      <xdr:row>21</xdr:row>
      <xdr:rowOff>38100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E090EAB5-3F25-42D0-B869-80A2B2CF233B}"/>
            </a:ext>
          </a:extLst>
        </xdr:cNvPr>
        <xdr:cNvSpPr/>
      </xdr:nvSpPr>
      <xdr:spPr>
        <a:xfrm>
          <a:off x="438150" y="4648200"/>
          <a:ext cx="3914775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304800</xdr:colOff>
      <xdr:row>39</xdr:row>
      <xdr:rowOff>0</xdr:rowOff>
    </xdr:from>
    <xdr:to>
      <xdr:col>3</xdr:col>
      <xdr:colOff>0</xdr:colOff>
      <xdr:row>40</xdr:row>
      <xdr:rowOff>38100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84FC9B38-B6DE-43D4-AAF0-1F0B598DDA26}"/>
            </a:ext>
          </a:extLst>
        </xdr:cNvPr>
        <xdr:cNvSpPr/>
      </xdr:nvSpPr>
      <xdr:spPr>
        <a:xfrm>
          <a:off x="304800" y="8782050"/>
          <a:ext cx="4048125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419100</xdr:colOff>
      <xdr:row>62</xdr:row>
      <xdr:rowOff>161925</xdr:rowOff>
    </xdr:from>
    <xdr:to>
      <xdr:col>2</xdr:col>
      <xdr:colOff>1838326</xdr:colOff>
      <xdr:row>64</xdr:row>
      <xdr:rowOff>1681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D8FD5E54-7315-4A76-9299-CDD0EC0767DB}"/>
            </a:ext>
          </a:extLst>
        </xdr:cNvPr>
        <xdr:cNvSpPr/>
      </xdr:nvSpPr>
      <xdr:spPr>
        <a:xfrm>
          <a:off x="419100" y="13896975"/>
          <a:ext cx="3933826" cy="287431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95250</xdr:colOff>
      <xdr:row>78</xdr:row>
      <xdr:rowOff>171450</xdr:rowOff>
    </xdr:from>
    <xdr:to>
      <xdr:col>2</xdr:col>
      <xdr:colOff>1838325</xdr:colOff>
      <xdr:row>80</xdr:row>
      <xdr:rowOff>9525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3E13D782-ADCE-46BD-94C7-E1626A0819CA}"/>
            </a:ext>
          </a:extLst>
        </xdr:cNvPr>
        <xdr:cNvSpPr/>
      </xdr:nvSpPr>
      <xdr:spPr>
        <a:xfrm>
          <a:off x="95250" y="17316450"/>
          <a:ext cx="4257675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123825</xdr:colOff>
      <xdr:row>94</xdr:row>
      <xdr:rowOff>219075</xdr:rowOff>
    </xdr:from>
    <xdr:to>
      <xdr:col>3</xdr:col>
      <xdr:colOff>0</xdr:colOff>
      <xdr:row>96</xdr:row>
      <xdr:rowOff>28575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8E81B529-EC6F-4CD0-8304-5D48AF7E013B}"/>
            </a:ext>
          </a:extLst>
        </xdr:cNvPr>
        <xdr:cNvSpPr/>
      </xdr:nvSpPr>
      <xdr:spPr>
        <a:xfrm>
          <a:off x="123825" y="20774025"/>
          <a:ext cx="4229100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571500</xdr:colOff>
      <xdr:row>108</xdr:row>
      <xdr:rowOff>171450</xdr:rowOff>
    </xdr:from>
    <xdr:to>
      <xdr:col>3</xdr:col>
      <xdr:colOff>0</xdr:colOff>
      <xdr:row>110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4FA4459-5E29-4F5C-BDCF-BCEAA3135F3D}"/>
            </a:ext>
          </a:extLst>
        </xdr:cNvPr>
        <xdr:cNvSpPr/>
      </xdr:nvSpPr>
      <xdr:spPr>
        <a:xfrm>
          <a:off x="571500" y="23755350"/>
          <a:ext cx="3781425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561975</xdr:colOff>
      <xdr:row>112</xdr:row>
      <xdr:rowOff>200025</xdr:rowOff>
    </xdr:from>
    <xdr:to>
      <xdr:col>3</xdr:col>
      <xdr:colOff>0</xdr:colOff>
      <xdr:row>114</xdr:row>
      <xdr:rowOff>38100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E4715499-A35C-4F31-BA36-767EA162DBA8}"/>
            </a:ext>
          </a:extLst>
        </xdr:cNvPr>
        <xdr:cNvSpPr/>
      </xdr:nvSpPr>
      <xdr:spPr>
        <a:xfrm>
          <a:off x="561975" y="24660225"/>
          <a:ext cx="379095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485775</xdr:colOff>
      <xdr:row>116</xdr:row>
      <xdr:rowOff>152400</xdr:rowOff>
    </xdr:from>
    <xdr:to>
      <xdr:col>3</xdr:col>
      <xdr:colOff>0</xdr:colOff>
      <xdr:row>118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EB1CC5AE-6738-4368-8C3B-43D20233571E}"/>
            </a:ext>
          </a:extLst>
        </xdr:cNvPr>
        <xdr:cNvSpPr/>
      </xdr:nvSpPr>
      <xdr:spPr>
        <a:xfrm>
          <a:off x="485775" y="25488900"/>
          <a:ext cx="3867150" cy="3238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adera/Configuraci&#243;n%20local/Archivos%20temporales%20de%20Internet/OLK11B/2005_12_31%20Datos%20Estadisticos%20Control%20de%20Inversione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DBD3-2149-40BE-892C-42F7681D5C0D}">
  <sheetPr>
    <pageSetUpPr fitToPage="1"/>
  </sheetPr>
  <dimension ref="A1:L138"/>
  <sheetViews>
    <sheetView showGridLines="0" tabSelected="1" view="pageBreakPreview" topLeftCell="B1" zoomScale="115" zoomScaleNormal="73" zoomScaleSheetLayoutView="115" workbookViewId="0">
      <pane ySplit="5" topLeftCell="A19" activePane="bottomLeft" state="frozen"/>
      <selection pane="bottomLeft" activeCell="D28" sqref="D28"/>
    </sheetView>
  </sheetViews>
  <sheetFormatPr baseColWidth="10" defaultColWidth="11.42578125" defaultRowHeight="12.75"/>
  <cols>
    <col min="1" max="1" width="11.42578125" style="2" bestFit="1" customWidth="1"/>
    <col min="2" max="2" width="41.42578125" style="2" customWidth="1"/>
    <col min="3" max="3" width="12.42578125" style="2" customWidth="1"/>
    <col min="4" max="4" width="24.42578125" style="2" bestFit="1" customWidth="1"/>
    <col min="5" max="5" width="22.85546875" style="2" bestFit="1" customWidth="1"/>
    <col min="6" max="6" width="19" style="2" customWidth="1"/>
    <col min="7" max="7" width="21.42578125" style="2" bestFit="1" customWidth="1"/>
    <col min="8" max="8" width="12" style="2" bestFit="1" customWidth="1"/>
    <col min="9" max="9" width="11.42578125" style="2"/>
    <col min="10" max="10" width="13.7109375" style="2" hidden="1" customWidth="1"/>
    <col min="11" max="11" width="27.7109375" style="2" customWidth="1"/>
    <col min="12" max="16384" width="11.42578125" style="2"/>
  </cols>
  <sheetData>
    <row r="1" spans="1:11" ht="36.75" customHeight="1"/>
    <row r="2" spans="1:11" ht="21" customHeight="1">
      <c r="C2" s="1"/>
      <c r="D2" s="1"/>
      <c r="E2" s="1"/>
      <c r="F2" s="1"/>
      <c r="G2" s="1"/>
      <c r="H2" s="3" t="s">
        <v>0</v>
      </c>
      <c r="I2" s="1"/>
    </row>
    <row r="3" spans="1:11" ht="23.25">
      <c r="C3" s="4"/>
      <c r="D3" s="4"/>
      <c r="E3" s="4"/>
      <c r="F3" s="4"/>
      <c r="G3" s="4"/>
      <c r="H3" s="3" t="s">
        <v>74</v>
      </c>
      <c r="I3" s="4"/>
    </row>
    <row r="4" spans="1:11" ht="17.25" thickBot="1">
      <c r="A4" s="5"/>
      <c r="B4" s="5"/>
      <c r="C4" s="5"/>
      <c r="D4" s="100" t="s">
        <v>75</v>
      </c>
      <c r="E4" s="102" t="s">
        <v>72</v>
      </c>
      <c r="F4" s="104" t="s">
        <v>1</v>
      </c>
      <c r="G4" s="106" t="s">
        <v>2</v>
      </c>
      <c r="H4" s="106"/>
      <c r="I4" s="6"/>
    </row>
    <row r="5" spans="1:11" ht="18" thickTop="1" thickBot="1">
      <c r="A5" s="5"/>
      <c r="B5" s="5"/>
      <c r="C5" s="5"/>
      <c r="D5" s="101"/>
      <c r="E5" s="103"/>
      <c r="F5" s="105"/>
      <c r="G5" s="7" t="s">
        <v>3</v>
      </c>
      <c r="H5" s="8" t="s">
        <v>4</v>
      </c>
      <c r="I5" s="6"/>
      <c r="K5" s="65"/>
    </row>
    <row r="6" spans="1:11" ht="20.25" thickTop="1">
      <c r="A6" s="66"/>
      <c r="B6" s="67"/>
      <c r="C6" s="68" t="s">
        <v>54</v>
      </c>
      <c r="D6" s="9">
        <v>4900277</v>
      </c>
      <c r="E6" s="9">
        <v>4826523</v>
      </c>
      <c r="F6" s="10">
        <f>D6/D$6</f>
        <v>1</v>
      </c>
      <c r="G6" s="9">
        <f>D6-E6</f>
        <v>73754</v>
      </c>
      <c r="H6" s="11">
        <f t="shared" ref="H6:H19" si="0">G6/E6</f>
        <v>1.5280979703194204E-2</v>
      </c>
      <c r="I6" s="6"/>
      <c r="J6" s="12" t="b">
        <v>1</v>
      </c>
      <c r="K6" s="65"/>
    </row>
    <row r="7" spans="1:11" ht="16.5">
      <c r="A7" s="95" t="s">
        <v>5</v>
      </c>
      <c r="B7" s="95"/>
      <c r="C7" s="95"/>
      <c r="D7" s="14">
        <v>4643560</v>
      </c>
      <c r="E7" s="14">
        <v>4570381</v>
      </c>
      <c r="F7" s="11">
        <f t="shared" ref="F7:F19" si="1">D7/D$6</f>
        <v>0.94761173705078305</v>
      </c>
      <c r="G7" s="14">
        <f t="shared" ref="G7:G19" si="2">D7-E7</f>
        <v>73179</v>
      </c>
      <c r="H7" s="11">
        <f t="shared" si="0"/>
        <v>1.6011575402575848E-2</v>
      </c>
      <c r="I7" s="6"/>
      <c r="J7" s="2" t="b">
        <v>1</v>
      </c>
      <c r="K7" s="65"/>
    </row>
    <row r="8" spans="1:11" ht="16.5">
      <c r="A8" s="13"/>
      <c r="B8" s="13"/>
      <c r="C8" s="15" t="s">
        <v>6</v>
      </c>
      <c r="D8" s="16">
        <v>75870</v>
      </c>
      <c r="E8" s="16">
        <v>72201</v>
      </c>
      <c r="F8" s="17">
        <f t="shared" si="1"/>
        <v>1.5482798217325266E-2</v>
      </c>
      <c r="G8" s="18">
        <f t="shared" si="2"/>
        <v>3669</v>
      </c>
      <c r="H8" s="17">
        <f t="shared" si="0"/>
        <v>5.0816470686001577E-2</v>
      </c>
      <c r="I8" s="6"/>
      <c r="J8" s="2" t="b">
        <v>1</v>
      </c>
      <c r="K8" s="65"/>
    </row>
    <row r="9" spans="1:11" ht="16.5">
      <c r="A9" s="19"/>
      <c r="B9" s="20"/>
      <c r="C9" s="15" t="s">
        <v>7</v>
      </c>
      <c r="D9" s="16">
        <v>1408465</v>
      </c>
      <c r="E9" s="16">
        <v>1390056</v>
      </c>
      <c r="F9" s="17">
        <f t="shared" si="1"/>
        <v>0.28742558839020732</v>
      </c>
      <c r="G9" s="18">
        <f t="shared" si="2"/>
        <v>18409</v>
      </c>
      <c r="H9" s="17">
        <f t="shared" si="0"/>
        <v>1.3243351346996092E-2</v>
      </c>
      <c r="I9" s="6"/>
      <c r="J9" s="2" t="b">
        <v>1</v>
      </c>
      <c r="K9" s="65"/>
    </row>
    <row r="10" spans="1:11" ht="16.5">
      <c r="A10" s="13"/>
      <c r="B10" s="13"/>
      <c r="C10" s="15" t="s">
        <v>8</v>
      </c>
      <c r="D10" s="16">
        <v>13439</v>
      </c>
      <c r="E10" s="16">
        <v>12148</v>
      </c>
      <c r="F10" s="17">
        <f t="shared" si="1"/>
        <v>2.7424980261319923E-3</v>
      </c>
      <c r="G10" s="18">
        <f t="shared" si="2"/>
        <v>1291</v>
      </c>
      <c r="H10" s="17">
        <f t="shared" si="0"/>
        <v>0.10627263747118867</v>
      </c>
      <c r="I10" s="6"/>
      <c r="J10" s="2" t="b">
        <v>1</v>
      </c>
      <c r="K10" s="65"/>
    </row>
    <row r="11" spans="1:11" ht="16.5">
      <c r="A11" s="19"/>
      <c r="B11" s="20"/>
      <c r="C11" s="15" t="s">
        <v>9</v>
      </c>
      <c r="D11" s="16">
        <v>1476162</v>
      </c>
      <c r="E11" s="16">
        <v>1451937</v>
      </c>
      <c r="F11" s="17">
        <f t="shared" si="1"/>
        <v>0.30124052170928295</v>
      </c>
      <c r="G11" s="18">
        <f t="shared" si="2"/>
        <v>24225</v>
      </c>
      <c r="H11" s="17">
        <f t="shared" si="0"/>
        <v>1.6684608216472201E-2</v>
      </c>
      <c r="I11" s="6"/>
      <c r="J11" s="2" t="b">
        <v>1</v>
      </c>
      <c r="K11" s="65"/>
    </row>
    <row r="12" spans="1:11" ht="16.5">
      <c r="A12" s="19"/>
      <c r="B12" s="20"/>
      <c r="C12" s="15" t="s">
        <v>10</v>
      </c>
      <c r="D12" s="16">
        <v>634364</v>
      </c>
      <c r="E12" s="16">
        <v>624212</v>
      </c>
      <c r="F12" s="17">
        <f t="shared" si="1"/>
        <v>0.12945472266159647</v>
      </c>
      <c r="G12" s="18">
        <f t="shared" si="2"/>
        <v>10152</v>
      </c>
      <c r="H12" s="17">
        <f t="shared" si="0"/>
        <v>1.6263705279616542E-2</v>
      </c>
      <c r="I12" s="6"/>
      <c r="J12" s="2" t="b">
        <v>1</v>
      </c>
    </row>
    <row r="13" spans="1:11" ht="16.5">
      <c r="A13" s="19"/>
      <c r="B13" s="20"/>
      <c r="C13" s="15" t="s">
        <v>11</v>
      </c>
      <c r="D13" s="16">
        <v>33385</v>
      </c>
      <c r="E13" s="16">
        <v>33139</v>
      </c>
      <c r="F13" s="17">
        <f t="shared" si="1"/>
        <v>6.8128801698352972E-3</v>
      </c>
      <c r="G13" s="18">
        <f t="shared" si="2"/>
        <v>246</v>
      </c>
      <c r="H13" s="17">
        <f t="shared" si="0"/>
        <v>7.4232777090437246E-3</v>
      </c>
      <c r="I13" s="6"/>
      <c r="J13" s="2" t="b">
        <v>1</v>
      </c>
    </row>
    <row r="14" spans="1:11" ht="16.5">
      <c r="A14" s="19"/>
      <c r="B14" s="20"/>
      <c r="C14" s="15" t="s">
        <v>12</v>
      </c>
      <c r="D14" s="16">
        <v>1001875</v>
      </c>
      <c r="E14" s="16">
        <v>986688</v>
      </c>
      <c r="F14" s="17">
        <f t="shared" si="1"/>
        <v>0.20445272787640373</v>
      </c>
      <c r="G14" s="18">
        <f t="shared" si="2"/>
        <v>15187</v>
      </c>
      <c r="H14" s="17">
        <f t="shared" si="0"/>
        <v>1.5391896931958228E-2</v>
      </c>
      <c r="I14" s="6"/>
      <c r="J14" s="2" t="b">
        <v>1</v>
      </c>
    </row>
    <row r="15" spans="1:11" ht="16.5">
      <c r="A15" s="15"/>
      <c r="B15" s="15"/>
      <c r="C15" s="13" t="s">
        <v>13</v>
      </c>
      <c r="D15" s="14">
        <v>149153</v>
      </c>
      <c r="E15" s="14">
        <v>148903</v>
      </c>
      <c r="F15" s="11">
        <f t="shared" si="1"/>
        <v>3.0437667095145844E-2</v>
      </c>
      <c r="G15" s="14">
        <f t="shared" si="2"/>
        <v>250</v>
      </c>
      <c r="H15" s="11">
        <f t="shared" si="0"/>
        <v>1.6789453536866282E-3</v>
      </c>
      <c r="I15" s="6"/>
      <c r="J15" s="2" t="b">
        <v>1</v>
      </c>
    </row>
    <row r="16" spans="1:11" ht="16.5">
      <c r="A16" s="15"/>
      <c r="B16" s="15"/>
      <c r="C16" s="15" t="s">
        <v>14</v>
      </c>
      <c r="D16" s="16">
        <v>1357</v>
      </c>
      <c r="E16" s="16">
        <v>1357</v>
      </c>
      <c r="F16" s="17">
        <f t="shared" si="1"/>
        <v>2.7692312087663617E-4</v>
      </c>
      <c r="G16" s="18">
        <f t="shared" si="2"/>
        <v>0</v>
      </c>
      <c r="H16" s="17">
        <f t="shared" si="0"/>
        <v>0</v>
      </c>
      <c r="I16" s="6"/>
      <c r="J16" s="2" t="b">
        <v>1</v>
      </c>
    </row>
    <row r="17" spans="1:10" ht="16.5">
      <c r="A17" s="15"/>
      <c r="B17" s="15"/>
      <c r="C17" s="15" t="s">
        <v>15</v>
      </c>
      <c r="D17" s="16">
        <v>2571</v>
      </c>
      <c r="E17" s="16">
        <v>2571</v>
      </c>
      <c r="F17" s="17">
        <f t="shared" si="1"/>
        <v>5.2466421796155602E-4</v>
      </c>
      <c r="G17" s="18">
        <f t="shared" si="2"/>
        <v>0</v>
      </c>
      <c r="H17" s="17">
        <f t="shared" si="0"/>
        <v>0</v>
      </c>
      <c r="I17" s="6"/>
      <c r="J17" s="2" t="b">
        <v>1</v>
      </c>
    </row>
    <row r="18" spans="1:10" ht="16.5">
      <c r="A18" s="15"/>
      <c r="B18" s="15"/>
      <c r="C18" s="15" t="s">
        <v>16</v>
      </c>
      <c r="D18" s="16">
        <v>145225</v>
      </c>
      <c r="E18" s="16">
        <v>144975</v>
      </c>
      <c r="F18" s="17">
        <f t="shared" si="1"/>
        <v>2.9636079756307655E-2</v>
      </c>
      <c r="G18" s="18">
        <f t="shared" si="2"/>
        <v>250</v>
      </c>
      <c r="H18" s="17">
        <f t="shared" si="0"/>
        <v>1.724435247456458E-3</v>
      </c>
      <c r="I18" s="6"/>
      <c r="J18" s="2" t="b">
        <v>1</v>
      </c>
    </row>
    <row r="19" spans="1:10" ht="17.25" thickBot="1">
      <c r="A19" s="15"/>
      <c r="B19" s="15"/>
      <c r="C19" s="13" t="s">
        <v>17</v>
      </c>
      <c r="D19" s="21">
        <v>107564</v>
      </c>
      <c r="E19" s="21">
        <v>107239</v>
      </c>
      <c r="F19" s="22">
        <f t="shared" si="1"/>
        <v>2.1950595854071105E-2</v>
      </c>
      <c r="G19" s="21">
        <f t="shared" si="2"/>
        <v>325</v>
      </c>
      <c r="H19" s="22">
        <f t="shared" si="0"/>
        <v>3.0306138624940555E-3</v>
      </c>
      <c r="I19" s="6"/>
      <c r="J19" s="2" t="b">
        <v>1</v>
      </c>
    </row>
    <row r="20" spans="1:10" ht="18" thickTop="1" thickBot="1">
      <c r="A20" s="23"/>
      <c r="B20" s="23"/>
      <c r="C20" s="23"/>
      <c r="D20" s="24"/>
      <c r="E20" s="24"/>
      <c r="F20" s="25"/>
      <c r="G20" s="26"/>
      <c r="H20" s="27"/>
      <c r="I20" s="6"/>
    </row>
    <row r="21" spans="1:10" ht="17.25" thickTop="1">
      <c r="A21" s="66"/>
      <c r="B21" s="69"/>
      <c r="C21" s="68" t="s">
        <v>18</v>
      </c>
      <c r="D21" s="14">
        <v>2138001</v>
      </c>
      <c r="E21" s="14">
        <v>2105974</v>
      </c>
      <c r="F21" s="11">
        <f>D21/D$21</f>
        <v>1</v>
      </c>
      <c r="G21" s="14">
        <f>D21-E21</f>
        <v>32027</v>
      </c>
      <c r="H21" s="11">
        <f t="shared" ref="H21:H35" si="3">G21/E21</f>
        <v>1.5207690123429823E-2</v>
      </c>
      <c r="I21" s="6"/>
      <c r="J21" s="2" t="b">
        <v>1</v>
      </c>
    </row>
    <row r="22" spans="1:10" ht="16.5">
      <c r="A22" s="95" t="s">
        <v>5</v>
      </c>
      <c r="B22" s="95"/>
      <c r="C22" s="95"/>
      <c r="D22" s="14">
        <v>1976076</v>
      </c>
      <c r="E22" s="14">
        <v>1943708</v>
      </c>
      <c r="F22" s="11">
        <f t="shared" ref="F22:F35" si="4">D22/D$21</f>
        <v>0.92426336563921163</v>
      </c>
      <c r="G22" s="14">
        <f t="shared" ref="G22:G35" si="5">D22-E22</f>
        <v>32368</v>
      </c>
      <c r="H22" s="11">
        <f t="shared" si="3"/>
        <v>1.6652707093863892E-2</v>
      </c>
      <c r="I22" s="6"/>
      <c r="J22" s="2" t="b">
        <v>1</v>
      </c>
    </row>
    <row r="23" spans="1:10" ht="16.5">
      <c r="A23" s="13"/>
      <c r="B23" s="13"/>
      <c r="C23" s="15" t="s">
        <v>6</v>
      </c>
      <c r="D23" s="16">
        <v>37842</v>
      </c>
      <c r="E23" s="16">
        <v>35999</v>
      </c>
      <c r="F23" s="17">
        <f t="shared" si="4"/>
        <v>1.7699711085261419E-2</v>
      </c>
      <c r="G23" s="18">
        <f t="shared" si="5"/>
        <v>1843</v>
      </c>
      <c r="H23" s="17">
        <f t="shared" si="3"/>
        <v>5.1195866551848664E-2</v>
      </c>
      <c r="I23" s="6"/>
      <c r="J23" s="2" t="b">
        <v>1</v>
      </c>
    </row>
    <row r="24" spans="1:10" ht="16.5">
      <c r="A24" s="19"/>
      <c r="B24" s="15"/>
      <c r="C24" s="15" t="s">
        <v>7</v>
      </c>
      <c r="D24" s="16">
        <v>537902</v>
      </c>
      <c r="E24" s="16">
        <v>533133</v>
      </c>
      <c r="F24" s="17">
        <f t="shared" si="4"/>
        <v>0.25159108905935967</v>
      </c>
      <c r="G24" s="18">
        <f t="shared" si="5"/>
        <v>4769</v>
      </c>
      <c r="H24" s="17">
        <f t="shared" si="3"/>
        <v>8.945235053917127E-3</v>
      </c>
      <c r="I24" s="6"/>
      <c r="J24" s="2" t="b">
        <v>1</v>
      </c>
    </row>
    <row r="25" spans="1:10" ht="16.5">
      <c r="A25" s="13"/>
      <c r="B25" s="13"/>
      <c r="C25" s="15" t="s">
        <v>8</v>
      </c>
      <c r="D25" s="16">
        <v>8513</v>
      </c>
      <c r="E25" s="16">
        <v>8062</v>
      </c>
      <c r="F25" s="17">
        <f t="shared" si="4"/>
        <v>3.9817567905721281E-3</v>
      </c>
      <c r="G25" s="18">
        <f t="shared" si="5"/>
        <v>451</v>
      </c>
      <c r="H25" s="17">
        <f t="shared" si="3"/>
        <v>5.5941453733564871E-2</v>
      </c>
      <c r="I25" s="6"/>
      <c r="J25" s="2" t="b">
        <v>1</v>
      </c>
    </row>
    <row r="26" spans="1:10" ht="16.5">
      <c r="A26" s="19"/>
      <c r="B26" s="15"/>
      <c r="C26" s="15" t="s">
        <v>9</v>
      </c>
      <c r="D26" s="16">
        <v>659748</v>
      </c>
      <c r="E26" s="16">
        <v>646241</v>
      </c>
      <c r="F26" s="17">
        <f t="shared" si="4"/>
        <v>0.30858170786636674</v>
      </c>
      <c r="G26" s="18">
        <f t="shared" si="5"/>
        <v>13507</v>
      </c>
      <c r="H26" s="17">
        <f t="shared" si="3"/>
        <v>2.0900871346757634E-2</v>
      </c>
      <c r="I26" s="6"/>
      <c r="J26" s="2" t="b">
        <v>1</v>
      </c>
    </row>
    <row r="27" spans="1:10" ht="16.5">
      <c r="A27" s="19"/>
      <c r="B27" s="15"/>
      <c r="C27" s="15" t="s">
        <v>10</v>
      </c>
      <c r="D27" s="16">
        <v>292809</v>
      </c>
      <c r="E27" s="16">
        <v>287182</v>
      </c>
      <c r="F27" s="17">
        <f t="shared" si="4"/>
        <v>0.13695456643846285</v>
      </c>
      <c r="G27" s="18">
        <f t="shared" si="5"/>
        <v>5627</v>
      </c>
      <c r="H27" s="17">
        <f t="shared" si="3"/>
        <v>1.959384641098676E-2</v>
      </c>
      <c r="I27" s="6"/>
      <c r="J27" s="2" t="b">
        <v>1</v>
      </c>
    </row>
    <row r="28" spans="1:10" ht="16.5">
      <c r="A28" s="19"/>
      <c r="B28" s="15"/>
      <c r="C28" s="15" t="s">
        <v>11</v>
      </c>
      <c r="D28" s="16">
        <v>16672</v>
      </c>
      <c r="E28" s="16">
        <v>16767</v>
      </c>
      <c r="F28" s="17">
        <f t="shared" si="4"/>
        <v>7.7979383545657838E-3</v>
      </c>
      <c r="G28" s="18">
        <f t="shared" si="5"/>
        <v>-95</v>
      </c>
      <c r="H28" s="17">
        <f t="shared" si="3"/>
        <v>-5.6658913341683069E-3</v>
      </c>
      <c r="I28" s="6"/>
      <c r="J28" s="2" t="b">
        <v>1</v>
      </c>
    </row>
    <row r="29" spans="1:10" ht="16.5">
      <c r="A29" s="19"/>
      <c r="B29" s="15"/>
      <c r="C29" s="15" t="s">
        <v>12</v>
      </c>
      <c r="D29" s="16">
        <v>422590</v>
      </c>
      <c r="E29" s="16">
        <v>416324</v>
      </c>
      <c r="F29" s="17">
        <f t="shared" si="4"/>
        <v>0.19765659604462299</v>
      </c>
      <c r="G29" s="18">
        <f t="shared" si="5"/>
        <v>6266</v>
      </c>
      <c r="H29" s="17">
        <f t="shared" si="3"/>
        <v>1.5050777759629519E-2</v>
      </c>
      <c r="I29" s="6"/>
      <c r="J29" s="2" t="b">
        <v>1</v>
      </c>
    </row>
    <row r="30" spans="1:10" ht="16.5">
      <c r="A30" s="15"/>
      <c r="B30" s="15"/>
      <c r="C30" s="13" t="s">
        <v>13</v>
      </c>
      <c r="D30" s="14">
        <v>120461</v>
      </c>
      <c r="E30" s="14">
        <v>120389</v>
      </c>
      <c r="F30" s="11">
        <f t="shared" si="4"/>
        <v>5.6342817426184549E-2</v>
      </c>
      <c r="G30" s="14">
        <f t="shared" si="5"/>
        <v>72</v>
      </c>
      <c r="H30" s="11">
        <f t="shared" si="3"/>
        <v>5.9806128466886508E-4</v>
      </c>
      <c r="I30" s="6"/>
      <c r="J30" s="2" t="b">
        <v>1</v>
      </c>
    </row>
    <row r="31" spans="1:10" ht="18.75">
      <c r="A31" s="15"/>
      <c r="B31" s="15"/>
      <c r="C31" s="15" t="s">
        <v>21</v>
      </c>
      <c r="D31" s="16">
        <v>284</v>
      </c>
      <c r="E31" s="16">
        <v>47</v>
      </c>
      <c r="F31" s="17">
        <f t="shared" si="4"/>
        <v>1.3283436256577991E-4</v>
      </c>
      <c r="G31" s="18">
        <f t="shared" si="5"/>
        <v>237</v>
      </c>
      <c r="H31" s="17">
        <f t="shared" si="3"/>
        <v>5.042553191489362</v>
      </c>
      <c r="I31" s="6"/>
      <c r="J31" s="2" t="b">
        <v>1</v>
      </c>
    </row>
    <row r="32" spans="1:10" ht="18.75">
      <c r="A32" s="15"/>
      <c r="B32" s="15"/>
      <c r="C32" s="15" t="s">
        <v>59</v>
      </c>
      <c r="D32" s="16">
        <v>1431</v>
      </c>
      <c r="E32" s="16">
        <v>1460</v>
      </c>
      <c r="F32" s="17">
        <f t="shared" si="4"/>
        <v>6.6931680574517977E-4</v>
      </c>
      <c r="G32" s="18">
        <f t="shared" si="5"/>
        <v>-29</v>
      </c>
      <c r="H32" s="17">
        <f t="shared" si="3"/>
        <v>-1.9863013698630139E-2</v>
      </c>
      <c r="I32" s="6"/>
      <c r="J32" s="2" t="b">
        <v>1</v>
      </c>
    </row>
    <row r="33" spans="1:10" ht="16.5">
      <c r="A33" s="15"/>
      <c r="B33" s="15"/>
      <c r="C33" s="15" t="s">
        <v>16</v>
      </c>
      <c r="D33" s="16">
        <v>118746</v>
      </c>
      <c r="E33" s="16">
        <v>118882</v>
      </c>
      <c r="F33" s="17">
        <f t="shared" si="4"/>
        <v>5.5540666257873593E-2</v>
      </c>
      <c r="G33" s="18">
        <f t="shared" si="5"/>
        <v>-136</v>
      </c>
      <c r="H33" s="17">
        <f t="shared" si="3"/>
        <v>-1.1439915210040208E-3</v>
      </c>
      <c r="I33" s="6"/>
      <c r="J33" s="2" t="b">
        <v>1</v>
      </c>
    </row>
    <row r="34" spans="1:10" ht="16.5">
      <c r="A34" s="15"/>
      <c r="B34" s="15"/>
      <c r="C34" s="13" t="s">
        <v>17</v>
      </c>
      <c r="D34" s="28">
        <v>26883</v>
      </c>
      <c r="E34" s="14">
        <v>27291</v>
      </c>
      <c r="F34" s="11">
        <f t="shared" si="4"/>
        <v>1.2573894960760074E-2</v>
      </c>
      <c r="G34" s="14">
        <f t="shared" si="5"/>
        <v>-408</v>
      </c>
      <c r="H34" s="11">
        <f t="shared" si="3"/>
        <v>-1.4949983511047598E-2</v>
      </c>
      <c r="I34" s="6"/>
      <c r="J34" s="2" t="b">
        <v>1</v>
      </c>
    </row>
    <row r="35" spans="1:10" ht="20.25" thickBot="1">
      <c r="A35" s="19"/>
      <c r="B35" s="13"/>
      <c r="C35" s="13" t="s">
        <v>55</v>
      </c>
      <c r="D35" s="28">
        <v>14581</v>
      </c>
      <c r="E35" s="14">
        <v>14586</v>
      </c>
      <c r="F35" s="11">
        <f t="shared" si="4"/>
        <v>6.8199219738437917E-3</v>
      </c>
      <c r="G35" s="14">
        <f t="shared" si="5"/>
        <v>-5</v>
      </c>
      <c r="H35" s="11">
        <f t="shared" si="3"/>
        <v>-3.4279446044151927E-4</v>
      </c>
      <c r="I35" s="6"/>
      <c r="J35" s="2" t="b">
        <v>1</v>
      </c>
    </row>
    <row r="36" spans="1:10" ht="18" thickTop="1" thickBot="1">
      <c r="A36" s="23"/>
      <c r="B36" s="23"/>
      <c r="C36" s="23"/>
      <c r="D36" s="29"/>
      <c r="E36" s="24"/>
      <c r="F36" s="25"/>
      <c r="G36" s="26"/>
      <c r="H36" s="30"/>
      <c r="I36" s="6"/>
    </row>
    <row r="37" spans="1:10" ht="20.25" thickTop="1">
      <c r="A37" s="98" t="s">
        <v>56</v>
      </c>
      <c r="B37" s="98"/>
      <c r="C37" s="98"/>
      <c r="D37" s="31">
        <v>0.43630207027072143</v>
      </c>
      <c r="E37" s="31">
        <v>0.43633356766351261</v>
      </c>
      <c r="F37" s="70" t="s">
        <v>19</v>
      </c>
      <c r="G37" s="32">
        <f t="shared" ref="G37:G38" si="6">D37-E37</f>
        <v>-3.1497392791179912E-5</v>
      </c>
      <c r="H37" s="11">
        <f t="shared" ref="H37:H38" si="7">G37/E37</f>
        <v>-7.2186499333165585E-5</v>
      </c>
      <c r="I37" s="6"/>
    </row>
    <row r="38" spans="1:10" ht="16.5" customHeight="1" thickBot="1">
      <c r="A38" s="99" t="s">
        <v>57</v>
      </c>
      <c r="B38" s="99"/>
      <c r="C38" s="99"/>
      <c r="D38" s="33">
        <v>0.74768612584761618</v>
      </c>
      <c r="E38" s="32">
        <v>0.90366333402151233</v>
      </c>
      <c r="F38" s="71" t="s">
        <v>19</v>
      </c>
      <c r="G38" s="32">
        <f t="shared" si="6"/>
        <v>-0.15597720817389615</v>
      </c>
      <c r="H38" s="34">
        <f t="shared" si="7"/>
        <v>-0.17260544087781149</v>
      </c>
      <c r="I38" s="6"/>
    </row>
    <row r="39" spans="1:10" ht="18" thickTop="1" thickBot="1">
      <c r="A39" s="35"/>
      <c r="B39" s="35"/>
      <c r="C39" s="35"/>
      <c r="D39" s="36"/>
      <c r="E39" s="24"/>
      <c r="F39" s="37"/>
      <c r="G39" s="26"/>
      <c r="H39" s="38"/>
      <c r="I39" s="6"/>
    </row>
    <row r="40" spans="1:10" ht="20.25" thickTop="1">
      <c r="A40" s="72"/>
      <c r="B40" s="67"/>
      <c r="C40" s="68" t="s">
        <v>58</v>
      </c>
      <c r="D40" s="39">
        <v>7448998988.3899994</v>
      </c>
      <c r="E40" s="39">
        <v>6721636170.2600002</v>
      </c>
      <c r="F40" s="11">
        <f>D40/D$40</f>
        <v>1</v>
      </c>
      <c r="G40" s="14">
        <f t="shared" ref="G40:G62" si="8">D40-E40</f>
        <v>727362818.12999916</v>
      </c>
      <c r="H40" s="11">
        <f t="shared" ref="H40:H62" si="9">G40/E40</f>
        <v>0.10821216735119181</v>
      </c>
      <c r="I40" s="6"/>
      <c r="J40" s="73">
        <v>0</v>
      </c>
    </row>
    <row r="41" spans="1:10" ht="16.5">
      <c r="A41" s="95" t="s">
        <v>20</v>
      </c>
      <c r="B41" s="95"/>
      <c r="C41" s="95"/>
      <c r="D41" s="39">
        <v>5794805429.1199999</v>
      </c>
      <c r="E41" s="39">
        <v>4657842855.5799999</v>
      </c>
      <c r="F41" s="11">
        <f t="shared" ref="F41:F62" si="10">D41/D$40</f>
        <v>0.77793075796516775</v>
      </c>
      <c r="G41" s="14">
        <f t="shared" si="8"/>
        <v>1136962573.54</v>
      </c>
      <c r="H41" s="11">
        <f t="shared" si="9"/>
        <v>0.24409637868695852</v>
      </c>
      <c r="I41" s="6"/>
      <c r="J41" s="2" t="b">
        <v>1</v>
      </c>
    </row>
    <row r="42" spans="1:10" ht="16.5">
      <c r="A42" s="13"/>
      <c r="B42" s="13"/>
      <c r="C42" s="15" t="s">
        <v>6</v>
      </c>
      <c r="D42" s="40">
        <v>93278767.519999996</v>
      </c>
      <c r="E42" s="18">
        <v>72084138.879999995</v>
      </c>
      <c r="F42" s="17">
        <f t="shared" si="10"/>
        <v>1.2522322484589428E-2</v>
      </c>
      <c r="G42" s="18">
        <f t="shared" si="8"/>
        <v>21194628.640000001</v>
      </c>
      <c r="H42" s="17">
        <f t="shared" si="9"/>
        <v>0.29402624445972991</v>
      </c>
      <c r="I42" s="6"/>
      <c r="J42" s="2" t="b">
        <v>1</v>
      </c>
    </row>
    <row r="43" spans="1:10" ht="16.5">
      <c r="A43" s="96" t="s">
        <v>7</v>
      </c>
      <c r="B43" s="96"/>
      <c r="C43" s="96"/>
      <c r="D43" s="40">
        <v>1432277414.6900001</v>
      </c>
      <c r="E43" s="18">
        <v>1163209680.0900002</v>
      </c>
      <c r="F43" s="17">
        <f t="shared" si="10"/>
        <v>0.19227783718622407</v>
      </c>
      <c r="G43" s="18">
        <f t="shared" si="8"/>
        <v>269067734.5999999</v>
      </c>
      <c r="H43" s="17">
        <f t="shared" si="9"/>
        <v>0.23131490324184847</v>
      </c>
      <c r="I43" s="6"/>
      <c r="J43" s="2" t="b">
        <v>1</v>
      </c>
    </row>
    <row r="44" spans="1:10" ht="16.5">
      <c r="A44" s="13"/>
      <c r="B44" s="13"/>
      <c r="C44" s="15" t="s">
        <v>8</v>
      </c>
      <c r="D44" s="40">
        <v>42532994.060000002</v>
      </c>
      <c r="E44" s="18">
        <v>33394565.260000002</v>
      </c>
      <c r="F44" s="17">
        <f t="shared" si="10"/>
        <v>5.7098939235046041E-3</v>
      </c>
      <c r="G44" s="18">
        <f t="shared" si="8"/>
        <v>9138428.8000000007</v>
      </c>
      <c r="H44" s="17">
        <f t="shared" si="9"/>
        <v>0.27365018016707071</v>
      </c>
      <c r="I44" s="6"/>
      <c r="J44" s="2" t="b">
        <v>1</v>
      </c>
    </row>
    <row r="45" spans="1:10" ht="16.5">
      <c r="A45" s="96" t="s">
        <v>9</v>
      </c>
      <c r="B45" s="96"/>
      <c r="C45" s="96"/>
      <c r="D45" s="40">
        <v>2011307575.05</v>
      </c>
      <c r="E45" s="18">
        <v>1621700531.0699999</v>
      </c>
      <c r="F45" s="17">
        <f t="shared" si="10"/>
        <v>0.27001045082497949</v>
      </c>
      <c r="G45" s="18">
        <f t="shared" si="8"/>
        <v>389607043.98000002</v>
      </c>
      <c r="H45" s="17">
        <f t="shared" si="9"/>
        <v>0.24024598655273105</v>
      </c>
      <c r="I45" s="6"/>
      <c r="J45" s="2" t="b">
        <v>1</v>
      </c>
    </row>
    <row r="46" spans="1:10" ht="16.5">
      <c r="A46" s="96" t="s">
        <v>10</v>
      </c>
      <c r="B46" s="96"/>
      <c r="C46" s="96"/>
      <c r="D46" s="40">
        <v>927910706.85000002</v>
      </c>
      <c r="E46" s="18">
        <v>723482230.76999998</v>
      </c>
      <c r="F46" s="17">
        <f t="shared" si="10"/>
        <v>0.12456851025167819</v>
      </c>
      <c r="G46" s="18">
        <f t="shared" si="8"/>
        <v>204428476.08000004</v>
      </c>
      <c r="H46" s="17">
        <f t="shared" si="9"/>
        <v>0.28256184794259209</v>
      </c>
      <c r="I46" s="6"/>
      <c r="J46" s="2" t="b">
        <v>1</v>
      </c>
    </row>
    <row r="47" spans="1:10" ht="16.5">
      <c r="A47" s="96" t="s">
        <v>11</v>
      </c>
      <c r="B47" s="96"/>
      <c r="C47" s="96"/>
      <c r="D47" s="40">
        <v>45196453.119999997</v>
      </c>
      <c r="E47" s="18">
        <v>39198617.469999999</v>
      </c>
      <c r="F47" s="17">
        <f t="shared" si="10"/>
        <v>6.0674532498182819E-3</v>
      </c>
      <c r="G47" s="18">
        <f t="shared" si="8"/>
        <v>5997835.6499999985</v>
      </c>
      <c r="H47" s="17">
        <f t="shared" si="9"/>
        <v>0.15301140798117027</v>
      </c>
      <c r="I47" s="6"/>
      <c r="J47" s="2" t="b">
        <v>1</v>
      </c>
    </row>
    <row r="48" spans="1:10" ht="16.5">
      <c r="A48" s="96" t="s">
        <v>12</v>
      </c>
      <c r="B48" s="96"/>
      <c r="C48" s="96"/>
      <c r="D48" s="40">
        <v>1242301517.8299999</v>
      </c>
      <c r="E48" s="18">
        <v>1004773092.04</v>
      </c>
      <c r="F48" s="17">
        <f t="shared" si="10"/>
        <v>0.16677429004437369</v>
      </c>
      <c r="G48" s="18">
        <f t="shared" si="8"/>
        <v>237528425.78999996</v>
      </c>
      <c r="H48" s="17">
        <f t="shared" si="9"/>
        <v>0.23640006651426526</v>
      </c>
      <c r="I48" s="6"/>
      <c r="J48" s="2" t="b">
        <v>1</v>
      </c>
    </row>
    <row r="49" spans="1:12" ht="16.5">
      <c r="A49" s="95" t="s">
        <v>13</v>
      </c>
      <c r="B49" s="95"/>
      <c r="C49" s="95"/>
      <c r="D49" s="39">
        <v>1051646003.66</v>
      </c>
      <c r="E49" s="14">
        <v>900943824.13</v>
      </c>
      <c r="F49" s="11">
        <f t="shared" si="10"/>
        <v>0.14117950684368386</v>
      </c>
      <c r="G49" s="14">
        <f t="shared" si="8"/>
        <v>150702179.52999997</v>
      </c>
      <c r="H49" s="11">
        <f t="shared" si="9"/>
        <v>0.16727144966616109</v>
      </c>
      <c r="I49" s="6"/>
      <c r="J49" s="2" t="b">
        <v>1</v>
      </c>
    </row>
    <row r="50" spans="1:12" ht="18.75">
      <c r="A50" s="15"/>
      <c r="B50" s="15"/>
      <c r="C50" s="15" t="s">
        <v>21</v>
      </c>
      <c r="D50" s="40">
        <v>11469930.52</v>
      </c>
      <c r="E50" s="18">
        <v>213942</v>
      </c>
      <c r="F50" s="17">
        <f t="shared" si="10"/>
        <v>1.53979488222203E-3</v>
      </c>
      <c r="G50" s="18">
        <f t="shared" si="8"/>
        <v>11255988.52</v>
      </c>
      <c r="H50" s="17">
        <f t="shared" si="9"/>
        <v>52.612336614596479</v>
      </c>
      <c r="I50" s="6"/>
      <c r="J50" s="2" t="b">
        <v>1</v>
      </c>
    </row>
    <row r="51" spans="1:12" ht="18.75">
      <c r="A51" s="15"/>
      <c r="B51" s="15"/>
      <c r="C51" s="15" t="s">
        <v>59</v>
      </c>
      <c r="D51" s="40">
        <v>49080637.149999999</v>
      </c>
      <c r="E51" s="18">
        <v>24923286.09</v>
      </c>
      <c r="F51" s="17">
        <f t="shared" si="10"/>
        <v>6.5888902960648836E-3</v>
      </c>
      <c r="G51" s="18">
        <f t="shared" si="8"/>
        <v>24157351.059999999</v>
      </c>
      <c r="H51" s="17">
        <f t="shared" si="9"/>
        <v>0.96926829683557181</v>
      </c>
      <c r="I51" s="6"/>
      <c r="J51" s="2" t="b">
        <v>1</v>
      </c>
    </row>
    <row r="52" spans="1:12" ht="16.5">
      <c r="A52" s="15"/>
      <c r="B52" s="15"/>
      <c r="C52" s="15" t="s">
        <v>16</v>
      </c>
      <c r="D52" s="40">
        <v>991095435.99000001</v>
      </c>
      <c r="E52" s="18">
        <v>875806596.03999996</v>
      </c>
      <c r="F52" s="17">
        <f t="shared" si="10"/>
        <v>0.13305082166539695</v>
      </c>
      <c r="G52" s="18">
        <f t="shared" si="8"/>
        <v>115288839.95000005</v>
      </c>
      <c r="H52" s="17">
        <f t="shared" si="9"/>
        <v>0.13163732777451537</v>
      </c>
      <c r="I52" s="6"/>
      <c r="J52" s="2" t="b">
        <v>1</v>
      </c>
    </row>
    <row r="53" spans="1:12" ht="16.5">
      <c r="A53" s="15"/>
      <c r="B53" s="15"/>
      <c r="C53" s="13" t="s">
        <v>17</v>
      </c>
      <c r="D53" s="39">
        <v>117532799.56999999</v>
      </c>
      <c r="E53" s="14">
        <v>101573685.22</v>
      </c>
      <c r="F53" s="11">
        <f t="shared" si="10"/>
        <v>1.5778334747150118E-2</v>
      </c>
      <c r="G53" s="14">
        <f t="shared" si="8"/>
        <v>15959114.349999994</v>
      </c>
      <c r="H53" s="11">
        <f t="shared" si="9"/>
        <v>0.15711859144850268</v>
      </c>
      <c r="I53" s="6"/>
      <c r="J53" s="2" t="b">
        <v>1</v>
      </c>
    </row>
    <row r="54" spans="1:12" ht="16.5">
      <c r="A54" s="95" t="s">
        <v>22</v>
      </c>
      <c r="B54" s="95"/>
      <c r="C54" s="95"/>
      <c r="D54" s="39">
        <v>285223445.99000001</v>
      </c>
      <c r="E54" s="14">
        <v>257949045.58000001</v>
      </c>
      <c r="F54" s="11">
        <f t="shared" si="10"/>
        <v>3.829017112695933E-2</v>
      </c>
      <c r="G54" s="14">
        <f t="shared" si="8"/>
        <v>27274400.409999996</v>
      </c>
      <c r="H54" s="11">
        <f t="shared" si="9"/>
        <v>0.10573561281714898</v>
      </c>
      <c r="I54" s="6"/>
      <c r="J54" s="12" t="b">
        <v>1</v>
      </c>
    </row>
    <row r="55" spans="1:12" ht="16.5">
      <c r="A55" s="95" t="s">
        <v>23</v>
      </c>
      <c r="B55" s="95"/>
      <c r="C55" s="95"/>
      <c r="D55" s="39">
        <v>653391115.40999997</v>
      </c>
      <c r="E55" s="14">
        <v>591450740.00999999</v>
      </c>
      <c r="F55" s="11">
        <f t="shared" si="10"/>
        <v>8.7715291199310749E-2</v>
      </c>
      <c r="G55" s="14">
        <f t="shared" si="8"/>
        <v>61940375.399999976</v>
      </c>
      <c r="H55" s="11">
        <f t="shared" si="9"/>
        <v>0.1047261778706249</v>
      </c>
      <c r="I55" s="6"/>
      <c r="J55" s="2" t="b">
        <v>1</v>
      </c>
    </row>
    <row r="56" spans="1:12" ht="19.5">
      <c r="A56" s="95" t="s">
        <v>24</v>
      </c>
      <c r="B56" s="95"/>
      <c r="C56" s="95"/>
      <c r="D56" s="39">
        <v>38427716.439999998</v>
      </c>
      <c r="E56" s="14">
        <v>38367517.32</v>
      </c>
      <c r="F56" s="11">
        <f t="shared" si="10"/>
        <v>5.1587758972572537E-3</v>
      </c>
      <c r="G56" s="14">
        <f t="shared" si="8"/>
        <v>60199.119999997318</v>
      </c>
      <c r="H56" s="11">
        <f t="shared" si="9"/>
        <v>1.5690126493698633E-3</v>
      </c>
      <c r="I56" s="6"/>
      <c r="J56" s="2" t="b">
        <v>1</v>
      </c>
    </row>
    <row r="57" spans="1:12" ht="16.5">
      <c r="A57" s="95" t="s">
        <v>25</v>
      </c>
      <c r="B57" s="95"/>
      <c r="C57" s="95"/>
      <c r="D57" s="39">
        <v>275.13</v>
      </c>
      <c r="E57" s="14">
        <v>114.39000000000001</v>
      </c>
      <c r="F57" s="11">
        <f t="shared" si="10"/>
        <v>3.6935164097728741E-8</v>
      </c>
      <c r="G57" s="14">
        <f t="shared" si="8"/>
        <v>160.73999999999998</v>
      </c>
      <c r="H57" s="11">
        <f>G57/E57</f>
        <v>1.405192761605035</v>
      </c>
      <c r="I57" s="6"/>
      <c r="J57" s="2" t="b">
        <v>1</v>
      </c>
    </row>
    <row r="58" spans="1:12" ht="16.5">
      <c r="A58" s="95" t="s">
        <v>26</v>
      </c>
      <c r="B58" s="95"/>
      <c r="C58" s="95"/>
      <c r="D58" s="39">
        <v>5103731.9700000007</v>
      </c>
      <c r="E58" s="14">
        <v>7494697.6699999999</v>
      </c>
      <c r="F58" s="11">
        <f t="shared" si="10"/>
        <v>6.851567543443986E-4</v>
      </c>
      <c r="G58" s="14">
        <f t="shared" si="8"/>
        <v>-2390965.6999999993</v>
      </c>
      <c r="H58" s="11">
        <f t="shared" si="9"/>
        <v>-0.31902096725937701</v>
      </c>
      <c r="I58" s="6"/>
      <c r="J58" s="2" t="b">
        <v>1</v>
      </c>
    </row>
    <row r="59" spans="1:12" ht="19.5">
      <c r="A59" s="95" t="s">
        <v>27</v>
      </c>
      <c r="B59" s="95"/>
      <c r="C59" s="95"/>
      <c r="D59" s="39">
        <v>31810802.100000001</v>
      </c>
      <c r="E59" s="14">
        <v>28407418.98</v>
      </c>
      <c r="F59" s="11">
        <f t="shared" si="10"/>
        <v>4.2704801208296953E-3</v>
      </c>
      <c r="G59" s="14">
        <f t="shared" si="8"/>
        <v>3403383.120000001</v>
      </c>
      <c r="H59" s="11">
        <f t="shared" si="9"/>
        <v>0.11980613664325238</v>
      </c>
      <c r="I59" s="6"/>
      <c r="J59" s="2" t="b">
        <v>1</v>
      </c>
      <c r="K59" s="74"/>
      <c r="L59" s="74"/>
    </row>
    <row r="60" spans="1:12" ht="19.5">
      <c r="A60" s="13"/>
      <c r="B60" s="13"/>
      <c r="C60" s="13" t="s">
        <v>28</v>
      </c>
      <c r="D60" s="39">
        <v>63621167.399999999</v>
      </c>
      <c r="E60" s="14">
        <v>56813402.68</v>
      </c>
      <c r="F60" s="11">
        <f t="shared" si="10"/>
        <v>8.5409016029079701E-3</v>
      </c>
      <c r="G60" s="14">
        <f t="shared" si="8"/>
        <v>6807764.7199999988</v>
      </c>
      <c r="H60" s="11">
        <f t="shared" si="9"/>
        <v>0.1198267380382857</v>
      </c>
      <c r="I60" s="6"/>
      <c r="J60" s="2" t="b">
        <v>1</v>
      </c>
      <c r="K60" s="74"/>
      <c r="L60" s="74"/>
    </row>
    <row r="61" spans="1:12" ht="16.5">
      <c r="A61" s="95" t="s">
        <v>29</v>
      </c>
      <c r="B61" s="95"/>
      <c r="C61" s="95"/>
      <c r="D61" s="39">
        <v>49914716.009999998</v>
      </c>
      <c r="E61" s="14">
        <v>45141516.159999996</v>
      </c>
      <c r="F61" s="11">
        <f t="shared" si="10"/>
        <v>6.7008622350193644E-3</v>
      </c>
      <c r="G61" s="14">
        <f t="shared" si="8"/>
        <v>4773199.8500000015</v>
      </c>
      <c r="H61" s="11">
        <f t="shared" si="9"/>
        <v>0.10573858071319157</v>
      </c>
      <c r="I61" s="6"/>
      <c r="J61" s="2" t="b">
        <v>1</v>
      </c>
      <c r="K61" s="74"/>
      <c r="L61" s="74"/>
    </row>
    <row r="62" spans="1:12" ht="17.25" thickBot="1">
      <c r="A62" s="95" t="s">
        <v>30</v>
      </c>
      <c r="B62" s="95"/>
      <c r="C62" s="95"/>
      <c r="D62" s="39">
        <v>38455458.960000001</v>
      </c>
      <c r="E62" s="14">
        <v>35651352.539999999</v>
      </c>
      <c r="F62" s="11">
        <f t="shared" si="10"/>
        <v>5.1625002258607671E-3</v>
      </c>
      <c r="G62" s="14">
        <f t="shared" si="8"/>
        <v>2804106.4200000018</v>
      </c>
      <c r="H62" s="11">
        <f t="shared" si="9"/>
        <v>7.8653577500428881E-2</v>
      </c>
      <c r="I62" s="6"/>
      <c r="J62" s="2" t="b">
        <v>1</v>
      </c>
      <c r="K62" s="74"/>
      <c r="L62" s="74"/>
    </row>
    <row r="63" spans="1:12" ht="18" thickTop="1" thickBot="1">
      <c r="A63" s="35"/>
      <c r="B63" s="35"/>
      <c r="C63" s="35"/>
      <c r="D63" s="36" t="s">
        <v>31</v>
      </c>
      <c r="E63" s="24" t="s">
        <v>31</v>
      </c>
      <c r="F63" s="25"/>
      <c r="G63" s="26"/>
      <c r="H63" s="38"/>
      <c r="I63" s="6"/>
    </row>
    <row r="64" spans="1:12" ht="17.25" thickTop="1">
      <c r="A64" s="72"/>
      <c r="B64" s="67"/>
      <c r="C64" s="68" t="s">
        <v>32</v>
      </c>
      <c r="D64" s="39">
        <v>6267061393.4000006</v>
      </c>
      <c r="E64" s="14">
        <v>5660360364.9300003</v>
      </c>
      <c r="F64" s="11">
        <f>D64/D$64</f>
        <v>1</v>
      </c>
      <c r="G64" s="14">
        <f t="shared" ref="G64:G78" si="11">D64-E64</f>
        <v>606701028.47000027</v>
      </c>
      <c r="H64" s="88">
        <f t="shared" ref="H64:H78" si="12">G64/E64</f>
        <v>0.10718417015088812</v>
      </c>
      <c r="I64" s="6"/>
      <c r="J64" s="2" t="b">
        <v>1</v>
      </c>
    </row>
    <row r="65" spans="1:10" ht="16.5">
      <c r="A65" s="97" t="s">
        <v>33</v>
      </c>
      <c r="B65" s="97"/>
      <c r="C65" s="97"/>
      <c r="D65" s="39">
        <v>5949804002.5300007</v>
      </c>
      <c r="E65" s="14">
        <v>5377099564.0100002</v>
      </c>
      <c r="F65" s="11">
        <f t="shared" ref="F65:F78" si="13">D65/D$64</f>
        <v>0.94937700926240942</v>
      </c>
      <c r="G65" s="14">
        <f t="shared" si="11"/>
        <v>572704438.52000046</v>
      </c>
      <c r="H65" s="88">
        <f t="shared" si="12"/>
        <v>0.10650805916878041</v>
      </c>
      <c r="I65" s="6"/>
      <c r="J65" s="2" t="b">
        <v>1</v>
      </c>
    </row>
    <row r="66" spans="1:10" ht="16.5">
      <c r="A66" s="95" t="s">
        <v>34</v>
      </c>
      <c r="B66" s="95"/>
      <c r="C66" s="95"/>
      <c r="D66" s="39">
        <v>5205072100.1800003</v>
      </c>
      <c r="E66" s="14">
        <v>4652475787.71</v>
      </c>
      <c r="F66" s="11">
        <f t="shared" si="13"/>
        <v>0.83054429715043032</v>
      </c>
      <c r="G66" s="14">
        <f t="shared" si="11"/>
        <v>552596312.47000027</v>
      </c>
      <c r="H66" s="88">
        <f t="shared" si="12"/>
        <v>0.11877467775968679</v>
      </c>
      <c r="I66" s="6"/>
      <c r="J66" s="2" t="b">
        <v>1</v>
      </c>
    </row>
    <row r="67" spans="1:10" ht="16.5">
      <c r="A67" s="97" t="s">
        <v>13</v>
      </c>
      <c r="B67" s="97"/>
      <c r="C67" s="97"/>
      <c r="D67" s="39">
        <v>639579385.44000006</v>
      </c>
      <c r="E67" s="14">
        <v>623088273.10000002</v>
      </c>
      <c r="F67" s="11">
        <f t="shared" si="13"/>
        <v>0.10205411201389493</v>
      </c>
      <c r="G67" s="14">
        <f t="shared" si="11"/>
        <v>16491112.340000033</v>
      </c>
      <c r="H67" s="88">
        <f t="shared" si="12"/>
        <v>2.6466735215466587E-2</v>
      </c>
      <c r="I67" s="6"/>
      <c r="J67" s="2" t="b">
        <v>1</v>
      </c>
    </row>
    <row r="68" spans="1:10" ht="16.5">
      <c r="A68" s="15"/>
      <c r="B68" s="15"/>
      <c r="C68" s="15" t="s">
        <v>14</v>
      </c>
      <c r="D68" s="40">
        <v>4443236.13</v>
      </c>
      <c r="E68" s="18">
        <v>213942</v>
      </c>
      <c r="F68" s="17">
        <f t="shared" si="13"/>
        <v>7.0898238442011806E-4</v>
      </c>
      <c r="G68" s="18">
        <f t="shared" si="11"/>
        <v>4229294.13</v>
      </c>
      <c r="H68" s="89">
        <f>G68/E68</f>
        <v>19.768414476820819</v>
      </c>
      <c r="I68" s="6"/>
      <c r="J68" s="2" t="b">
        <v>1</v>
      </c>
    </row>
    <row r="69" spans="1:10" ht="16.5">
      <c r="A69" s="15"/>
      <c r="B69" s="15"/>
      <c r="C69" s="15" t="s">
        <v>15</v>
      </c>
      <c r="D69" s="40">
        <v>25231157.850000001</v>
      </c>
      <c r="E69" s="18">
        <v>13618135.73</v>
      </c>
      <c r="F69" s="17">
        <f t="shared" si="13"/>
        <v>4.0259950024698283E-3</v>
      </c>
      <c r="G69" s="18">
        <f t="shared" si="11"/>
        <v>11613022.120000001</v>
      </c>
      <c r="H69" s="90">
        <f t="shared" si="12"/>
        <v>0.85276151965625924</v>
      </c>
      <c r="I69" s="6"/>
      <c r="J69" s="2" t="b">
        <v>1</v>
      </c>
    </row>
    <row r="70" spans="1:10" ht="16.5">
      <c r="A70" s="96" t="s">
        <v>16</v>
      </c>
      <c r="B70" s="96"/>
      <c r="C70" s="96"/>
      <c r="D70" s="40">
        <v>609904991.46000004</v>
      </c>
      <c r="E70" s="18">
        <v>609256195.37</v>
      </c>
      <c r="F70" s="17">
        <f t="shared" si="13"/>
        <v>9.7319134627004977E-2</v>
      </c>
      <c r="G70" s="18">
        <f t="shared" si="11"/>
        <v>648796.09000003338</v>
      </c>
      <c r="H70" s="89">
        <f t="shared" si="12"/>
        <v>1.064898633662676E-3</v>
      </c>
      <c r="I70" s="6"/>
      <c r="J70" s="2" t="b">
        <v>1</v>
      </c>
    </row>
    <row r="71" spans="1:10" ht="16.5">
      <c r="A71" s="15"/>
      <c r="B71" s="15"/>
      <c r="C71" s="41" t="s">
        <v>17</v>
      </c>
      <c r="D71" s="39">
        <v>105152516.91</v>
      </c>
      <c r="E71" s="14">
        <v>101535503.2</v>
      </c>
      <c r="F71" s="11">
        <f t="shared" si="13"/>
        <v>1.6778600098084049E-2</v>
      </c>
      <c r="G71" s="14">
        <f t="shared" si="11"/>
        <v>3617013.7099999934</v>
      </c>
      <c r="H71" s="88">
        <f t="shared" si="12"/>
        <v>3.5623142605354159E-2</v>
      </c>
      <c r="I71" s="6"/>
      <c r="J71" s="2" t="b">
        <v>1</v>
      </c>
    </row>
    <row r="72" spans="1:10" ht="16.5">
      <c r="A72" s="97" t="s">
        <v>35</v>
      </c>
      <c r="B72" s="97"/>
      <c r="C72" s="97"/>
      <c r="D72" s="39">
        <v>317257390.87</v>
      </c>
      <c r="E72" s="14">
        <v>283260800.91999996</v>
      </c>
      <c r="F72" s="11">
        <f t="shared" si="13"/>
        <v>5.062299073759062E-2</v>
      </c>
      <c r="G72" s="14">
        <f t="shared" si="11"/>
        <v>33996589.950000048</v>
      </c>
      <c r="H72" s="88">
        <f t="shared" si="12"/>
        <v>0.12001868892406876</v>
      </c>
      <c r="I72" s="6"/>
      <c r="J72" s="2" t="b">
        <v>1</v>
      </c>
    </row>
    <row r="73" spans="1:10" ht="16.5">
      <c r="A73" s="95" t="s">
        <v>34</v>
      </c>
      <c r="B73" s="95"/>
      <c r="C73" s="95"/>
      <c r="D73" s="39">
        <v>22403936.869999997</v>
      </c>
      <c r="E73" s="14">
        <v>5367067.87</v>
      </c>
      <c r="F73" s="11">
        <f t="shared" si="13"/>
        <v>3.5748711339566811E-3</v>
      </c>
      <c r="G73" s="14">
        <f t="shared" si="11"/>
        <v>17036868.999999996</v>
      </c>
      <c r="H73" s="88">
        <f>G73/E73</f>
        <v>3.1743345552289424</v>
      </c>
      <c r="I73" s="6"/>
      <c r="J73" s="2" t="b">
        <v>1</v>
      </c>
    </row>
    <row r="74" spans="1:10" ht="16.5">
      <c r="A74" s="97" t="s">
        <v>13</v>
      </c>
      <c r="B74" s="97"/>
      <c r="C74" s="97"/>
      <c r="D74" s="39">
        <v>294381273.38</v>
      </c>
      <c r="E74" s="14">
        <v>277855551.02999997</v>
      </c>
      <c r="F74" s="11">
        <f t="shared" si="13"/>
        <v>4.6972776378099677E-2</v>
      </c>
      <c r="G74" s="14">
        <f t="shared" si="11"/>
        <v>16525722.350000024</v>
      </c>
      <c r="H74" s="88">
        <f>G74/E74</f>
        <v>5.947594816349646E-2</v>
      </c>
      <c r="I74" s="6"/>
      <c r="J74" s="2" t="b">
        <v>1</v>
      </c>
    </row>
    <row r="75" spans="1:10" ht="18.75">
      <c r="A75" s="15"/>
      <c r="B75" s="15"/>
      <c r="C75" s="15" t="s">
        <v>21</v>
      </c>
      <c r="D75" s="42">
        <v>6548181.8700000001</v>
      </c>
      <c r="E75" s="42">
        <v>0</v>
      </c>
      <c r="F75" s="17">
        <f t="shared" si="13"/>
        <v>1.0448568250657404E-3</v>
      </c>
      <c r="G75" s="43">
        <f t="shared" si="11"/>
        <v>6548181.8700000001</v>
      </c>
      <c r="H75" s="90">
        <v>1</v>
      </c>
      <c r="I75" s="6"/>
      <c r="J75" s="2" t="b">
        <v>1</v>
      </c>
    </row>
    <row r="76" spans="1:10" ht="16.5">
      <c r="A76" s="15"/>
      <c r="B76" s="15"/>
      <c r="C76" s="15" t="s">
        <v>15</v>
      </c>
      <c r="D76" s="42">
        <v>21000085.969999999</v>
      </c>
      <c r="E76" s="18">
        <v>11305150.359999999</v>
      </c>
      <c r="F76" s="17">
        <f t="shared" si="13"/>
        <v>3.350866482992446E-3</v>
      </c>
      <c r="G76" s="18">
        <f t="shared" si="11"/>
        <v>9694935.6099999994</v>
      </c>
      <c r="H76" s="90">
        <f t="shared" si="12"/>
        <v>0.85756803768862033</v>
      </c>
      <c r="I76" s="6"/>
      <c r="J76" s="2" t="b">
        <v>1</v>
      </c>
    </row>
    <row r="77" spans="1:10" ht="16.5">
      <c r="A77" s="96" t="s">
        <v>16</v>
      </c>
      <c r="B77" s="96"/>
      <c r="C77" s="96"/>
      <c r="D77" s="42">
        <v>266833005.53999999</v>
      </c>
      <c r="E77" s="18">
        <v>266550400.66999999</v>
      </c>
      <c r="F77" s="17">
        <f t="shared" si="13"/>
        <v>4.257705307004149E-2</v>
      </c>
      <c r="G77" s="18">
        <f t="shared" si="11"/>
        <v>282604.87000000477</v>
      </c>
      <c r="H77" s="89">
        <f t="shared" si="12"/>
        <v>1.0602305203430583E-3</v>
      </c>
      <c r="I77" s="6"/>
      <c r="J77" s="2" t="b">
        <v>1</v>
      </c>
    </row>
    <row r="78" spans="1:10" ht="17.25" thickBot="1">
      <c r="A78" s="15"/>
      <c r="B78" s="15"/>
      <c r="C78" s="41" t="s">
        <v>17</v>
      </c>
      <c r="D78" s="39">
        <v>472180.62</v>
      </c>
      <c r="E78" s="14">
        <v>38182.019999999997</v>
      </c>
      <c r="F78" s="11">
        <f t="shared" si="13"/>
        <v>7.5343225534261595E-5</v>
      </c>
      <c r="G78" s="14">
        <f t="shared" si="11"/>
        <v>433998.6</v>
      </c>
      <c r="H78" s="88">
        <f t="shared" si="12"/>
        <v>11.366569919558996</v>
      </c>
      <c r="I78" s="6"/>
      <c r="J78" s="2" t="b">
        <v>1</v>
      </c>
    </row>
    <row r="79" spans="1:10" ht="18" thickTop="1" thickBot="1">
      <c r="A79" s="35"/>
      <c r="B79" s="35"/>
      <c r="C79" s="35"/>
      <c r="D79" s="44" t="s">
        <v>31</v>
      </c>
      <c r="E79" s="24" t="s">
        <v>31</v>
      </c>
      <c r="F79" s="25"/>
      <c r="G79" s="26"/>
      <c r="H79" s="38"/>
      <c r="I79" s="6"/>
    </row>
    <row r="80" spans="1:10" ht="17.25" thickTop="1">
      <c r="A80" s="66"/>
      <c r="B80" s="67"/>
      <c r="C80" s="68" t="s">
        <v>36</v>
      </c>
      <c r="D80" s="14">
        <v>1111344612462.9502</v>
      </c>
      <c r="E80" s="14">
        <v>1084448808413.9999</v>
      </c>
      <c r="F80" s="11">
        <f>D80/D$80</f>
        <v>1</v>
      </c>
      <c r="G80" s="14">
        <f t="shared" ref="G80:G94" si="14">D80-E80</f>
        <v>26895804048.950317</v>
      </c>
      <c r="H80" s="11">
        <f t="shared" ref="H80:H94" si="15">G80/E80</f>
        <v>2.4801358847251882E-2</v>
      </c>
      <c r="I80" s="6"/>
      <c r="J80" s="2" t="b">
        <v>1</v>
      </c>
    </row>
    <row r="81" spans="1:10" ht="16.5">
      <c r="A81" s="95" t="s">
        <v>37</v>
      </c>
      <c r="B81" s="95"/>
      <c r="C81" s="95"/>
      <c r="D81" s="14">
        <v>878292494683.25</v>
      </c>
      <c r="E81" s="14">
        <v>858605154586.93994</v>
      </c>
      <c r="F81" s="11">
        <f t="shared" ref="F81:F94" si="16">D81/D$80</f>
        <v>0.79029716330453736</v>
      </c>
      <c r="G81" s="14">
        <f t="shared" si="14"/>
        <v>19687340096.310059</v>
      </c>
      <c r="H81" s="11">
        <f t="shared" si="15"/>
        <v>2.292944549789163E-2</v>
      </c>
      <c r="I81" s="6"/>
      <c r="J81" s="2" t="b">
        <v>1</v>
      </c>
    </row>
    <row r="82" spans="1:10" ht="16.5">
      <c r="A82" s="13"/>
      <c r="B82" s="13"/>
      <c r="C82" s="15" t="s">
        <v>6</v>
      </c>
      <c r="D82" s="18">
        <v>12557597285.040001</v>
      </c>
      <c r="E82" s="18">
        <v>11726423978.98</v>
      </c>
      <c r="F82" s="17">
        <f t="shared" si="16"/>
        <v>1.1299462960647272E-2</v>
      </c>
      <c r="G82" s="18">
        <f t="shared" si="14"/>
        <v>831173306.06000137</v>
      </c>
      <c r="H82" s="17">
        <f t="shared" si="15"/>
        <v>7.0880373040400624E-2</v>
      </c>
      <c r="I82" s="6"/>
      <c r="J82" s="2" t="b">
        <v>1</v>
      </c>
    </row>
    <row r="83" spans="1:10" ht="16.5">
      <c r="A83" s="96" t="s">
        <v>7</v>
      </c>
      <c r="B83" s="96"/>
      <c r="C83" s="96"/>
      <c r="D83" s="18">
        <v>210998589642.94</v>
      </c>
      <c r="E83" s="18">
        <v>206683530186.82001</v>
      </c>
      <c r="F83" s="17">
        <f t="shared" si="16"/>
        <v>0.18985883161418954</v>
      </c>
      <c r="G83" s="18">
        <f t="shared" si="14"/>
        <v>4315059456.1199951</v>
      </c>
      <c r="H83" s="17">
        <f t="shared" si="15"/>
        <v>2.0877616383945245E-2</v>
      </c>
      <c r="I83" s="6"/>
      <c r="J83" s="2" t="b">
        <v>1</v>
      </c>
    </row>
    <row r="84" spans="1:10" ht="16.5">
      <c r="A84" s="13"/>
      <c r="B84" s="13"/>
      <c r="C84" s="15" t="s">
        <v>8</v>
      </c>
      <c r="D84" s="18">
        <v>7531852623.25</v>
      </c>
      <c r="E84" s="18">
        <v>6807789112.46</v>
      </c>
      <c r="F84" s="17">
        <f t="shared" si="16"/>
        <v>6.7772431150388071E-3</v>
      </c>
      <c r="G84" s="18">
        <f t="shared" si="14"/>
        <v>724063510.78999996</v>
      </c>
      <c r="H84" s="17">
        <f t="shared" si="15"/>
        <v>0.10635809935192882</v>
      </c>
      <c r="I84" s="6"/>
      <c r="J84" s="2" t="b">
        <v>1</v>
      </c>
    </row>
    <row r="85" spans="1:10" ht="16.5">
      <c r="A85" s="96" t="s">
        <v>9</v>
      </c>
      <c r="B85" s="96"/>
      <c r="C85" s="96"/>
      <c r="D85" s="18">
        <v>300421950099.21997</v>
      </c>
      <c r="E85" s="18">
        <v>294683627031.22998</v>
      </c>
      <c r="F85" s="17">
        <f t="shared" si="16"/>
        <v>0.27032294639322363</v>
      </c>
      <c r="G85" s="18">
        <f t="shared" si="14"/>
        <v>5738323067.9899902</v>
      </c>
      <c r="H85" s="17">
        <f t="shared" si="15"/>
        <v>1.947282625030896E-2</v>
      </c>
      <c r="I85" s="6"/>
      <c r="J85" s="2" t="b">
        <v>1</v>
      </c>
    </row>
    <row r="86" spans="1:10" ht="16.5">
      <c r="A86" s="96" t="s">
        <v>10</v>
      </c>
      <c r="B86" s="96"/>
      <c r="C86" s="96"/>
      <c r="D86" s="18">
        <v>151012232774.29999</v>
      </c>
      <c r="E86" s="18">
        <v>147631366214.59</v>
      </c>
      <c r="F86" s="17">
        <f t="shared" si="16"/>
        <v>0.13588245363391674</v>
      </c>
      <c r="G86" s="18">
        <f t="shared" si="14"/>
        <v>3380866559.7099915</v>
      </c>
      <c r="H86" s="17">
        <f t="shared" si="15"/>
        <v>2.2900733403738358E-2</v>
      </c>
      <c r="I86" s="6"/>
      <c r="J86" s="2" t="b">
        <v>1</v>
      </c>
    </row>
    <row r="87" spans="1:10" ht="16.5">
      <c r="A87" s="96" t="s">
        <v>11</v>
      </c>
      <c r="B87" s="96"/>
      <c r="C87" s="96"/>
      <c r="D87" s="18">
        <v>8497764295.7700005</v>
      </c>
      <c r="E87" s="18">
        <v>8290031353.0799999</v>
      </c>
      <c r="F87" s="17">
        <f t="shared" si="16"/>
        <v>7.6463809699291608E-3</v>
      </c>
      <c r="G87" s="18">
        <f t="shared" si="14"/>
        <v>207732942.69000053</v>
      </c>
      <c r="H87" s="17">
        <f t="shared" si="15"/>
        <v>2.5058161283409548E-2</v>
      </c>
      <c r="I87" s="6"/>
      <c r="J87" s="2" t="b">
        <v>1</v>
      </c>
    </row>
    <row r="88" spans="1:10" ht="16.5">
      <c r="A88" s="96" t="s">
        <v>12</v>
      </c>
      <c r="B88" s="96"/>
      <c r="C88" s="96"/>
      <c r="D88" s="18">
        <v>187272507962.73001</v>
      </c>
      <c r="E88" s="18">
        <v>182782386709.78</v>
      </c>
      <c r="F88" s="17">
        <f t="shared" si="16"/>
        <v>0.16850984461759225</v>
      </c>
      <c r="G88" s="18">
        <f t="shared" si="14"/>
        <v>4490121252.9500122</v>
      </c>
      <c r="H88" s="17">
        <f t="shared" si="15"/>
        <v>2.4565393492094949E-2</v>
      </c>
      <c r="I88" s="6"/>
      <c r="J88" s="2" t="b">
        <v>1</v>
      </c>
    </row>
    <row r="89" spans="1:10" ht="16.5">
      <c r="A89" s="95" t="s">
        <v>22</v>
      </c>
      <c r="B89" s="95"/>
      <c r="C89" s="95"/>
      <c r="D89" s="14">
        <v>64994194762.059998</v>
      </c>
      <c r="E89" s="14">
        <v>63184380257.190002</v>
      </c>
      <c r="F89" s="11">
        <f t="shared" si="16"/>
        <v>5.8482485120452919E-2</v>
      </c>
      <c r="G89" s="14">
        <f t="shared" si="14"/>
        <v>1809814504.8699951</v>
      </c>
      <c r="H89" s="11">
        <f t="shared" si="15"/>
        <v>2.864338460713238E-2</v>
      </c>
      <c r="I89" s="6"/>
      <c r="J89" s="2" t="b">
        <v>1</v>
      </c>
    </row>
    <row r="90" spans="1:10" ht="16.5">
      <c r="A90" s="95" t="s">
        <v>13</v>
      </c>
      <c r="B90" s="95"/>
      <c r="C90" s="95"/>
      <c r="D90" s="14">
        <v>46484366884.529999</v>
      </c>
      <c r="E90" s="14">
        <v>46231324791.07</v>
      </c>
      <c r="F90" s="11">
        <f t="shared" si="16"/>
        <v>4.1827140171680717E-2</v>
      </c>
      <c r="G90" s="14">
        <f t="shared" si="14"/>
        <v>253042093.45999908</v>
      </c>
      <c r="H90" s="11">
        <f t="shared" si="15"/>
        <v>5.4733904901828915E-3</v>
      </c>
      <c r="I90" s="6"/>
      <c r="J90" s="2" t="b">
        <v>1</v>
      </c>
    </row>
    <row r="91" spans="1:10" ht="16.5">
      <c r="A91" s="95" t="s">
        <v>38</v>
      </c>
      <c r="B91" s="95"/>
      <c r="C91" s="95"/>
      <c r="D91" s="14">
        <v>26543887335.259998</v>
      </c>
      <c r="E91" s="14">
        <v>26482396873.150002</v>
      </c>
      <c r="F91" s="11">
        <f t="shared" si="16"/>
        <v>2.3884479249360571E-2</v>
      </c>
      <c r="G91" s="14">
        <f t="shared" si="14"/>
        <v>61490462.109996796</v>
      </c>
      <c r="H91" s="11">
        <f t="shared" si="15"/>
        <v>2.3219371873525844E-3</v>
      </c>
      <c r="I91" s="6"/>
      <c r="J91" s="2" t="b">
        <v>1</v>
      </c>
    </row>
    <row r="92" spans="1:10" ht="16.5">
      <c r="A92" s="95" t="s">
        <v>39</v>
      </c>
      <c r="B92" s="95"/>
      <c r="C92" s="95"/>
      <c r="D92" s="14">
        <v>19940479549.27</v>
      </c>
      <c r="E92" s="14">
        <v>19748927917.919998</v>
      </c>
      <c r="F92" s="11">
        <f t="shared" si="16"/>
        <v>1.7942660922320143E-2</v>
      </c>
      <c r="G92" s="14">
        <f t="shared" si="14"/>
        <v>191551631.35000229</v>
      </c>
      <c r="H92" s="11">
        <f t="shared" si="15"/>
        <v>9.6993432831455149E-3</v>
      </c>
      <c r="I92" s="6"/>
      <c r="J92" s="2" t="b">
        <v>1</v>
      </c>
    </row>
    <row r="93" spans="1:10" ht="19.5">
      <c r="A93" s="95" t="s">
        <v>40</v>
      </c>
      <c r="B93" s="95"/>
      <c r="C93" s="95"/>
      <c r="D93" s="14">
        <v>121484599616.17999</v>
      </c>
      <c r="E93" s="14">
        <v>116339474707.14999</v>
      </c>
      <c r="F93" s="11">
        <f t="shared" si="16"/>
        <v>0.10931316735944498</v>
      </c>
      <c r="G93" s="14">
        <f t="shared" si="14"/>
        <v>5145124909.0299988</v>
      </c>
      <c r="H93" s="11">
        <f t="shared" si="15"/>
        <v>4.4225100052938345E-2</v>
      </c>
      <c r="I93" s="6"/>
      <c r="J93" s="2" t="b">
        <v>1</v>
      </c>
    </row>
    <row r="94" spans="1:10" ht="17.25" thickBot="1">
      <c r="A94" s="95" t="s">
        <v>60</v>
      </c>
      <c r="B94" s="95"/>
      <c r="C94" s="95"/>
      <c r="D94" s="14">
        <v>88956516.930000007</v>
      </c>
      <c r="E94" s="14">
        <v>88474071.650000006</v>
      </c>
      <c r="F94" s="11">
        <f t="shared" si="16"/>
        <v>8.0044043883791832E-5</v>
      </c>
      <c r="G94" s="14">
        <f t="shared" si="14"/>
        <v>482445.28000000119</v>
      </c>
      <c r="H94" s="11">
        <f t="shared" si="15"/>
        <v>5.4529566798794567E-3</v>
      </c>
      <c r="I94" s="6"/>
      <c r="J94" s="2" t="b">
        <v>1</v>
      </c>
    </row>
    <row r="95" spans="1:10" ht="18" thickTop="1" thickBot="1">
      <c r="A95" s="35"/>
      <c r="B95" s="35"/>
      <c r="C95" s="35"/>
      <c r="D95" s="45"/>
      <c r="E95" s="24"/>
      <c r="F95" s="37"/>
      <c r="G95" s="26"/>
      <c r="H95" s="38"/>
      <c r="I95" s="6"/>
    </row>
    <row r="96" spans="1:10" ht="20.25" thickTop="1">
      <c r="A96" s="66"/>
      <c r="B96" s="67"/>
      <c r="C96" s="68" t="s">
        <v>61</v>
      </c>
      <c r="D96" s="46"/>
      <c r="E96" s="46"/>
      <c r="F96" s="47"/>
      <c r="G96" s="18"/>
      <c r="H96" s="48"/>
      <c r="I96" s="6"/>
    </row>
    <row r="97" spans="1:10" ht="19.5">
      <c r="A97" s="95" t="s">
        <v>62</v>
      </c>
      <c r="B97" s="95"/>
      <c r="C97" s="95"/>
      <c r="D97" s="49">
        <v>6.5000000000000002E-2</v>
      </c>
      <c r="E97" s="32">
        <v>7.4749885175753622E-2</v>
      </c>
      <c r="F97" s="47" t="s">
        <v>19</v>
      </c>
      <c r="G97" s="32">
        <f>D97-E97</f>
        <v>-9.7498851757536198E-3</v>
      </c>
      <c r="H97" s="50">
        <f>G97/E97</f>
        <v>-0.13043344685853991</v>
      </c>
      <c r="I97" s="6"/>
      <c r="J97" s="2" t="b">
        <v>1</v>
      </c>
    </row>
    <row r="98" spans="1:10" ht="16.5">
      <c r="A98" s="13"/>
      <c r="B98" s="13"/>
      <c r="C98" s="15" t="s">
        <v>6</v>
      </c>
      <c r="D98" s="51">
        <v>6.8159508897440491E-2</v>
      </c>
      <c r="E98" s="52">
        <v>7.5240997992058745E-2</v>
      </c>
      <c r="F98" s="47" t="s">
        <v>19</v>
      </c>
      <c r="G98" s="52">
        <f t="shared" ref="G98:G108" si="17">D98-E98</f>
        <v>-7.081489094618254E-3</v>
      </c>
      <c r="H98" s="17">
        <f t="shared" ref="H98:H108" si="18">G98/E98</f>
        <v>-9.4117426451010983E-2</v>
      </c>
      <c r="I98" s="6"/>
      <c r="J98" s="2" t="b">
        <v>1</v>
      </c>
    </row>
    <row r="99" spans="1:10" ht="16.5">
      <c r="A99" s="96" t="s">
        <v>7</v>
      </c>
      <c r="B99" s="96"/>
      <c r="C99" s="96"/>
      <c r="D99" s="51">
        <v>6.3522487923369342E-2</v>
      </c>
      <c r="E99" s="52">
        <v>6.9357681184161635E-2</v>
      </c>
      <c r="F99" s="47" t="s">
        <v>19</v>
      </c>
      <c r="G99" s="52">
        <f t="shared" si="17"/>
        <v>-5.8351932607922929E-3</v>
      </c>
      <c r="H99" s="17">
        <f t="shared" si="18"/>
        <v>-8.413189658544705E-2</v>
      </c>
      <c r="I99" s="6"/>
      <c r="J99" s="2" t="b">
        <v>1</v>
      </c>
    </row>
    <row r="100" spans="1:10" ht="16.5">
      <c r="A100" s="13"/>
      <c r="B100" s="13"/>
      <c r="C100" s="15" t="s">
        <v>8</v>
      </c>
      <c r="D100" s="51">
        <v>8.854541194783172E-2</v>
      </c>
      <c r="E100" s="52">
        <v>8.717175091754692E-2</v>
      </c>
      <c r="F100" s="47" t="s">
        <v>19</v>
      </c>
      <c r="G100" s="52">
        <f t="shared" si="17"/>
        <v>1.3736610302848007E-3</v>
      </c>
      <c r="H100" s="17">
        <f t="shared" si="18"/>
        <v>1.5758098418650605E-2</v>
      </c>
      <c r="I100" s="6"/>
      <c r="J100" s="2" t="b">
        <v>1</v>
      </c>
    </row>
    <row r="101" spans="1:10" ht="16.5">
      <c r="A101" s="96" t="s">
        <v>9</v>
      </c>
      <c r="B101" s="96"/>
      <c r="C101" s="96"/>
      <c r="D101" s="51">
        <v>5.9996283507776083E-2</v>
      </c>
      <c r="E101" s="52">
        <v>6.7373323583467926E-2</v>
      </c>
      <c r="F101" s="47" t="s">
        <v>19</v>
      </c>
      <c r="G101" s="52">
        <f t="shared" si="17"/>
        <v>-7.3770400756918431E-3</v>
      </c>
      <c r="H101" s="17">
        <f t="shared" si="18"/>
        <v>-0.10949497046189988</v>
      </c>
      <c r="I101" s="6"/>
      <c r="J101" s="2" t="b">
        <v>1</v>
      </c>
    </row>
    <row r="102" spans="1:10" ht="16.5">
      <c r="A102" s="96" t="s">
        <v>10</v>
      </c>
      <c r="B102" s="96"/>
      <c r="C102" s="96"/>
      <c r="D102" s="51">
        <v>7.1693335892903276E-2</v>
      </c>
      <c r="E102" s="52">
        <v>7.5778725258275115E-2</v>
      </c>
      <c r="F102" s="47" t="s">
        <v>19</v>
      </c>
      <c r="G102" s="52">
        <f t="shared" si="17"/>
        <v>-4.0853893653718387E-3</v>
      </c>
      <c r="H102" s="17">
        <f t="shared" si="18"/>
        <v>-5.3912088801278825E-2</v>
      </c>
      <c r="I102" s="6"/>
      <c r="J102" s="2" t="b">
        <v>1</v>
      </c>
    </row>
    <row r="103" spans="1:10" ht="16.5">
      <c r="A103" s="96" t="s">
        <v>11</v>
      </c>
      <c r="B103" s="96"/>
      <c r="C103" s="96"/>
      <c r="D103" s="51">
        <v>6.7241414850838899E-2</v>
      </c>
      <c r="E103" s="52">
        <v>6.2359567978681252E-2</v>
      </c>
      <c r="F103" s="47" t="s">
        <v>19</v>
      </c>
      <c r="G103" s="52">
        <f t="shared" si="17"/>
        <v>4.8818468721576469E-3</v>
      </c>
      <c r="H103" s="17">
        <f t="shared" si="18"/>
        <v>7.8285450499377976E-2</v>
      </c>
      <c r="I103" s="6"/>
      <c r="J103" s="2" t="b">
        <v>1</v>
      </c>
    </row>
    <row r="104" spans="1:10" ht="16.5">
      <c r="A104" s="96" t="s">
        <v>12</v>
      </c>
      <c r="B104" s="96"/>
      <c r="C104" s="96"/>
      <c r="D104" s="51">
        <v>6.7965730296738469E-2</v>
      </c>
      <c r="E104" s="52">
        <v>7.4542003837501758E-2</v>
      </c>
      <c r="F104" s="47" t="s">
        <v>19</v>
      </c>
      <c r="G104" s="52">
        <f t="shared" si="17"/>
        <v>-6.5762735407632888E-3</v>
      </c>
      <c r="H104" s="17">
        <f t="shared" si="18"/>
        <v>-8.8222387408571301E-2</v>
      </c>
      <c r="I104" s="6"/>
      <c r="J104" s="2" t="b">
        <v>1</v>
      </c>
    </row>
    <row r="105" spans="1:10" ht="16.5">
      <c r="A105" s="96" t="s">
        <v>22</v>
      </c>
      <c r="B105" s="96"/>
      <c r="C105" s="96"/>
      <c r="D105" s="51">
        <v>6.88E-2</v>
      </c>
      <c r="E105" s="52">
        <v>6.7921106030966572E-2</v>
      </c>
      <c r="F105" s="47" t="s">
        <v>19</v>
      </c>
      <c r="G105" s="52">
        <f t="shared" si="17"/>
        <v>8.7889396903342853E-4</v>
      </c>
      <c r="H105" s="17">
        <f t="shared" si="18"/>
        <v>1.2939924279688901E-2</v>
      </c>
      <c r="I105" s="6"/>
      <c r="J105" s="2" t="b">
        <v>1</v>
      </c>
    </row>
    <row r="106" spans="1:10" ht="16.5">
      <c r="A106" s="96" t="s">
        <v>38</v>
      </c>
      <c r="B106" s="96"/>
      <c r="C106" s="96"/>
      <c r="D106" s="51">
        <v>8.3799999999999999E-2</v>
      </c>
      <c r="E106" s="52">
        <v>8.5093211171988425E-2</v>
      </c>
      <c r="F106" s="47" t="s">
        <v>19</v>
      </c>
      <c r="G106" s="52">
        <f t="shared" si="17"/>
        <v>-1.2932111719884259E-3</v>
      </c>
      <c r="H106" s="17">
        <f t="shared" si="18"/>
        <v>-1.5197583381529902E-2</v>
      </c>
      <c r="I106" s="6"/>
      <c r="J106" s="2" t="b">
        <v>1</v>
      </c>
    </row>
    <row r="107" spans="1:10" ht="16.5">
      <c r="A107" s="96" t="s">
        <v>39</v>
      </c>
      <c r="B107" s="96"/>
      <c r="C107" s="96"/>
      <c r="D107" s="51">
        <v>6.1699999999999998E-2</v>
      </c>
      <c r="E107" s="52">
        <v>5.5285230174928035E-2</v>
      </c>
      <c r="F107" s="47" t="s">
        <v>19</v>
      </c>
      <c r="G107" s="52">
        <f t="shared" si="17"/>
        <v>6.4147698250719629E-3</v>
      </c>
      <c r="H107" s="17">
        <f t="shared" si="18"/>
        <v>0.11603044438406036</v>
      </c>
      <c r="I107" s="6"/>
      <c r="J107" s="2" t="b">
        <v>1</v>
      </c>
    </row>
    <row r="108" spans="1:10" ht="19.5" thickBot="1">
      <c r="A108" s="96" t="s">
        <v>63</v>
      </c>
      <c r="B108" s="96"/>
      <c r="C108" s="96"/>
      <c r="D108" s="51">
        <v>0.1076</v>
      </c>
      <c r="E108" s="52">
        <v>0.10679999999999999</v>
      </c>
      <c r="F108" s="47" t="s">
        <v>19</v>
      </c>
      <c r="G108" s="52">
        <f t="shared" si="17"/>
        <v>8.0000000000000904E-4</v>
      </c>
      <c r="H108" s="17">
        <f t="shared" si="18"/>
        <v>7.4906367041199353E-3</v>
      </c>
      <c r="I108" s="6"/>
      <c r="J108" s="2" t="b">
        <v>1</v>
      </c>
    </row>
    <row r="109" spans="1:10" ht="18" thickTop="1" thickBot="1">
      <c r="A109" s="35"/>
      <c r="B109" s="35"/>
      <c r="C109" s="35"/>
      <c r="D109" s="45"/>
      <c r="E109" s="24"/>
      <c r="F109" s="37"/>
      <c r="G109" s="26"/>
      <c r="H109" s="38"/>
      <c r="I109" s="6"/>
    </row>
    <row r="110" spans="1:10" ht="17.25" thickTop="1">
      <c r="A110" s="66"/>
      <c r="B110" s="67"/>
      <c r="C110" s="68" t="s">
        <v>41</v>
      </c>
      <c r="D110" s="46"/>
      <c r="E110" s="46"/>
      <c r="F110" s="47"/>
      <c r="G110" s="18"/>
      <c r="H110" s="17"/>
      <c r="I110" s="6"/>
    </row>
    <row r="111" spans="1:10" ht="16.5">
      <c r="A111" s="93" t="s">
        <v>42</v>
      </c>
      <c r="B111" s="93"/>
      <c r="C111" s="93"/>
      <c r="D111" s="14">
        <v>23308</v>
      </c>
      <c r="E111" s="14">
        <v>22881</v>
      </c>
      <c r="F111" s="47" t="s">
        <v>19</v>
      </c>
      <c r="G111" s="18">
        <f t="shared" ref="G111:G112" si="19">D111-E111</f>
        <v>427</v>
      </c>
      <c r="H111" s="48">
        <f t="shared" ref="H111:H112" si="20">G111/E111</f>
        <v>1.8661771775709105E-2</v>
      </c>
      <c r="I111" s="6"/>
      <c r="J111" s="2" t="b">
        <v>1</v>
      </c>
    </row>
    <row r="112" spans="1:10" ht="17.25" thickBot="1">
      <c r="A112" s="93" t="s">
        <v>43</v>
      </c>
      <c r="B112" s="93"/>
      <c r="C112" s="93"/>
      <c r="D112" s="14">
        <v>15742</v>
      </c>
      <c r="E112" s="14">
        <v>15402</v>
      </c>
      <c r="F112" s="47" t="s">
        <v>19</v>
      </c>
      <c r="G112" s="18">
        <f t="shared" si="19"/>
        <v>340</v>
      </c>
      <c r="H112" s="17">
        <f t="shared" si="20"/>
        <v>2.2075055187637971E-2</v>
      </c>
      <c r="I112" s="6"/>
      <c r="J112" s="2" t="b">
        <v>1</v>
      </c>
    </row>
    <row r="113" spans="1:10" ht="18" thickTop="1" thickBot="1">
      <c r="A113" s="53"/>
      <c r="B113" s="53"/>
      <c r="C113" s="53"/>
      <c r="D113" s="54"/>
      <c r="E113" s="54"/>
      <c r="F113" s="55"/>
      <c r="G113" s="26"/>
      <c r="H113" s="30"/>
      <c r="I113" s="6"/>
    </row>
    <row r="114" spans="1:10" ht="17.25" thickTop="1">
      <c r="A114" s="66"/>
      <c r="B114" s="67"/>
      <c r="C114" s="68" t="s">
        <v>44</v>
      </c>
      <c r="D114" s="56"/>
      <c r="E114" s="56"/>
      <c r="F114" s="47"/>
      <c r="G114" s="18"/>
      <c r="H114" s="17"/>
      <c r="I114" s="6"/>
    </row>
    <row r="115" spans="1:10" ht="16.5">
      <c r="A115" s="93" t="s">
        <v>42</v>
      </c>
      <c r="B115" s="93"/>
      <c r="C115" s="93"/>
      <c r="D115" s="14">
        <v>36988</v>
      </c>
      <c r="E115" s="14">
        <v>35797</v>
      </c>
      <c r="F115" s="47" t="s">
        <v>19</v>
      </c>
      <c r="G115" s="18">
        <f t="shared" ref="G115:G116" si="21">D115-E115</f>
        <v>1191</v>
      </c>
      <c r="H115" s="17">
        <f t="shared" ref="H115:H116" si="22">G115/E115</f>
        <v>3.3270944492555243E-2</v>
      </c>
      <c r="I115" s="6"/>
      <c r="J115" s="2" t="b">
        <v>1</v>
      </c>
    </row>
    <row r="116" spans="1:10" ht="17.25" thickBot="1">
      <c r="A116" s="93" t="s">
        <v>43</v>
      </c>
      <c r="B116" s="93"/>
      <c r="C116" s="93"/>
      <c r="D116" s="14">
        <v>13438</v>
      </c>
      <c r="E116" s="14">
        <v>13123</v>
      </c>
      <c r="F116" s="47" t="s">
        <v>19</v>
      </c>
      <c r="G116" s="18">
        <f t="shared" si="21"/>
        <v>315</v>
      </c>
      <c r="H116" s="17">
        <f t="shared" si="22"/>
        <v>2.4003657700220987E-2</v>
      </c>
      <c r="I116" s="6"/>
      <c r="J116" s="2" t="b">
        <v>1</v>
      </c>
    </row>
    <row r="117" spans="1:10" ht="18" thickTop="1" thickBot="1">
      <c r="A117" s="35"/>
      <c r="B117" s="35"/>
      <c r="C117" s="35"/>
      <c r="D117" s="57"/>
      <c r="E117" s="57"/>
      <c r="F117" s="37"/>
      <c r="G117" s="26"/>
      <c r="H117" s="38"/>
      <c r="I117" s="6"/>
    </row>
    <row r="118" spans="1:10" ht="17.25" thickTop="1">
      <c r="A118" s="66"/>
      <c r="B118" s="67"/>
      <c r="C118" s="68" t="s">
        <v>45</v>
      </c>
      <c r="D118" s="56"/>
      <c r="E118" s="56"/>
      <c r="F118" s="47"/>
      <c r="G118" s="18"/>
      <c r="H118" s="17"/>
      <c r="I118" s="6"/>
    </row>
    <row r="119" spans="1:10" ht="16.5">
      <c r="A119" s="93" t="s">
        <v>46</v>
      </c>
      <c r="B119" s="93"/>
      <c r="C119" s="93"/>
      <c r="D119" s="14">
        <v>222836</v>
      </c>
      <c r="E119" s="14">
        <v>217176</v>
      </c>
      <c r="F119" s="47" t="s">
        <v>19</v>
      </c>
      <c r="G119" s="18">
        <f t="shared" ref="G119:G122" si="23">D119-E119</f>
        <v>5660</v>
      </c>
      <c r="H119" s="17">
        <f t="shared" ref="H119:H122" si="24">G119/E119</f>
        <v>2.6061811618226693E-2</v>
      </c>
      <c r="I119" s="6"/>
      <c r="J119" s="2" t="b">
        <v>1</v>
      </c>
    </row>
    <row r="120" spans="1:10" ht="16.5">
      <c r="A120" s="93" t="s">
        <v>47</v>
      </c>
      <c r="B120" s="93"/>
      <c r="C120" s="93"/>
      <c r="D120" s="14">
        <v>56</v>
      </c>
      <c r="E120" s="14">
        <v>47</v>
      </c>
      <c r="F120" s="47" t="s">
        <v>19</v>
      </c>
      <c r="G120" s="18">
        <f t="shared" si="23"/>
        <v>9</v>
      </c>
      <c r="H120" s="17">
        <f t="shared" si="24"/>
        <v>0.19148936170212766</v>
      </c>
      <c r="I120" s="6"/>
      <c r="J120" s="2" t="b">
        <v>1</v>
      </c>
    </row>
    <row r="121" spans="1:10" ht="16.5">
      <c r="A121" s="93" t="s">
        <v>48</v>
      </c>
      <c r="B121" s="93"/>
      <c r="C121" s="93"/>
      <c r="D121" s="14">
        <v>212179</v>
      </c>
      <c r="E121" s="14">
        <v>206548</v>
      </c>
      <c r="F121" s="47" t="s">
        <v>19</v>
      </c>
      <c r="G121" s="18">
        <f t="shared" si="23"/>
        <v>5631</v>
      </c>
      <c r="H121" s="17">
        <f t="shared" si="24"/>
        <v>2.7262428103879001E-2</v>
      </c>
      <c r="I121" s="6"/>
      <c r="J121" s="2" t="b">
        <v>1</v>
      </c>
    </row>
    <row r="122" spans="1:10" ht="17.25" thickBot="1">
      <c r="A122" s="93" t="s">
        <v>49</v>
      </c>
      <c r="B122" s="93"/>
      <c r="C122" s="93"/>
      <c r="D122" s="21">
        <v>44057095244.760002</v>
      </c>
      <c r="E122" s="21">
        <v>42228494211.049995</v>
      </c>
      <c r="F122" s="47" t="s">
        <v>19</v>
      </c>
      <c r="G122" s="18">
        <f t="shared" si="23"/>
        <v>1828601033.7100067</v>
      </c>
      <c r="H122" s="17">
        <f t="shared" si="24"/>
        <v>4.3302539384213086E-2</v>
      </c>
      <c r="I122" s="6"/>
    </row>
    <row r="123" spans="1:10" ht="18" thickTop="1" thickBot="1">
      <c r="A123" s="75"/>
      <c r="B123" s="75"/>
      <c r="C123" s="75"/>
      <c r="D123" s="76"/>
      <c r="E123" s="77"/>
      <c r="F123" s="78"/>
      <c r="G123" s="79"/>
      <c r="H123" s="80"/>
      <c r="I123" s="6"/>
    </row>
    <row r="124" spans="1:10" ht="15.75" customHeight="1" thickTop="1" thickBot="1">
      <c r="A124" s="61" t="s">
        <v>50</v>
      </c>
      <c r="B124" s="58"/>
      <c r="C124" s="58"/>
      <c r="D124" s="58"/>
      <c r="E124" s="62"/>
      <c r="F124" s="58"/>
      <c r="G124" s="58"/>
      <c r="H124" s="59"/>
      <c r="I124" s="60"/>
    </row>
    <row r="125" spans="1:10" ht="15.75" customHeight="1" thickTop="1">
      <c r="A125" s="94" t="s">
        <v>64</v>
      </c>
      <c r="B125" s="94"/>
      <c r="C125" s="94"/>
      <c r="D125" s="94"/>
      <c r="E125" s="94"/>
      <c r="F125" s="94"/>
      <c r="G125" s="94"/>
      <c r="H125" s="94"/>
      <c r="I125" s="60"/>
    </row>
    <row r="126" spans="1:10" ht="15.75" customHeight="1">
      <c r="A126" s="94" t="s">
        <v>51</v>
      </c>
      <c r="B126" s="94"/>
      <c r="C126" s="94"/>
      <c r="D126" s="94"/>
      <c r="E126" s="94"/>
      <c r="F126" s="94"/>
      <c r="G126" s="94"/>
      <c r="H126" s="94"/>
      <c r="I126" s="63"/>
    </row>
    <row r="127" spans="1:10" ht="21" customHeight="1">
      <c r="A127" s="92" t="s">
        <v>52</v>
      </c>
      <c r="B127" s="92"/>
      <c r="C127" s="92"/>
      <c r="D127" s="92"/>
      <c r="E127" s="92"/>
      <c r="F127" s="92"/>
      <c r="G127" s="92"/>
      <c r="H127" s="92"/>
      <c r="I127" s="81"/>
    </row>
    <row r="128" spans="1:10" ht="22.5" customHeight="1">
      <c r="A128" s="91" t="s">
        <v>73</v>
      </c>
      <c r="B128" s="91"/>
      <c r="C128" s="91"/>
      <c r="D128" s="91"/>
      <c r="E128" s="91"/>
      <c r="F128" s="91"/>
      <c r="G128" s="91"/>
      <c r="H128" s="91"/>
      <c r="I128" s="81"/>
    </row>
    <row r="129" spans="1:9" ht="30" customHeight="1">
      <c r="A129" s="91" t="s">
        <v>65</v>
      </c>
      <c r="B129" s="91"/>
      <c r="C129" s="91"/>
      <c r="D129" s="91"/>
      <c r="E129" s="91"/>
      <c r="F129" s="91"/>
      <c r="G129" s="91"/>
      <c r="H129" s="91"/>
      <c r="I129" s="81"/>
    </row>
    <row r="130" spans="1:9" ht="15" customHeight="1">
      <c r="A130" s="91" t="s">
        <v>66</v>
      </c>
      <c r="B130" s="91"/>
      <c r="C130" s="91"/>
      <c r="D130" s="91"/>
      <c r="E130" s="91"/>
      <c r="F130" s="91"/>
      <c r="G130" s="91"/>
      <c r="H130" s="91"/>
      <c r="I130" s="81"/>
    </row>
    <row r="131" spans="1:9" ht="19.5" customHeight="1">
      <c r="A131" s="92" t="s">
        <v>53</v>
      </c>
      <c r="B131" s="92"/>
      <c r="C131" s="92"/>
      <c r="D131" s="92"/>
      <c r="E131" s="92"/>
      <c r="F131" s="92"/>
      <c r="G131" s="92"/>
      <c r="H131" s="92"/>
      <c r="I131" s="63"/>
    </row>
    <row r="132" spans="1:9" ht="15.75" customHeight="1">
      <c r="A132" s="92" t="s">
        <v>67</v>
      </c>
      <c r="B132" s="92"/>
      <c r="C132" s="92"/>
      <c r="D132" s="92"/>
      <c r="E132" s="92"/>
      <c r="F132" s="92"/>
      <c r="G132" s="92"/>
      <c r="H132" s="92"/>
      <c r="I132" s="63"/>
    </row>
    <row r="133" spans="1:9" ht="15.75" customHeight="1">
      <c r="A133" s="92" t="s">
        <v>68</v>
      </c>
      <c r="B133" s="92"/>
      <c r="C133" s="92"/>
      <c r="D133" s="92"/>
      <c r="E133" s="92"/>
      <c r="F133" s="92"/>
      <c r="G133" s="92"/>
      <c r="H133" s="92"/>
      <c r="I133" s="63"/>
    </row>
    <row r="134" spans="1:9" ht="30" customHeight="1">
      <c r="A134" s="92" t="s">
        <v>69</v>
      </c>
      <c r="B134" s="92"/>
      <c r="C134" s="92"/>
      <c r="D134" s="92"/>
      <c r="E134" s="92"/>
      <c r="F134" s="92"/>
      <c r="G134" s="92"/>
      <c r="H134" s="64"/>
      <c r="I134" s="82"/>
    </row>
    <row r="135" spans="1:9" ht="15.75" customHeight="1">
      <c r="A135" s="83" t="s">
        <v>70</v>
      </c>
      <c r="B135" s="84"/>
      <c r="C135" s="84"/>
      <c r="D135" s="84"/>
      <c r="E135" s="84"/>
      <c r="F135" s="84"/>
      <c r="G135" s="84"/>
      <c r="H135" s="85"/>
      <c r="I135" s="63"/>
    </row>
    <row r="136" spans="1:9" ht="15.75" customHeight="1">
      <c r="A136" s="86" t="s">
        <v>71</v>
      </c>
      <c r="I136" s="63"/>
    </row>
    <row r="137" spans="1:9">
      <c r="C137" s="87"/>
      <c r="D137" s="87"/>
      <c r="E137" s="87"/>
      <c r="F137" s="87"/>
      <c r="G137" s="87"/>
      <c r="H137" s="87"/>
    </row>
    <row r="138" spans="1:9">
      <c r="C138" s="87"/>
      <c r="D138" s="87"/>
      <c r="E138" s="87"/>
      <c r="F138" s="87"/>
      <c r="G138" s="87"/>
      <c r="H138" s="87"/>
    </row>
  </sheetData>
  <mergeCells count="71">
    <mergeCell ref="A22:C22"/>
    <mergeCell ref="D4:D5"/>
    <mergeCell ref="E4:E5"/>
    <mergeCell ref="F4:F5"/>
    <mergeCell ref="G4:H4"/>
    <mergeCell ref="A7:C7"/>
    <mergeCell ref="A56:C56"/>
    <mergeCell ref="A37:C37"/>
    <mergeCell ref="A38:C38"/>
    <mergeCell ref="A41:C41"/>
    <mergeCell ref="A43:C43"/>
    <mergeCell ref="A45:C45"/>
    <mergeCell ref="A46:C46"/>
    <mergeCell ref="A47:C47"/>
    <mergeCell ref="A48:C48"/>
    <mergeCell ref="A49:C49"/>
    <mergeCell ref="A54:C54"/>
    <mergeCell ref="A55:C55"/>
    <mergeCell ref="A74:C74"/>
    <mergeCell ref="A57:C57"/>
    <mergeCell ref="A58:C58"/>
    <mergeCell ref="A59:C59"/>
    <mergeCell ref="A61:C61"/>
    <mergeCell ref="A62:C62"/>
    <mergeCell ref="A65:C65"/>
    <mergeCell ref="A66:C66"/>
    <mergeCell ref="A67:C67"/>
    <mergeCell ref="A70:C70"/>
    <mergeCell ref="A72:C72"/>
    <mergeCell ref="A73:C73"/>
    <mergeCell ref="A93:C93"/>
    <mergeCell ref="A77:C77"/>
    <mergeCell ref="A81:C81"/>
    <mergeCell ref="A83:C83"/>
    <mergeCell ref="A85:C85"/>
    <mergeCell ref="A86:C86"/>
    <mergeCell ref="A87:C87"/>
    <mergeCell ref="A88:C88"/>
    <mergeCell ref="A89:C89"/>
    <mergeCell ref="A90:C90"/>
    <mergeCell ref="A91:C91"/>
    <mergeCell ref="A92:C92"/>
    <mergeCell ref="A111:C111"/>
    <mergeCell ref="A94:C94"/>
    <mergeCell ref="A97:C97"/>
    <mergeCell ref="A99:C99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29:H129"/>
    <mergeCell ref="A112:C112"/>
    <mergeCell ref="A115:C115"/>
    <mergeCell ref="A116:C116"/>
    <mergeCell ref="A119:C119"/>
    <mergeCell ref="A120:C120"/>
    <mergeCell ref="A121:C121"/>
    <mergeCell ref="A122:C122"/>
    <mergeCell ref="A125:H125"/>
    <mergeCell ref="A126:H126"/>
    <mergeCell ref="A127:H127"/>
    <mergeCell ref="A128:H128"/>
    <mergeCell ref="A130:H130"/>
    <mergeCell ref="A131:H131"/>
    <mergeCell ref="A132:H132"/>
    <mergeCell ref="A133:H133"/>
    <mergeCell ref="A134:G134"/>
  </mergeCells>
  <printOptions horizontalCentered="1" verticalCentered="1"/>
  <pageMargins left="0.70866141732283472" right="0.70866141732283472" top="0" bottom="0" header="0.31496062992125984" footer="0.31496062992125984"/>
  <pageSetup paperSize="5" scale="55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6" ma:contentTypeDescription="Crear nuevo documento." ma:contentTypeScope="" ma:versionID="833456873f7c6abc4df94d0407d57c09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ddde179ebb2a3c03355eea842ef0b966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8D8D881C-2432-488E-A41A-B4B3034B3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FEFE15-3CA7-4171-8303-9CE99D36D8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1681A-0598-4EAD-A1AD-C3F9D9D49ADC}">
  <ds:schemaRefs>
    <ds:schemaRef ds:uri="http://purl.org/dc/elements/1.1/"/>
    <ds:schemaRef ds:uri="28489dc2-50cf-493e-a704-cb1420394a7d"/>
    <ds:schemaRef ds:uri="244e2f5b-9846-4671-8ae8-9e2b684eca7d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RM Mayo 2023</vt:lpstr>
      <vt:lpstr>'RM 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Estadístico al 31 de enero de 2023</dc:title>
  <dc:creator>Franki Trinidad</dc:creator>
  <cp:lastModifiedBy>Franki Noel Trinidad García</cp:lastModifiedBy>
  <cp:lastPrinted>2023-06-15T18:34:11Z</cp:lastPrinted>
  <dcterms:created xsi:type="dcterms:W3CDTF">2023-02-10T13:20:53Z</dcterms:created>
  <dcterms:modified xsi:type="dcterms:W3CDTF">2023-06-23T14:35:04Z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