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264" documentId="13_ncr:1_{9482E9B7-0579-4268-A7C1-E8739BF16860}" xr6:coauthVersionLast="47" xr6:coauthVersionMax="47" xr10:uidLastSave="{3725B781-594F-4FC8-8B07-71EE060F851A}"/>
  <bookViews>
    <workbookView xWindow="-120" yWindow="-120" windowWidth="29040" windowHeight="15720" activeTab="11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2" r:id="rId8"/>
    <sheet name="Septiembre" sheetId="23" r:id="rId9"/>
    <sheet name="Octubre" sheetId="24" r:id="rId10"/>
    <sheet name="Noviembre" sheetId="25" r:id="rId11"/>
    <sheet name="Diciembre" sheetId="26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6" l="1"/>
  <c r="M11" i="26"/>
  <c r="K11" i="26"/>
  <c r="I11" i="26"/>
  <c r="G11" i="26"/>
  <c r="E11" i="26"/>
  <c r="C11" i="26"/>
  <c r="Q10" i="26"/>
  <c r="D10" i="26" s="1"/>
  <c r="Q9" i="26"/>
  <c r="N9" i="26" s="1"/>
  <c r="Q8" i="26"/>
  <c r="L8" i="26" s="1"/>
  <c r="O11" i="25"/>
  <c r="M11" i="25"/>
  <c r="K11" i="25"/>
  <c r="I11" i="25"/>
  <c r="G11" i="25"/>
  <c r="E11" i="25"/>
  <c r="C11" i="25"/>
  <c r="Q10" i="25"/>
  <c r="H10" i="25" s="1"/>
  <c r="Q9" i="25"/>
  <c r="L9" i="25" s="1"/>
  <c r="Q8" i="25"/>
  <c r="J8" i="25" s="1"/>
  <c r="O11" i="24"/>
  <c r="M11" i="24"/>
  <c r="K11" i="24"/>
  <c r="I11" i="24"/>
  <c r="G11" i="24"/>
  <c r="E11" i="24"/>
  <c r="C11" i="24"/>
  <c r="Q10" i="24"/>
  <c r="L10" i="24" s="1"/>
  <c r="Q9" i="24"/>
  <c r="L9" i="24" s="1"/>
  <c r="Q8" i="24"/>
  <c r="L8" i="24" s="1"/>
  <c r="O11" i="23"/>
  <c r="M11" i="23"/>
  <c r="K11" i="23"/>
  <c r="I11" i="23"/>
  <c r="G11" i="23"/>
  <c r="E11" i="23"/>
  <c r="C11" i="23"/>
  <c r="Q10" i="23"/>
  <c r="N10" i="23" s="1"/>
  <c r="Q9" i="23"/>
  <c r="N9" i="23" s="1"/>
  <c r="Q8" i="23"/>
  <c r="N8" i="23" s="1"/>
  <c r="O11" i="22"/>
  <c r="M11" i="22"/>
  <c r="K11" i="22"/>
  <c r="I11" i="22"/>
  <c r="G11" i="22"/>
  <c r="E11" i="22"/>
  <c r="C11" i="22"/>
  <c r="Q10" i="22"/>
  <c r="P10" i="22" s="1"/>
  <c r="Q9" i="22"/>
  <c r="P9" i="22" s="1"/>
  <c r="Q8" i="22"/>
  <c r="P8" i="22" s="1"/>
  <c r="J9" i="26" l="1"/>
  <c r="H9" i="26"/>
  <c r="P9" i="26"/>
  <c r="L9" i="26"/>
  <c r="F10" i="26"/>
  <c r="H10" i="26"/>
  <c r="J10" i="26"/>
  <c r="L10" i="26"/>
  <c r="N10" i="26"/>
  <c r="P10" i="26"/>
  <c r="N8" i="26"/>
  <c r="P8" i="26"/>
  <c r="D8" i="26"/>
  <c r="F8" i="26"/>
  <c r="H8" i="26"/>
  <c r="J8" i="26"/>
  <c r="D9" i="26"/>
  <c r="F9" i="26"/>
  <c r="Q11" i="26"/>
  <c r="P11" i="26" s="1"/>
  <c r="N9" i="25"/>
  <c r="P8" i="25"/>
  <c r="Q11" i="25"/>
  <c r="L11" i="25" s="1"/>
  <c r="D10" i="25"/>
  <c r="J10" i="25"/>
  <c r="L10" i="25"/>
  <c r="N10" i="25"/>
  <c r="P10" i="25"/>
  <c r="L8" i="25"/>
  <c r="N8" i="25"/>
  <c r="P9" i="25"/>
  <c r="D8" i="25"/>
  <c r="F8" i="25"/>
  <c r="H8" i="25"/>
  <c r="H11" i="25"/>
  <c r="F11" i="25"/>
  <c r="J11" i="25"/>
  <c r="N11" i="25"/>
  <c r="P11" i="25"/>
  <c r="D11" i="25"/>
  <c r="D9" i="25"/>
  <c r="F9" i="25"/>
  <c r="H9" i="25"/>
  <c r="J9" i="25"/>
  <c r="F10" i="25"/>
  <c r="F9" i="24"/>
  <c r="H9" i="24"/>
  <c r="N9" i="24"/>
  <c r="J8" i="24"/>
  <c r="P9" i="24"/>
  <c r="J10" i="24"/>
  <c r="H8" i="24"/>
  <c r="H10" i="24"/>
  <c r="N10" i="24"/>
  <c r="Q11" i="24"/>
  <c r="J11" i="24" s="1"/>
  <c r="N8" i="24"/>
  <c r="F8" i="24"/>
  <c r="P8" i="24"/>
  <c r="J9" i="24"/>
  <c r="F10" i="24"/>
  <c r="P10" i="24"/>
  <c r="D8" i="24"/>
  <c r="D9" i="24"/>
  <c r="D10" i="24"/>
  <c r="D8" i="23"/>
  <c r="L8" i="23"/>
  <c r="P8" i="23"/>
  <c r="H10" i="23"/>
  <c r="H8" i="23"/>
  <c r="H9" i="23"/>
  <c r="L10" i="23"/>
  <c r="D10" i="23"/>
  <c r="P10" i="23"/>
  <c r="J9" i="23"/>
  <c r="L9" i="23"/>
  <c r="J8" i="23"/>
  <c r="D9" i="23"/>
  <c r="P9" i="23"/>
  <c r="J10" i="23"/>
  <c r="Q11" i="23"/>
  <c r="H11" i="23" s="1"/>
  <c r="F8" i="23"/>
  <c r="F9" i="23"/>
  <c r="F10" i="23"/>
  <c r="Q11" i="22"/>
  <c r="F11" i="22" s="1"/>
  <c r="J8" i="22"/>
  <c r="D8" i="22"/>
  <c r="L8" i="22"/>
  <c r="D9" i="22"/>
  <c r="L9" i="22"/>
  <c r="D10" i="22"/>
  <c r="L10" i="22"/>
  <c r="J9" i="22"/>
  <c r="J10" i="22"/>
  <c r="F8" i="22"/>
  <c r="N8" i="22"/>
  <c r="F9" i="22"/>
  <c r="N9" i="22"/>
  <c r="F10" i="22"/>
  <c r="N10" i="22"/>
  <c r="H8" i="22"/>
  <c r="H9" i="22"/>
  <c r="H10" i="22"/>
  <c r="N11" i="26" l="1"/>
  <c r="L11" i="26"/>
  <c r="H11" i="26"/>
  <c r="F11" i="26"/>
  <c r="D11" i="26"/>
  <c r="J11" i="26"/>
  <c r="F11" i="24"/>
  <c r="L11" i="24"/>
  <c r="D11" i="24"/>
  <c r="N11" i="24"/>
  <c r="P11" i="24"/>
  <c r="H11" i="24"/>
  <c r="L11" i="23"/>
  <c r="D11" i="23"/>
  <c r="N11" i="23"/>
  <c r="F11" i="23"/>
  <c r="J11" i="23"/>
  <c r="P11" i="23"/>
  <c r="D11" i="22"/>
  <c r="P11" i="22"/>
  <c r="H11" i="22"/>
  <c r="N11" i="22"/>
  <c r="L11" i="22"/>
  <c r="J11" i="22"/>
  <c r="O11" i="21" l="1"/>
  <c r="M11" i="21"/>
  <c r="K11" i="21"/>
  <c r="I11" i="21"/>
  <c r="G11" i="21"/>
  <c r="E11" i="21"/>
  <c r="C11" i="21"/>
  <c r="Q10" i="21"/>
  <c r="N10" i="21" s="1"/>
  <c r="Q9" i="21"/>
  <c r="N9" i="21" s="1"/>
  <c r="Q8" i="21"/>
  <c r="N8" i="21" s="1"/>
  <c r="O11" i="20"/>
  <c r="M11" i="20"/>
  <c r="K11" i="20"/>
  <c r="I11" i="20"/>
  <c r="G11" i="20"/>
  <c r="E11" i="20"/>
  <c r="C11" i="20"/>
  <c r="Q10" i="20"/>
  <c r="P10" i="20" s="1"/>
  <c r="Q9" i="20"/>
  <c r="P9" i="20" s="1"/>
  <c r="Q8" i="20"/>
  <c r="P8" i="20" s="1"/>
  <c r="O11" i="19"/>
  <c r="M11" i="19"/>
  <c r="K11" i="19"/>
  <c r="I11" i="19"/>
  <c r="G11" i="19"/>
  <c r="E11" i="19"/>
  <c r="C11" i="19"/>
  <c r="Q10" i="19"/>
  <c r="P10" i="19" s="1"/>
  <c r="Q9" i="19"/>
  <c r="P9" i="19" s="1"/>
  <c r="Q8" i="19"/>
  <c r="P8" i="19" s="1"/>
  <c r="O11" i="18"/>
  <c r="M11" i="18"/>
  <c r="K11" i="18"/>
  <c r="I11" i="18"/>
  <c r="G11" i="18"/>
  <c r="E11" i="18"/>
  <c r="C11" i="18"/>
  <c r="Q10" i="18"/>
  <c r="P10" i="18" s="1"/>
  <c r="Q9" i="18"/>
  <c r="P9" i="18" s="1"/>
  <c r="Q8" i="18"/>
  <c r="P8" i="18" s="1"/>
  <c r="O11" i="17"/>
  <c r="M11" i="17"/>
  <c r="K11" i="17"/>
  <c r="I11" i="17"/>
  <c r="G11" i="17"/>
  <c r="E11" i="17"/>
  <c r="C11" i="17"/>
  <c r="Q10" i="17"/>
  <c r="P10" i="17" s="1"/>
  <c r="Q9" i="17"/>
  <c r="N9" i="17" s="1"/>
  <c r="Q8" i="17"/>
  <c r="N8" i="17" s="1"/>
  <c r="O11" i="16"/>
  <c r="M11" i="16"/>
  <c r="K11" i="16"/>
  <c r="I11" i="16"/>
  <c r="G11" i="16"/>
  <c r="E11" i="16"/>
  <c r="C11" i="16"/>
  <c r="Q10" i="16"/>
  <c r="P10" i="16" s="1"/>
  <c r="Q9" i="16"/>
  <c r="P9" i="16" s="1"/>
  <c r="Q8" i="16"/>
  <c r="P8" i="16" s="1"/>
  <c r="Q8" i="15"/>
  <c r="P8" i="21" l="1"/>
  <c r="J9" i="21"/>
  <c r="D8" i="21"/>
  <c r="L8" i="21"/>
  <c r="Q11" i="21"/>
  <c r="J11" i="21" s="1"/>
  <c r="D10" i="21"/>
  <c r="H8" i="21"/>
  <c r="H9" i="21"/>
  <c r="H10" i="21"/>
  <c r="L9" i="21"/>
  <c r="J8" i="21"/>
  <c r="D9" i="21"/>
  <c r="P9" i="21"/>
  <c r="J10" i="21"/>
  <c r="L10" i="21"/>
  <c r="P10" i="21"/>
  <c r="F8" i="21"/>
  <c r="F9" i="21"/>
  <c r="F10" i="21"/>
  <c r="Q11" i="20"/>
  <c r="P11" i="20" s="1"/>
  <c r="J8" i="20"/>
  <c r="D8" i="20"/>
  <c r="L8" i="20"/>
  <c r="D9" i="20"/>
  <c r="L9" i="20"/>
  <c r="D10" i="20"/>
  <c r="L10" i="20"/>
  <c r="F8" i="20"/>
  <c r="N8" i="20"/>
  <c r="N9" i="20"/>
  <c r="N10" i="20"/>
  <c r="J9" i="20"/>
  <c r="J10" i="20"/>
  <c r="F9" i="20"/>
  <c r="F10" i="20"/>
  <c r="H8" i="20"/>
  <c r="H9" i="20"/>
  <c r="H10" i="20"/>
  <c r="Q11" i="19"/>
  <c r="F11" i="19" s="1"/>
  <c r="J8" i="19"/>
  <c r="J9" i="19"/>
  <c r="J10" i="19"/>
  <c r="D8" i="19"/>
  <c r="L8" i="19"/>
  <c r="D9" i="19"/>
  <c r="L9" i="19"/>
  <c r="D10" i="19"/>
  <c r="L10" i="19"/>
  <c r="F8" i="19"/>
  <c r="N8" i="19"/>
  <c r="F9" i="19"/>
  <c r="N9" i="19"/>
  <c r="F10" i="19"/>
  <c r="N10" i="19"/>
  <c r="H8" i="19"/>
  <c r="H9" i="19"/>
  <c r="H10" i="19"/>
  <c r="Q11" i="18"/>
  <c r="F11" i="18" s="1"/>
  <c r="J9" i="18"/>
  <c r="J8" i="18"/>
  <c r="J10" i="18"/>
  <c r="N11" i="18"/>
  <c r="D8" i="18"/>
  <c r="L8" i="18"/>
  <c r="D9" i="18"/>
  <c r="L9" i="18"/>
  <c r="D10" i="18"/>
  <c r="L10" i="18"/>
  <c r="F8" i="18"/>
  <c r="N8" i="18"/>
  <c r="F9" i="18"/>
  <c r="N9" i="18"/>
  <c r="F10" i="18"/>
  <c r="N10" i="18"/>
  <c r="H8" i="18"/>
  <c r="H9" i="18"/>
  <c r="H10" i="18"/>
  <c r="D9" i="17"/>
  <c r="L9" i="17"/>
  <c r="P9" i="17"/>
  <c r="J8" i="17"/>
  <c r="L8" i="17"/>
  <c r="H9" i="17"/>
  <c r="D8" i="17"/>
  <c r="P8" i="17"/>
  <c r="J9" i="17"/>
  <c r="D10" i="17"/>
  <c r="H8" i="17"/>
  <c r="H10" i="17"/>
  <c r="F8" i="17"/>
  <c r="F9" i="17"/>
  <c r="F10" i="17"/>
  <c r="J10" i="17"/>
  <c r="L10" i="17"/>
  <c r="N10" i="17"/>
  <c r="Q11" i="17"/>
  <c r="J11" i="17" s="1"/>
  <c r="Q11" i="16"/>
  <c r="P11" i="16" s="1"/>
  <c r="J8" i="16"/>
  <c r="L8" i="16"/>
  <c r="L9" i="16"/>
  <c r="D10" i="16"/>
  <c r="L10" i="16"/>
  <c r="J9" i="16"/>
  <c r="J10" i="16"/>
  <c r="D8" i="16"/>
  <c r="D9" i="16"/>
  <c r="F8" i="16"/>
  <c r="N8" i="16"/>
  <c r="F9" i="16"/>
  <c r="N9" i="16"/>
  <c r="F10" i="16"/>
  <c r="N10" i="16"/>
  <c r="H8" i="16"/>
  <c r="H9" i="16"/>
  <c r="H10" i="16"/>
  <c r="O11" i="15"/>
  <c r="M11" i="15"/>
  <c r="K11" i="15"/>
  <c r="G11" i="15"/>
  <c r="E11" i="15"/>
  <c r="C11" i="15"/>
  <c r="Q10" i="15"/>
  <c r="F10" i="15" s="1"/>
  <c r="Q9" i="15"/>
  <c r="F9" i="15" s="1"/>
  <c r="I11" i="15"/>
  <c r="J8" i="15"/>
  <c r="N11" i="21" l="1"/>
  <c r="L11" i="21"/>
  <c r="H11" i="21"/>
  <c r="D11" i="21"/>
  <c r="P11" i="21"/>
  <c r="F11" i="21"/>
  <c r="D11" i="20"/>
  <c r="F11" i="20"/>
  <c r="H11" i="20"/>
  <c r="J11" i="20"/>
  <c r="L11" i="20"/>
  <c r="N11" i="20"/>
  <c r="N11" i="19"/>
  <c r="H11" i="19"/>
  <c r="L11" i="19"/>
  <c r="J11" i="19"/>
  <c r="P11" i="19"/>
  <c r="D11" i="19"/>
  <c r="J11" i="18"/>
  <c r="P11" i="18"/>
  <c r="H11" i="18"/>
  <c r="L11" i="18"/>
  <c r="D11" i="18"/>
  <c r="F11" i="17"/>
  <c r="P11" i="17"/>
  <c r="L11" i="17"/>
  <c r="H11" i="17"/>
  <c r="D11" i="17"/>
  <c r="N11" i="17"/>
  <c r="D11" i="16"/>
  <c r="L11" i="16"/>
  <c r="J11" i="16"/>
  <c r="N11" i="16"/>
  <c r="H11" i="16"/>
  <c r="F11" i="16"/>
  <c r="L9" i="15"/>
  <c r="P9" i="15"/>
  <c r="L10" i="15"/>
  <c r="P10" i="15"/>
  <c r="H10" i="15"/>
  <c r="F8" i="15"/>
  <c r="D10" i="15"/>
  <c r="N10" i="15"/>
  <c r="P8" i="15"/>
  <c r="J10" i="15"/>
  <c r="Q11" i="15"/>
  <c r="J11" i="15" s="1"/>
  <c r="H8" i="15"/>
  <c r="J9" i="15"/>
  <c r="L8" i="15"/>
  <c r="H9" i="15"/>
  <c r="N9" i="15"/>
  <c r="D8" i="15"/>
  <c r="N8" i="15"/>
  <c r="D9" i="15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<sst xmlns="http://schemas.openxmlformats.org/spreadsheetml/2006/main" count="204" uniqueCount="28">
  <si>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</si>
  <si>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</si>
  <si>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</si>
  <si>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</si>
  <si>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</si>
  <si>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</si>
  <si>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</si>
  <si>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</si>
  <si>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</si>
  <si>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</si>
  <si>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</si>
  <si>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</si>
  <si>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</si>
  <si>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</si>
  <si>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</si>
  <si>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</si>
  <si>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2023</t>
  </si>
  <si>
    <t>Al 28 de febrero de 2023</t>
  </si>
  <si>
    <t>Al 31 de marzo de 2023</t>
  </si>
  <si>
    <t>Al 30 de abril de 2023</t>
  </si>
  <si>
    <t>Al 31 de mayo de 2023</t>
  </si>
  <si>
    <t>Al 30 de junio de 2023</t>
  </si>
  <si>
    <t>Al 31 de julio de 2023</t>
  </si>
  <si>
    <t>Al 31 de agosto de 2023</t>
  </si>
  <si>
    <t>Al 30 de septiembre de 2023</t>
  </si>
  <si>
    <t>Al 31 de octubre de 2023</t>
  </si>
  <si>
    <t>Al 30 de noviembre de 2023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</si>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</sst>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4" applyNumberFormat="1" applyFont="1" applyAlignment="1">
      <alignment horizontal="center"/>
    </xf>
    <xf numFmtId="164" fontId="5" fillId="0" borderId="0" xfId="6" applyFont="1" applyAlignment="1">
      <alignment horizontal="center"/>
    </xf>
    <xf numFmtId="10" fontId="5" fillId="0" borderId="0" xfId="6" applyNumberFormat="1" applyFont="1" applyAlignment="1">
      <alignment horizontal="center"/>
    </xf>
    <xf numFmtId="10" fontId="3" fillId="0" borderId="0" xfId="4" applyNumberFormat="1" applyFont="1"/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L21" sqref="L2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16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x14ac:dyDescent="0.25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x14ac:dyDescent="0.25">
      <c r="B8" s="12" t="s">
        <v>12</v>
      </c>
      <c r="C8" s="17">
        <v>35731302867.865868</v>
      </c>
      <c r="D8" s="21">
        <f>+C8/Q8</f>
        <v>4.1974061863981081E-2</v>
      </c>
      <c r="E8" s="18">
        <v>65636898215.927505</v>
      </c>
      <c r="F8" s="21">
        <f>+E8/Q8</f>
        <v>7.710458352059868E-2</v>
      </c>
      <c r="G8" s="18">
        <v>132723018365.11118</v>
      </c>
      <c r="H8" s="21">
        <f>+G8/Q8</f>
        <v>0.15591158834125687</v>
      </c>
      <c r="I8" s="18">
        <v>134490836536.56026</v>
      </c>
      <c r="J8" s="21">
        <f>+I8/Q8</f>
        <v>0.1579882691039784</v>
      </c>
      <c r="K8" s="18">
        <v>160082898533.93771</v>
      </c>
      <c r="L8" s="21">
        <f>+K8/Q8</f>
        <v>0.18805162272635134</v>
      </c>
      <c r="M8" s="18">
        <v>153802226559.38809</v>
      </c>
      <c r="N8" s="21">
        <f>+M8/Q8</f>
        <v>0.18067362940262613</v>
      </c>
      <c r="O8" s="18">
        <v>168803848721.82367</v>
      </c>
      <c r="P8" s="21">
        <f>+O8/Q8</f>
        <v>0.19829624504120752</v>
      </c>
      <c r="Q8" s="20">
        <f>+C8+E8+G8+I8+K8+M8+O8</f>
        <v>851271029800.61426</v>
      </c>
    </row>
    <row r="9" spans="2:19" ht="36" customHeight="1" x14ac:dyDescent="0.25">
      <c r="B9" s="13" t="s">
        <v>13</v>
      </c>
      <c r="C9" s="18">
        <v>7031899430.7822018</v>
      </c>
      <c r="D9" s="22">
        <f t="shared" ref="D9:D11" si="0">+C9/Q9</f>
        <v>0.15294891868201091</v>
      </c>
      <c r="E9" s="18">
        <v>14880382366.716099</v>
      </c>
      <c r="F9" s="22">
        <f t="shared" ref="F9:F11" si="1">+E9/Q9</f>
        <v>0.32365912154561671</v>
      </c>
      <c r="G9" s="18">
        <v>5316815048.6641979</v>
      </c>
      <c r="H9" s="22">
        <f t="shared" ref="H9:H11" si="2">+G9/Q9</f>
        <v>0.11564458799931598</v>
      </c>
      <c r="I9" s="18">
        <v>9653119343.8640003</v>
      </c>
      <c r="J9" s="22">
        <f t="shared" ref="J9:J11" si="3">+I9/Q9</f>
        <v>0.20996235513399095</v>
      </c>
      <c r="K9" s="18">
        <v>2395284654.1766996</v>
      </c>
      <c r="L9" s="22">
        <f t="shared" ref="L9:L10" si="4">+K9/Q9</f>
        <v>5.2099180512766317E-2</v>
      </c>
      <c r="M9" s="18">
        <v>4896253907.8603001</v>
      </c>
      <c r="N9" s="22">
        <f t="shared" ref="N9:N10" si="5">+M9/Q9</f>
        <v>0.10649707780540613</v>
      </c>
      <c r="O9" s="18">
        <v>1801721840.8890998</v>
      </c>
      <c r="P9" s="22">
        <f>+O9/Q9</f>
        <v>3.9188758320893163E-2</v>
      </c>
      <c r="Q9" s="20">
        <f t="shared" ref="Q9:Q10" si="6">+C9+E9+G9+I9+K9+M9+O9</f>
        <v>45975476592.952591</v>
      </c>
    </row>
    <row r="10" spans="2:19" ht="34.5" customHeight="1" x14ac:dyDescent="0.25">
      <c r="B10" s="14" t="s">
        <v>14</v>
      </c>
      <c r="C10" s="19">
        <v>3979429218.2106004</v>
      </c>
      <c r="D10" s="23">
        <f t="shared" si="0"/>
        <v>6.3661322815593904E-2</v>
      </c>
      <c r="E10" s="19">
        <v>5820650101.7212009</v>
      </c>
      <c r="F10" s="23">
        <f t="shared" si="1"/>
        <v>9.3116440776628617E-2</v>
      </c>
      <c r="G10" s="19">
        <v>8017538932.0854998</v>
      </c>
      <c r="H10" s="23">
        <f t="shared" si="2"/>
        <v>0.12826139281642956</v>
      </c>
      <c r="I10" s="19">
        <v>17538338992.730103</v>
      </c>
      <c r="J10" s="23">
        <f t="shared" si="3"/>
        <v>0.28057135811239869</v>
      </c>
      <c r="K10" s="19">
        <v>8013215620.8376989</v>
      </c>
      <c r="L10" s="23">
        <f t="shared" si="4"/>
        <v>0.12819223020594286</v>
      </c>
      <c r="M10" s="19">
        <v>8816961649.0422001</v>
      </c>
      <c r="N10" s="23">
        <f t="shared" si="5"/>
        <v>0.14105023886937784</v>
      </c>
      <c r="O10" s="19">
        <v>10323236045.229099</v>
      </c>
      <c r="P10" s="23">
        <f>+O10/Q10</f>
        <v>0.16514701640362853</v>
      </c>
      <c r="Q10" s="20">
        <f t="shared" si="6"/>
        <v>62509370559.8564</v>
      </c>
    </row>
    <row r="11" spans="2:19" x14ac:dyDescent="0.25">
      <c r="B11" s="8" t="s">
        <v>15</v>
      </c>
      <c r="C11" s="10">
        <f>SUM(C8:C10)</f>
        <v>46742631516.858673</v>
      </c>
      <c r="D11" s="11">
        <f t="shared" si="0"/>
        <v>4.8702625989887088E-2</v>
      </c>
      <c r="E11" s="10">
        <f t="shared" ref="E11:G11" si="7">SUM(E8:E10)</f>
        <v>86337930684.364807</v>
      </c>
      <c r="F11" s="11">
        <f t="shared" si="1"/>
        <v>8.9958220374153297E-2</v>
      </c>
      <c r="G11" s="10">
        <f t="shared" si="7"/>
        <v>146057372345.86087</v>
      </c>
      <c r="H11" s="11">
        <f t="shared" si="2"/>
        <v>0.15218179523890427</v>
      </c>
      <c r="I11" s="9">
        <f>SUM(I8:I10)</f>
        <v>161682294873.15436</v>
      </c>
      <c r="J11" s="11">
        <f t="shared" si="3"/>
        <v>0.16846189615049448</v>
      </c>
      <c r="K11" s="9">
        <f>SUM(K8:K10)</f>
        <v>170491398808.95212</v>
      </c>
      <c r="L11" s="11">
        <f>+K11/Q11</f>
        <v>0.17764038012473252</v>
      </c>
      <c r="M11" s="9">
        <f>SUM(M8:M10)</f>
        <v>167515442116.29059</v>
      </c>
      <c r="N11" s="11">
        <f>+M11/Q11</f>
        <v>0.17453963673349829</v>
      </c>
      <c r="O11" s="9">
        <f>SUM(O8:O10)</f>
        <v>180928806607.94186</v>
      </c>
      <c r="P11" s="11">
        <f>+O11/Q11</f>
        <v>0.18851544538833001</v>
      </c>
      <c r="Q11" s="15">
        <f>+C11+E11+G11+I11+K11+M11+O11</f>
        <v>959755876953.42334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F16" s="26"/>
      <c r="G16" s="25"/>
      <c r="K16" s="25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9D25-D1DD-4004-A091-703D77D85226}">
  <dimension ref="B2:S18"/>
  <sheetViews>
    <sheetView showGridLines="0" zoomScale="90" zoomScaleNormal="90" workbookViewId="0">
      <selection activeCell="F17" sqref="F17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23321154850.034508</v>
      </c>
      <c r="D8" s="21">
        <f>+C8/Q8</f>
        <v>2.7139201391395824E-2</v>
      </c>
      <c r="E8" s="18">
        <v>72816104182.36586</v>
      </c>
      <c r="F8" s="21">
        <f>+E8/Q8</f>
        <v>8.4737266599778302E-2</v>
      </c>
      <c r="G8" s="18">
        <v>144183800446.77319</v>
      </c>
      <c r="H8" s="21">
        <f>+G8/Q8</f>
        <v>0.16778899770891983</v>
      </c>
      <c r="I8" s="18">
        <v>122296970677.47903</v>
      </c>
      <c r="J8" s="21">
        <f>+I8/Q8</f>
        <v>0.14231894338495085</v>
      </c>
      <c r="K8" s="18">
        <v>161695059154.85318</v>
      </c>
      <c r="L8" s="21">
        <f>+K8/Q8</f>
        <v>0.18816712991341114</v>
      </c>
      <c r="M8" s="18">
        <v>163968907064.33969</v>
      </c>
      <c r="N8" s="21">
        <f>+M8/Q8</f>
        <v>0.19081324314175616</v>
      </c>
      <c r="O8" s="18">
        <v>171034182965.6814</v>
      </c>
      <c r="P8" s="21">
        <f>+O8/Q8</f>
        <v>0.19903521785978792</v>
      </c>
      <c r="Q8" s="20">
        <f>+C8+E8+G8+I8+K8+M8+O8</f>
        <v>859316179341.52686</v>
      </c>
    </row>
    <row r="9" spans="2:19" ht="36" customHeight="1" thickBot="1" x14ac:dyDescent="0.3">
      <c r="B9" s="13" t="s">
        <v>13</v>
      </c>
      <c r="C9" s="18">
        <v>7355548588.2175007</v>
      </c>
      <c r="D9" s="22">
        <f t="shared" ref="D9:D11" si="0">+C9/Q9</f>
        <v>0.15920726888428938</v>
      </c>
      <c r="E9" s="18">
        <v>13479382811.269199</v>
      </c>
      <c r="F9" s="22">
        <f t="shared" ref="F9:F11" si="1">+E9/Q9</f>
        <v>0.291754679870595</v>
      </c>
      <c r="G9" s="18">
        <v>5892082610.0243988</v>
      </c>
      <c r="H9" s="22">
        <f t="shared" ref="H9:H11" si="2">+G9/Q9</f>
        <v>0.12753126012725099</v>
      </c>
      <c r="I9" s="18">
        <v>9148766556.4146996</v>
      </c>
      <c r="J9" s="22">
        <f t="shared" ref="J9:J11" si="3">+I9/Q9</f>
        <v>0.19802059895843618</v>
      </c>
      <c r="K9" s="18">
        <v>3476043469.9983997</v>
      </c>
      <c r="L9" s="22">
        <f t="shared" ref="L9:L10" si="4">+K9/Q9</f>
        <v>7.523726894660128E-2</v>
      </c>
      <c r="M9" s="18">
        <v>5038446820.0695992</v>
      </c>
      <c r="N9" s="22">
        <f t="shared" ref="N9:N10" si="5">+M9/Q9</f>
        <v>0.10905472896025059</v>
      </c>
      <c r="O9" s="18">
        <v>1810814306.5402</v>
      </c>
      <c r="P9" s="22">
        <f>+O9/Q9</f>
        <v>3.9194194252576781E-2</v>
      </c>
      <c r="Q9" s="20">
        <f t="shared" ref="Q9:Q10" si="6">+C9+E9+G9+I9+K9+M9+O9</f>
        <v>46201085162.533989</v>
      </c>
    </row>
    <row r="10" spans="2:19" ht="34.5" customHeight="1" thickBot="1" x14ac:dyDescent="0.3">
      <c r="B10" s="14" t="s">
        <v>14</v>
      </c>
      <c r="C10" s="19">
        <v>2480667159.9231997</v>
      </c>
      <c r="D10" s="23">
        <f t="shared" si="0"/>
        <v>3.9255537150644171E-2</v>
      </c>
      <c r="E10" s="19">
        <v>4066694100.3179998</v>
      </c>
      <c r="F10" s="23">
        <f t="shared" si="1"/>
        <v>6.4353760921429345E-2</v>
      </c>
      <c r="G10" s="19">
        <v>9506493867.321701</v>
      </c>
      <c r="H10" s="23">
        <f t="shared" si="2"/>
        <v>0.15043635406233682</v>
      </c>
      <c r="I10" s="19">
        <v>15942520271.886204</v>
      </c>
      <c r="J10" s="23">
        <f t="shared" si="3"/>
        <v>0.2522838238513635</v>
      </c>
      <c r="K10" s="19">
        <v>8273767271.4864998</v>
      </c>
      <c r="L10" s="23">
        <f t="shared" si="4"/>
        <v>0.1309289628809685</v>
      </c>
      <c r="M10" s="19">
        <v>12625081628.5916</v>
      </c>
      <c r="N10" s="23">
        <f t="shared" si="5"/>
        <v>0.19978672226081168</v>
      </c>
      <c r="O10" s="19">
        <v>10297571926.991699</v>
      </c>
      <c r="P10" s="23">
        <f>+O10/Q10</f>
        <v>0.16295483887244597</v>
      </c>
      <c r="Q10" s="20">
        <f t="shared" si="6"/>
        <v>63192796226.518906</v>
      </c>
    </row>
    <row r="11" spans="2:19" ht="16.5" thickBot="1" x14ac:dyDescent="0.3">
      <c r="B11" s="8" t="s">
        <v>15</v>
      </c>
      <c r="C11" s="10">
        <f>SUM(C8:C10)</f>
        <v>33157370598.175205</v>
      </c>
      <c r="D11" s="11">
        <f t="shared" si="0"/>
        <v>3.4228374352970638E-2</v>
      </c>
      <c r="E11" s="10">
        <f t="shared" ref="E11:G11" si="7">SUM(E8:E10)</f>
        <v>90362181093.953049</v>
      </c>
      <c r="F11" s="11">
        <f t="shared" si="1"/>
        <v>9.3280935913686996E-2</v>
      </c>
      <c r="G11" s="10">
        <f t="shared" si="7"/>
        <v>159582376924.11932</v>
      </c>
      <c r="H11" s="11">
        <f t="shared" si="2"/>
        <v>0.16473698725061844</v>
      </c>
      <c r="I11" s="9">
        <f>SUM(I8:I10)</f>
        <v>147388257505.77994</v>
      </c>
      <c r="J11" s="11">
        <f t="shared" si="3"/>
        <v>0.15214899016804159</v>
      </c>
      <c r="K11" s="9">
        <f>SUM(K8:K10)</f>
        <v>173444869896.3381</v>
      </c>
      <c r="L11" s="11">
        <f>+K11/Q11</f>
        <v>0.17904724739364203</v>
      </c>
      <c r="M11" s="9">
        <f>SUM(M8:M10)</f>
        <v>181632435513.00092</v>
      </c>
      <c r="N11" s="11">
        <f>+M11/Q11</f>
        <v>0.18749927648735035</v>
      </c>
      <c r="O11" s="9">
        <f>SUM(O8:O10)</f>
        <v>183142569199.21329</v>
      </c>
      <c r="P11" s="11">
        <f>+O11/Q11</f>
        <v>0.18905818843369007</v>
      </c>
      <c r="Q11" s="15">
        <f>+C11+E11+G11+I11+K11+M11+O11</f>
        <v>968710060730.57971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030B-CD42-43F1-98ED-24B6034BD833}">
  <dimension ref="B2:S18"/>
  <sheetViews>
    <sheetView showGridLines="0" zoomScale="90" zoomScaleNormal="90" workbookViewId="0">
      <selection activeCell="E14" sqref="E14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17909551031.252499</v>
      </c>
      <c r="D8" s="21">
        <f>+C8/Q8</f>
        <v>2.0661525386954462E-2</v>
      </c>
      <c r="E8" s="18">
        <v>67888842729.863014</v>
      </c>
      <c r="F8" s="21">
        <f>+E8/Q8</f>
        <v>7.8320614799684746E-2</v>
      </c>
      <c r="G8" s="18">
        <v>146334966483.40585</v>
      </c>
      <c r="H8" s="21">
        <f>+G8/Q8</f>
        <v>0.16882073814803902</v>
      </c>
      <c r="I8" s="18">
        <v>122152733739.95679</v>
      </c>
      <c r="J8" s="21">
        <f>+I8/Q8</f>
        <v>0.1409226733182658</v>
      </c>
      <c r="K8" s="18">
        <v>160568793273.34326</v>
      </c>
      <c r="L8" s="21">
        <f>+K8/Q8</f>
        <v>0.1852417289959172</v>
      </c>
      <c r="M8" s="18">
        <v>178500180011.95691</v>
      </c>
      <c r="N8" s="21">
        <f>+M8/Q8</f>
        <v>0.20592844535617955</v>
      </c>
      <c r="O8" s="18">
        <v>173451748579.37772</v>
      </c>
      <c r="P8" s="21">
        <f>+O8/Q8</f>
        <v>0.20010427399495928</v>
      </c>
      <c r="Q8" s="20">
        <f>+C8+E8+G8+I8+K8+M8+O8</f>
        <v>866806815849.15601</v>
      </c>
    </row>
    <row r="9" spans="2:19" ht="36" customHeight="1" thickBot="1" x14ac:dyDescent="0.3">
      <c r="B9" s="13" t="s">
        <v>13</v>
      </c>
      <c r="C9" s="18">
        <v>6427105647.3848991</v>
      </c>
      <c r="D9" s="22">
        <f t="shared" ref="D9:D11" si="0">+C9/Q9</f>
        <v>0.13871455051187018</v>
      </c>
      <c r="E9" s="18">
        <v>14239301509.3804</v>
      </c>
      <c r="F9" s="22">
        <f t="shared" ref="F9:F11" si="1">+E9/Q9</f>
        <v>0.30732314308235742</v>
      </c>
      <c r="G9" s="18">
        <v>5600369503.2931004</v>
      </c>
      <c r="H9" s="22">
        <f t="shared" ref="H9:H11" si="2">+G9/Q9</f>
        <v>0.12087131921750481</v>
      </c>
      <c r="I9" s="18">
        <v>9190704997.1472015</v>
      </c>
      <c r="J9" s="22">
        <f t="shared" ref="J9:J11" si="3">+I9/Q9</f>
        <v>0.19836059690184277</v>
      </c>
      <c r="K9" s="18">
        <v>3989417870.4707994</v>
      </c>
      <c r="L9" s="22">
        <f t="shared" ref="L9:L10" si="4">+K9/Q9</f>
        <v>8.6102568880526517E-2</v>
      </c>
      <c r="M9" s="18">
        <v>5072498590.1212006</v>
      </c>
      <c r="N9" s="22">
        <f t="shared" ref="N9:N10" si="5">+M9/Q9</f>
        <v>0.10947841851441396</v>
      </c>
      <c r="O9" s="18">
        <v>1813921809.1189001</v>
      </c>
      <c r="P9" s="22">
        <f>+O9/Q9</f>
        <v>3.9149402891484476E-2</v>
      </c>
      <c r="Q9" s="20">
        <f t="shared" ref="Q9:Q10" si="6">+C9+E9+G9+I9+K9+M9+O9</f>
        <v>46333319926.916496</v>
      </c>
    </row>
    <row r="10" spans="2:19" ht="34.5" customHeight="1" thickBot="1" x14ac:dyDescent="0.3">
      <c r="B10" s="14" t="s">
        <v>14</v>
      </c>
      <c r="C10" s="19">
        <v>2268345789.4449997</v>
      </c>
      <c r="D10" s="23">
        <f t="shared" si="0"/>
        <v>3.5560852613075414E-2</v>
      </c>
      <c r="E10" s="19">
        <v>4095662143.2016001</v>
      </c>
      <c r="F10" s="23">
        <f t="shared" si="1"/>
        <v>6.4207687604357702E-2</v>
      </c>
      <c r="G10" s="19">
        <v>9561340493.6640987</v>
      </c>
      <c r="H10" s="23">
        <f t="shared" si="2"/>
        <v>0.14989311667592334</v>
      </c>
      <c r="I10" s="19">
        <v>16005091643.586699</v>
      </c>
      <c r="J10" s="23">
        <f t="shared" si="3"/>
        <v>0.25091179115844048</v>
      </c>
      <c r="K10" s="19">
        <v>8067747836.1844006</v>
      </c>
      <c r="L10" s="23">
        <f t="shared" si="4"/>
        <v>0.12647806743442186</v>
      </c>
      <c r="M10" s="19">
        <v>12688908426.107502</v>
      </c>
      <c r="N10" s="23">
        <f t="shared" si="5"/>
        <v>0.19892399318536991</v>
      </c>
      <c r="O10" s="19">
        <v>11100625917.5002</v>
      </c>
      <c r="P10" s="23">
        <f>+O10/Q10</f>
        <v>0.17402449132841133</v>
      </c>
      <c r="Q10" s="20">
        <f t="shared" si="6"/>
        <v>63787722249.689499</v>
      </c>
    </row>
    <row r="11" spans="2:19" ht="16.5" thickBot="1" x14ac:dyDescent="0.3">
      <c r="B11" s="8" t="s">
        <v>15</v>
      </c>
      <c r="C11" s="10">
        <f>SUM(C8:C10)</f>
        <v>26605002468.082397</v>
      </c>
      <c r="D11" s="11">
        <f t="shared" si="0"/>
        <v>2.7233333812229983E-2</v>
      </c>
      <c r="E11" s="10">
        <f t="shared" ref="E11:G11" si="7">SUM(E8:E10)</f>
        <v>86223806382.445007</v>
      </c>
      <c r="F11" s="11">
        <f t="shared" si="1"/>
        <v>8.8260157261449743E-2</v>
      </c>
      <c r="G11" s="10">
        <f t="shared" si="7"/>
        <v>161496676480.36304</v>
      </c>
      <c r="H11" s="11">
        <f t="shared" si="2"/>
        <v>0.16531074956417538</v>
      </c>
      <c r="I11" s="9">
        <f>SUM(I8:I10)</f>
        <v>147348530380.69067</v>
      </c>
      <c r="J11" s="11">
        <f t="shared" si="3"/>
        <v>0.15082846616582513</v>
      </c>
      <c r="K11" s="9">
        <f>SUM(K8:K10)</f>
        <v>172625958979.99844</v>
      </c>
      <c r="L11" s="11">
        <f>+K11/Q11</f>
        <v>0.17670287274727936</v>
      </c>
      <c r="M11" s="9">
        <f>SUM(M8:M10)</f>
        <v>196261587028.18564</v>
      </c>
      <c r="N11" s="11">
        <f>+M11/Q11</f>
        <v>0.200896704312234</v>
      </c>
      <c r="O11" s="9">
        <f>SUM(O8:O10)</f>
        <v>186366296305.99683</v>
      </c>
      <c r="P11" s="11">
        <f>+O11/Q11</f>
        <v>0.19076771613680635</v>
      </c>
      <c r="Q11" s="15">
        <f>+C11+E11+G11+I11+K11+M11+O11</f>
        <v>976927858025.76208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7CD7-DF22-4CCE-A576-42A11D098EBB}">
  <dimension ref="B2:S18"/>
  <sheetViews>
    <sheetView showGridLines="0" zoomScale="90" zoomScaleNormal="90" workbookViewId="0">
      <selection activeCell="G21" sqref="G2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16819111627.393391</v>
      </c>
      <c r="D8" s="21">
        <f>+C8/Q8</f>
        <v>1.9277790767337381E-2</v>
      </c>
      <c r="E8" s="18">
        <v>68861730564.811798</v>
      </c>
      <c r="F8" s="21">
        <f>+E8/Q8</f>
        <v>7.8928189735246929E-2</v>
      </c>
      <c r="G8" s="18">
        <v>148144589025.42834</v>
      </c>
      <c r="H8" s="21">
        <f>+G8/Q8</f>
        <v>0.16980090588696556</v>
      </c>
      <c r="I8" s="18">
        <v>121797568285.99399</v>
      </c>
      <c r="J8" s="21">
        <f>+I8/Q8</f>
        <v>0.13960238146964293</v>
      </c>
      <c r="K8" s="18">
        <v>161133100781.78671</v>
      </c>
      <c r="L8" s="21">
        <f>+K8/Q8</f>
        <v>0.18468812570958493</v>
      </c>
      <c r="M8" s="18">
        <v>180890192397.34061</v>
      </c>
      <c r="N8" s="21">
        <f>+M8/Q8</f>
        <v>0.20733338110556154</v>
      </c>
      <c r="O8" s="18">
        <v>174814241326.68329</v>
      </c>
      <c r="P8" s="21">
        <f>+O8/Q8</f>
        <v>0.20036922532566059</v>
      </c>
      <c r="Q8" s="20">
        <f>+C8+E8+G8+I8+K8+M8+O8</f>
        <v>872460534009.43823</v>
      </c>
    </row>
    <row r="9" spans="2:19" ht="36" customHeight="1" thickBot="1" x14ac:dyDescent="0.3">
      <c r="B9" s="13" t="s">
        <v>13</v>
      </c>
      <c r="C9" s="18">
        <v>5982058223.6749992</v>
      </c>
      <c r="D9" s="22">
        <f t="shared" ref="D9:D11" si="0">+C9/Q9</f>
        <v>0.12889729052034507</v>
      </c>
      <c r="E9" s="18">
        <v>12805072616.027798</v>
      </c>
      <c r="F9" s="22">
        <f t="shared" ref="F9:F11" si="1">+E9/Q9</f>
        <v>0.27591492817471491</v>
      </c>
      <c r="G9" s="18">
        <v>6764455401.5796003</v>
      </c>
      <c r="H9" s="22">
        <f t="shared" ref="H9:H11" si="2">+G9/Q9</f>
        <v>0.14575584865733229</v>
      </c>
      <c r="I9" s="18">
        <v>9227505067.1114006</v>
      </c>
      <c r="J9" s="22">
        <f t="shared" ref="J9:J11" si="3">+I9/Q9</f>
        <v>0.19882795468391845</v>
      </c>
      <c r="K9" s="18">
        <v>3985856439.8557992</v>
      </c>
      <c r="L9" s="22">
        <f t="shared" ref="L9:L10" si="4">+K9/Q9</f>
        <v>8.5884502672870303E-2</v>
      </c>
      <c r="M9" s="18">
        <v>5099481332.2289</v>
      </c>
      <c r="N9" s="22">
        <f t="shared" ref="N9:N10" si="5">+M9/Q9</f>
        <v>0.10988012857881806</v>
      </c>
      <c r="O9" s="18">
        <v>2545066414.1595001</v>
      </c>
      <c r="P9" s="22">
        <f>+O9/Q9</f>
        <v>5.4839346712000976E-2</v>
      </c>
      <c r="Q9" s="20">
        <f t="shared" ref="Q9:Q10" si="6">+C9+E9+G9+I9+K9+M9+O9</f>
        <v>46409495494.637993</v>
      </c>
    </row>
    <row r="10" spans="2:19" ht="34.5" customHeight="1" thickBot="1" x14ac:dyDescent="0.3">
      <c r="B10" s="14" t="s">
        <v>14</v>
      </c>
      <c r="C10" s="19">
        <v>2096579250.5464001</v>
      </c>
      <c r="D10" s="23">
        <f t="shared" si="0"/>
        <v>3.2568267376653026E-2</v>
      </c>
      <c r="E10" s="19">
        <v>2754467943.4419003</v>
      </c>
      <c r="F10" s="23">
        <f t="shared" si="1"/>
        <v>4.2787911994767704E-2</v>
      </c>
      <c r="G10" s="19">
        <v>10446936887.730499</v>
      </c>
      <c r="H10" s="23">
        <f t="shared" si="2"/>
        <v>0.16228274401645204</v>
      </c>
      <c r="I10" s="19">
        <v>16083305835.558001</v>
      </c>
      <c r="J10" s="23">
        <f t="shared" si="3"/>
        <v>0.24983811349674731</v>
      </c>
      <c r="K10" s="19">
        <v>8099866119.077899</v>
      </c>
      <c r="L10" s="23">
        <f t="shared" si="4"/>
        <v>0.12582334076447244</v>
      </c>
      <c r="M10" s="19">
        <v>13276138725.9419</v>
      </c>
      <c r="N10" s="23">
        <f t="shared" si="5"/>
        <v>0.20623157252144347</v>
      </c>
      <c r="O10" s="19">
        <v>11617614295.633799</v>
      </c>
      <c r="P10" s="23">
        <f>+O10/Q10</f>
        <v>0.18046804982946404</v>
      </c>
      <c r="Q10" s="20">
        <f t="shared" si="6"/>
        <v>64374909057.930397</v>
      </c>
    </row>
    <row r="11" spans="2:19" ht="16.5" thickBot="1" x14ac:dyDescent="0.3">
      <c r="B11" s="8" t="s">
        <v>15</v>
      </c>
      <c r="C11" s="10">
        <f>SUM(C8:C10)</f>
        <v>24897749101.614792</v>
      </c>
      <c r="D11" s="11">
        <f t="shared" si="0"/>
        <v>2.5322021121235255E-2</v>
      </c>
      <c r="E11" s="10">
        <f t="shared" ref="E11:G11" si="7">SUM(E8:E10)</f>
        <v>84421271124.281494</v>
      </c>
      <c r="F11" s="11">
        <f t="shared" si="1"/>
        <v>8.5859858325584071E-2</v>
      </c>
      <c r="G11" s="10">
        <f t="shared" si="7"/>
        <v>165355981314.73843</v>
      </c>
      <c r="H11" s="11">
        <f t="shared" si="2"/>
        <v>0.16817374270603536</v>
      </c>
      <c r="I11" s="9">
        <f>SUM(I8:I10)</f>
        <v>147108379188.66339</v>
      </c>
      <c r="J11" s="11">
        <f t="shared" si="3"/>
        <v>0.14961519090432243</v>
      </c>
      <c r="K11" s="9">
        <f>SUM(K8:K10)</f>
        <v>173218823340.72043</v>
      </c>
      <c r="L11" s="11">
        <f>+K11/Q11</f>
        <v>0.17617057209981934</v>
      </c>
      <c r="M11" s="9">
        <f>SUM(M8:M10)</f>
        <v>199265812455.51141</v>
      </c>
      <c r="N11" s="11">
        <f>+M11/Q11</f>
        <v>0.20266141694757889</v>
      </c>
      <c r="O11" s="9">
        <f>SUM(O8:O10)</f>
        <v>188976922036.47656</v>
      </c>
      <c r="P11" s="11">
        <f>+O11/Q11</f>
        <v>0.19219719789542458</v>
      </c>
      <c r="Q11" s="15">
        <f>+C11+E11+G11+I11+K11+M11+O11</f>
        <v>983244938562.00659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2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2"/>
      <c r="F15" s="26"/>
      <c r="G15" s="25"/>
      <c r="I15" s="29"/>
      <c r="K15" s="30"/>
      <c r="Q15" s="24"/>
    </row>
    <row r="16" spans="2:19" x14ac:dyDescent="0.25">
      <c r="C16" s="24"/>
      <c r="E16" s="32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60CB-F1FE-448C-BEC6-CAA2E9BF2BB0}">
  <dimension ref="B2:S18"/>
  <sheetViews>
    <sheetView showGridLines="0" zoomScale="90" zoomScaleNormal="90" workbookViewId="0">
      <selection activeCell="M21" sqref="M2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20641525465.55101</v>
      </c>
      <c r="D8" s="21">
        <f>+C8/Q8</f>
        <v>2.3463068079570628E-2</v>
      </c>
      <c r="E8" s="18">
        <v>73218013694.923035</v>
      </c>
      <c r="F8" s="21">
        <f>+E8/Q8</f>
        <v>8.3226370204177891E-2</v>
      </c>
      <c r="G8" s="18">
        <v>146931946425.62494</v>
      </c>
      <c r="H8" s="21">
        <f>+G8/Q8</f>
        <v>0.16701644787841916</v>
      </c>
      <c r="I8" s="18">
        <v>120269419296.83566</v>
      </c>
      <c r="J8" s="21">
        <f>+I8/Q8</f>
        <v>0.13670935210489069</v>
      </c>
      <c r="K8" s="18">
        <v>162149204103.75772</v>
      </c>
      <c r="L8" s="21">
        <f>+K8/Q8</f>
        <v>0.18431379121102673</v>
      </c>
      <c r="M8" s="18">
        <v>183124795137.26688</v>
      </c>
      <c r="N8" s="21">
        <f>+M8/Q8</f>
        <v>0.20815658913067744</v>
      </c>
      <c r="O8" s="18">
        <v>173410464024.36301</v>
      </c>
      <c r="P8" s="21">
        <f>+O8/Q8</f>
        <v>0.19711438139123746</v>
      </c>
      <c r="Q8" s="20">
        <f>+C8+E8+G8+I8+K8+M8+O8</f>
        <v>879745368148.32227</v>
      </c>
    </row>
    <row r="9" spans="2:19" ht="36" customHeight="1" thickBot="1" x14ac:dyDescent="0.3">
      <c r="B9" s="13" t="s">
        <v>13</v>
      </c>
      <c r="C9" s="18">
        <v>5726804140.5223026</v>
      </c>
      <c r="D9" s="22">
        <f t="shared" ref="D9:D11" si="0">+C9/Q9</f>
        <v>0.12325425921154062</v>
      </c>
      <c r="E9" s="18">
        <v>12566354565.3591</v>
      </c>
      <c r="F9" s="22">
        <f t="shared" ref="F9:F11" si="1">+E9/Q9</f>
        <v>0.27045742877486234</v>
      </c>
      <c r="G9" s="18">
        <v>6746344182.7304993</v>
      </c>
      <c r="H9" s="22">
        <f t="shared" ref="H9:H11" si="2">+G9/Q9</f>
        <v>0.14519715258721896</v>
      </c>
      <c r="I9" s="18">
        <v>9238694219.7793007</v>
      </c>
      <c r="J9" s="22">
        <f t="shared" ref="J9:J11" si="3">+I9/Q9</f>
        <v>0.1988383720133628</v>
      </c>
      <c r="K9" s="18">
        <v>3984933060.0305004</v>
      </c>
      <c r="L9" s="22">
        <f t="shared" ref="L9:L10" si="4">+K9/Q9</f>
        <v>8.5765107426363243E-2</v>
      </c>
      <c r="M9" s="18">
        <v>5135302105.7425003</v>
      </c>
      <c r="N9" s="22">
        <f t="shared" ref="N9:N10" si="5">+M9/Q9</f>
        <v>0.11052374786001146</v>
      </c>
      <c r="O9" s="18">
        <v>3064904385.8162003</v>
      </c>
      <c r="P9" s="22">
        <f>+O9/Q9</f>
        <v>6.5963932126640631E-2</v>
      </c>
      <c r="Q9" s="20">
        <f t="shared" ref="Q9:Q10" si="6">+C9+E9+G9+I9+K9+M9+O9</f>
        <v>46463336659.9804</v>
      </c>
    </row>
    <row r="10" spans="2:19" ht="34.5" customHeight="1" thickBot="1" x14ac:dyDescent="0.3">
      <c r="B10" s="14" t="s">
        <v>14</v>
      </c>
      <c r="C10" s="19">
        <v>2204727795.0992999</v>
      </c>
      <c r="D10" s="23">
        <f t="shared" si="0"/>
        <v>3.3916048621498038E-2</v>
      </c>
      <c r="E10" s="19">
        <v>2976834090.7700996</v>
      </c>
      <c r="F10" s="23">
        <f t="shared" si="1"/>
        <v>4.579361224778513E-2</v>
      </c>
      <c r="G10" s="19">
        <v>10187723888.802601</v>
      </c>
      <c r="H10" s="23">
        <f t="shared" si="2"/>
        <v>0.15672108798331891</v>
      </c>
      <c r="I10" s="19">
        <v>16060745147.5966</v>
      </c>
      <c r="J10" s="23">
        <f t="shared" si="3"/>
        <v>0.24706769449461272</v>
      </c>
      <c r="K10" s="19">
        <v>8138797449.6849012</v>
      </c>
      <c r="L10" s="23">
        <f t="shared" si="4"/>
        <v>0.12520178256817632</v>
      </c>
      <c r="M10" s="19">
        <v>13346008024.130798</v>
      </c>
      <c r="N10" s="23">
        <f t="shared" si="5"/>
        <v>0.20530600560099357</v>
      </c>
      <c r="O10" s="19">
        <v>12090607478.1119</v>
      </c>
      <c r="P10" s="23">
        <f>+O10/Q10</f>
        <v>0.18599376848361537</v>
      </c>
      <c r="Q10" s="20">
        <f t="shared" si="6"/>
        <v>65005443874.196198</v>
      </c>
    </row>
    <row r="11" spans="2:19" ht="16.5" thickBot="1" x14ac:dyDescent="0.3">
      <c r="B11" s="8" t="s">
        <v>15</v>
      </c>
      <c r="C11" s="10">
        <f>SUM(C8:C10)</f>
        <v>28573057401.172611</v>
      </c>
      <c r="D11" s="11">
        <f t="shared" si="0"/>
        <v>2.8826321173029384E-2</v>
      </c>
      <c r="E11" s="10">
        <f t="shared" ref="E11:G11" si="7">SUM(E8:E10)</f>
        <v>88761202351.052231</v>
      </c>
      <c r="F11" s="11">
        <f t="shared" si="1"/>
        <v>8.9547957390470848E-2</v>
      </c>
      <c r="G11" s="10">
        <f t="shared" si="7"/>
        <v>163866014497.15805</v>
      </c>
      <c r="H11" s="11">
        <f t="shared" si="2"/>
        <v>0.16531847806547692</v>
      </c>
      <c r="I11" s="9">
        <f>SUM(I8:I10)</f>
        <v>145568858664.21155</v>
      </c>
      <c r="J11" s="11">
        <f t="shared" si="3"/>
        <v>0.14685914124379545</v>
      </c>
      <c r="K11" s="9">
        <f>SUM(K8:K10)</f>
        <v>174272934613.47311</v>
      </c>
      <c r="L11" s="11">
        <f>+K11/Q11</f>
        <v>0.17581764227751701</v>
      </c>
      <c r="M11" s="9">
        <f>SUM(M8:M10)</f>
        <v>201606105267.14017</v>
      </c>
      <c r="N11" s="11">
        <f>+M11/Q11</f>
        <v>0.20339308668576897</v>
      </c>
      <c r="O11" s="9">
        <f>SUM(O8:O10)</f>
        <v>188565975888.29111</v>
      </c>
      <c r="P11" s="11">
        <f>+O11/Q11</f>
        <v>0.19023737316394149</v>
      </c>
      <c r="Q11" s="15">
        <f>+C11+E11+G11+I11+K11+M11+O11</f>
        <v>991214148682.49878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"/>
      <c r="D14" s="2"/>
      <c r="E14" s="32"/>
      <c r="F14" s="28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4"/>
      <c r="E15" s="32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4"/>
      <c r="E16" s="32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4DB9-F9CB-4CC6-BE57-4AC264F86520}">
  <dimension ref="B2:S18"/>
  <sheetViews>
    <sheetView showGridLines="0" zoomScale="90" zoomScaleNormal="90" workbookViewId="0">
      <selection activeCell="G19" sqref="G19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25820149100.9734</v>
      </c>
      <c r="D8" s="21">
        <f>+C8/Q8</f>
        <v>2.9050269680854571E-2</v>
      </c>
      <c r="E8" s="18">
        <v>76048751086.628998</v>
      </c>
      <c r="F8" s="21">
        <f>+E8/Q8</f>
        <v>8.5562508540102417E-2</v>
      </c>
      <c r="G8" s="18">
        <v>154727279303.89468</v>
      </c>
      <c r="H8" s="21">
        <f>+G8/Q8</f>
        <v>0.17408378135948083</v>
      </c>
      <c r="I8" s="18">
        <v>113205459149.27919</v>
      </c>
      <c r="J8" s="21">
        <f>+I8/Q8</f>
        <v>0.12736754945801401</v>
      </c>
      <c r="K8" s="18">
        <v>163220813978.01147</v>
      </c>
      <c r="L8" s="21">
        <f>+K8/Q8</f>
        <v>0.1836398637764286</v>
      </c>
      <c r="M8" s="18">
        <v>180418827283.6489</v>
      </c>
      <c r="N8" s="21">
        <f>+M8/Q8</f>
        <v>0.20298936181960053</v>
      </c>
      <c r="O8" s="18">
        <v>175367993974.63293</v>
      </c>
      <c r="P8" s="21">
        <f>+O8/Q8</f>
        <v>0.19730666536551905</v>
      </c>
      <c r="Q8" s="20">
        <f>+C8+E8+G8+I8+K8+M8+O8</f>
        <v>888809273877.06958</v>
      </c>
    </row>
    <row r="9" spans="2:19" ht="36" customHeight="1" thickBot="1" x14ac:dyDescent="0.3">
      <c r="B9" s="13" t="s">
        <v>13</v>
      </c>
      <c r="C9" s="18">
        <v>5430557863.010499</v>
      </c>
      <c r="D9" s="22">
        <f t="shared" ref="D9:D11" si="0">+C9/Q9</f>
        <v>0.11656445179128468</v>
      </c>
      <c r="E9" s="18">
        <v>12462903061.1644</v>
      </c>
      <c r="F9" s="22">
        <f t="shared" ref="F9:F11" si="1">+E9/Q9</f>
        <v>0.26751053937711139</v>
      </c>
      <c r="G9" s="18">
        <v>7642866080.8355999</v>
      </c>
      <c r="H9" s="22">
        <f t="shared" ref="H9:H11" si="2">+G9/Q9</f>
        <v>0.16405064033935765</v>
      </c>
      <c r="I9" s="18">
        <v>8369540411.5890999</v>
      </c>
      <c r="J9" s="22">
        <f t="shared" ref="J9:J11" si="3">+I9/Q9</f>
        <v>0.17964837396669506</v>
      </c>
      <c r="K9" s="18">
        <v>4149563110.6283002</v>
      </c>
      <c r="L9" s="22">
        <f t="shared" ref="L9:L10" si="4">+K9/Q9</f>
        <v>8.9068482716725017E-2</v>
      </c>
      <c r="M9" s="18">
        <v>5123709376.2161999</v>
      </c>
      <c r="N9" s="22">
        <f t="shared" ref="N9:N10" si="5">+M9/Q9</f>
        <v>0.10997808874195801</v>
      </c>
      <c r="O9" s="18">
        <v>3409316350.2191</v>
      </c>
      <c r="P9" s="22">
        <f>+O9/Q9</f>
        <v>7.3179423066868185E-2</v>
      </c>
      <c r="Q9" s="20">
        <f t="shared" ref="Q9:Q10" si="6">+C9+E9+G9+I9+K9+M9+O9</f>
        <v>46588456253.6632</v>
      </c>
    </row>
    <row r="10" spans="2:19" ht="34.5" customHeight="1" thickBot="1" x14ac:dyDescent="0.3">
      <c r="B10" s="14" t="s">
        <v>14</v>
      </c>
      <c r="C10" s="19">
        <v>2496290048.3039999</v>
      </c>
      <c r="D10" s="23">
        <f t="shared" si="0"/>
        <v>3.8005657859769268E-2</v>
      </c>
      <c r="E10" s="19">
        <v>2962371773.7851</v>
      </c>
      <c r="F10" s="23">
        <f t="shared" si="1"/>
        <v>4.5101685264661767E-2</v>
      </c>
      <c r="G10" s="19">
        <v>10802845484.999104</v>
      </c>
      <c r="H10" s="23">
        <f t="shared" si="2"/>
        <v>0.16447177269875882</v>
      </c>
      <c r="I10" s="19">
        <v>15574465120.870998</v>
      </c>
      <c r="J10" s="23">
        <f t="shared" si="3"/>
        <v>0.23711899710327614</v>
      </c>
      <c r="K10" s="19">
        <v>8358486722.7618008</v>
      </c>
      <c r="L10" s="23">
        <f t="shared" si="4"/>
        <v>0.1272567612191286</v>
      </c>
      <c r="M10" s="19">
        <v>13186374235.450699</v>
      </c>
      <c r="N10" s="23">
        <f t="shared" si="5"/>
        <v>0.20076065597581735</v>
      </c>
      <c r="O10" s="19">
        <v>12301230519.014301</v>
      </c>
      <c r="P10" s="23">
        <f>+O10/Q10</f>
        <v>0.18728446987858802</v>
      </c>
      <c r="Q10" s="20">
        <f t="shared" si="6"/>
        <v>65682063905.186005</v>
      </c>
    </row>
    <row r="11" spans="2:19" ht="16.5" thickBot="1" x14ac:dyDescent="0.3">
      <c r="B11" s="8" t="s">
        <v>15</v>
      </c>
      <c r="C11" s="10">
        <f>SUM(C8:C10)</f>
        <v>33746997012.287899</v>
      </c>
      <c r="D11" s="11">
        <f t="shared" si="0"/>
        <v>3.3710596511227812E-2</v>
      </c>
      <c r="E11" s="10">
        <f t="shared" ref="E11:G11" si="7">SUM(E8:E10)</f>
        <v>91474025921.578491</v>
      </c>
      <c r="F11" s="11">
        <f t="shared" si="1"/>
        <v>9.137535935351862E-2</v>
      </c>
      <c r="G11" s="10">
        <f t="shared" si="7"/>
        <v>173172990869.7294</v>
      </c>
      <c r="H11" s="11">
        <f t="shared" si="2"/>
        <v>0.17298620140116017</v>
      </c>
      <c r="I11" s="9">
        <f>SUM(I8:I10)</f>
        <v>137149464681.73929</v>
      </c>
      <c r="J11" s="11">
        <f t="shared" si="3"/>
        <v>0.13700153124538877</v>
      </c>
      <c r="K11" s="9">
        <f>SUM(K8:K10)</f>
        <v>175728863811.40158</v>
      </c>
      <c r="L11" s="11">
        <f>+K11/Q11</f>
        <v>0.17553931750329227</v>
      </c>
      <c r="M11" s="9">
        <f>SUM(M8:M10)</f>
        <v>198728910895.3158</v>
      </c>
      <c r="N11" s="11">
        <f>+M11/Q11</f>
        <v>0.19851455606163737</v>
      </c>
      <c r="O11" s="9">
        <f>SUM(O8:O10)</f>
        <v>191078540843.86633</v>
      </c>
      <c r="P11" s="11">
        <f>+O11/Q11</f>
        <v>0.19087243792377495</v>
      </c>
      <c r="Q11" s="15">
        <f>+C11+E11+G11+I11+K11+M11+O11</f>
        <v>1001079794035.9188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3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"/>
      <c r="D14" s="2"/>
      <c r="E14" s="32"/>
      <c r="F14" s="28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4"/>
      <c r="E15" s="32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4"/>
      <c r="E16" s="32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2700-A95C-4212-B495-E74F9421BBF4}">
  <dimension ref="B2:S18"/>
  <sheetViews>
    <sheetView showGridLines="0" zoomScale="90" zoomScaleNormal="90" workbookViewId="0">
      <selection activeCell="I31" sqref="I3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28703887009.30909</v>
      </c>
      <c r="D8" s="21">
        <f>+C8/Q8</f>
        <v>3.1828439617509238E-2</v>
      </c>
      <c r="E8" s="18">
        <v>62368928659.39624</v>
      </c>
      <c r="F8" s="21">
        <f>+E8/Q8</f>
        <v>6.9158078806558013E-2</v>
      </c>
      <c r="G8" s="18">
        <v>157728067134.50589</v>
      </c>
      <c r="H8" s="21">
        <f>+G8/Q8</f>
        <v>0.17489750636033816</v>
      </c>
      <c r="I8" s="18">
        <v>106184515534.82379</v>
      </c>
      <c r="J8" s="21">
        <f>+I8/Q8</f>
        <v>0.11774319763447121</v>
      </c>
      <c r="K8" s="18">
        <v>165440032322.02768</v>
      </c>
      <c r="L8" s="21">
        <f>+K8/Q8</f>
        <v>0.18344895509701151</v>
      </c>
      <c r="M8" s="18">
        <v>205497025198.57181</v>
      </c>
      <c r="N8" s="21">
        <f>+M8/Q8</f>
        <v>0.22786633935638365</v>
      </c>
      <c r="O8" s="18">
        <v>175908967681.17072</v>
      </c>
      <c r="P8" s="21">
        <f>+O8/Q8</f>
        <v>0.19505748312772828</v>
      </c>
      <c r="Q8" s="20">
        <f>+C8+E8+G8+I8+K8+M8+O8</f>
        <v>901831423539.80518</v>
      </c>
    </row>
    <row r="9" spans="2:19" ht="36" customHeight="1" thickBot="1" x14ac:dyDescent="0.3">
      <c r="B9" s="13" t="s">
        <v>13</v>
      </c>
      <c r="C9" s="18">
        <v>7042406703.1348009</v>
      </c>
      <c r="D9" s="22">
        <f t="shared" ref="D9:D11" si="0">+C9/Q9</f>
        <v>0.15066319027857419</v>
      </c>
      <c r="E9" s="18">
        <v>11110148800.580898</v>
      </c>
      <c r="F9" s="22">
        <f t="shared" ref="F9:F11" si="1">+E9/Q9</f>
        <v>0.2376872755758469</v>
      </c>
      <c r="G9" s="18">
        <v>8037961574.1168976</v>
      </c>
      <c r="H9" s="22">
        <f t="shared" ref="H9:H11" si="2">+G9/Q9</f>
        <v>0.1719618001547647</v>
      </c>
      <c r="I9" s="18">
        <v>7765336662.1788998</v>
      </c>
      <c r="J9" s="22">
        <f t="shared" ref="J9:J11" si="3">+I9/Q9</f>
        <v>0.16612934248603753</v>
      </c>
      <c r="K9" s="18">
        <v>4188870757.4853005</v>
      </c>
      <c r="L9" s="22">
        <f t="shared" ref="L9:L10" si="4">+K9/Q9</f>
        <v>8.9615476440239719E-2</v>
      </c>
      <c r="M9" s="18">
        <v>5046798487.3305998</v>
      </c>
      <c r="N9" s="22">
        <f t="shared" ref="N9:N10" si="5">+M9/Q9</f>
        <v>0.1079697314919127</v>
      </c>
      <c r="O9" s="18">
        <v>3551192937.4458995</v>
      </c>
      <c r="P9" s="22">
        <f>+O9/Q9</f>
        <v>7.5973183572624337E-2</v>
      </c>
      <c r="Q9" s="20">
        <f t="shared" ref="Q9:Q10" si="6">+C9+E9+G9+I9+K9+M9+O9</f>
        <v>46742715922.273293</v>
      </c>
    </row>
    <row r="10" spans="2:19" ht="34.5" customHeight="1" thickBot="1" x14ac:dyDescent="0.3">
      <c r="B10" s="14" t="s">
        <v>14</v>
      </c>
      <c r="C10" s="19">
        <v>3326337798.4760003</v>
      </c>
      <c r="D10" s="23">
        <f t="shared" si="0"/>
        <v>5.007472115162466E-2</v>
      </c>
      <c r="E10" s="19">
        <v>2972103881.1581001</v>
      </c>
      <c r="F10" s="23">
        <f t="shared" si="1"/>
        <v>4.4742080359619574E-2</v>
      </c>
      <c r="G10" s="19">
        <v>10891050396.569901</v>
      </c>
      <c r="H10" s="23">
        <f t="shared" si="2"/>
        <v>0.16395397722576305</v>
      </c>
      <c r="I10" s="19">
        <v>15094176321.942001</v>
      </c>
      <c r="J10" s="23">
        <f t="shared" si="3"/>
        <v>0.22722787525698576</v>
      </c>
      <c r="K10" s="19">
        <v>8402894555.9337997</v>
      </c>
      <c r="L10" s="23">
        <f t="shared" si="4"/>
        <v>0.12649725531413908</v>
      </c>
      <c r="M10" s="19">
        <v>13078147848.23</v>
      </c>
      <c r="N10" s="23">
        <f t="shared" si="5"/>
        <v>0.19687856325953429</v>
      </c>
      <c r="O10" s="19">
        <v>12662774403.328302</v>
      </c>
      <c r="P10" s="23">
        <f>+O10/Q10</f>
        <v>0.19062552743233363</v>
      </c>
      <c r="Q10" s="20">
        <f t="shared" si="6"/>
        <v>66427485205.6381</v>
      </c>
    </row>
    <row r="11" spans="2:19" ht="16.5" thickBot="1" x14ac:dyDescent="0.3">
      <c r="B11" s="8" t="s">
        <v>15</v>
      </c>
      <c r="C11" s="10">
        <f>SUM(C8:C10)</f>
        <v>39072631510.919891</v>
      </c>
      <c r="D11" s="11">
        <f t="shared" si="0"/>
        <v>3.8495141841483442E-2</v>
      </c>
      <c r="E11" s="10">
        <f t="shared" ref="E11:G11" si="7">SUM(E8:E10)</f>
        <v>76451181341.135239</v>
      </c>
      <c r="F11" s="11">
        <f t="shared" si="1"/>
        <v>7.5321240363692255E-2</v>
      </c>
      <c r="G11" s="10">
        <f t="shared" si="7"/>
        <v>176657079105.19269</v>
      </c>
      <c r="H11" s="11">
        <f t="shared" si="2"/>
        <v>0.17404610476660598</v>
      </c>
      <c r="I11" s="9">
        <f>SUM(I8:I10)</f>
        <v>129044028518.94469</v>
      </c>
      <c r="J11" s="11">
        <f t="shared" si="3"/>
        <v>0.1271367704078209</v>
      </c>
      <c r="K11" s="9">
        <f>SUM(K8:K10)</f>
        <v>178031797635.44678</v>
      </c>
      <c r="L11" s="11">
        <f>+K11/Q11</f>
        <v>0.17540050509153562</v>
      </c>
      <c r="M11" s="9">
        <f>SUM(M8:M10)</f>
        <v>223621971534.13242</v>
      </c>
      <c r="N11" s="11">
        <f>+M11/Q11</f>
        <v>0.22031686068220829</v>
      </c>
      <c r="O11" s="9">
        <f>SUM(O8:O10)</f>
        <v>192122935021.94492</v>
      </c>
      <c r="P11" s="11">
        <f>+O11/Q11</f>
        <v>0.18928337684665344</v>
      </c>
      <c r="Q11" s="15">
        <f>+C11+E11+G11+I11+K11+M11+O11</f>
        <v>1015001624667.7167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"/>
      <c r="D14" s="2"/>
      <c r="E14" s="33"/>
      <c r="F14" s="28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4"/>
      <c r="E15" s="32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4"/>
      <c r="E16" s="32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78B4-9F93-4046-9CDB-3F3BE4BEA24B}">
  <dimension ref="B2:S18"/>
  <sheetViews>
    <sheetView showGridLines="0" zoomScale="90" zoomScaleNormal="90" workbookViewId="0">
      <selection activeCell="M30" sqref="M3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31133969518.369289</v>
      </c>
      <c r="D8" s="21">
        <f>+C8/Q8</f>
        <v>3.4014796135225955E-2</v>
      </c>
      <c r="E8" s="18">
        <v>63217206604.125229</v>
      </c>
      <c r="F8" s="21">
        <f>+E8/Q8</f>
        <v>6.9066695578572895E-2</v>
      </c>
      <c r="G8" s="18">
        <v>169282361636.85919</v>
      </c>
      <c r="H8" s="21">
        <f>+G8/Q8</f>
        <v>0.18494606082819068</v>
      </c>
      <c r="I8" s="18">
        <v>94622426099.323181</v>
      </c>
      <c r="J8" s="21">
        <f>+I8/Q8</f>
        <v>0.10337784045461933</v>
      </c>
      <c r="K8" s="18">
        <v>166234388337.4696</v>
      </c>
      <c r="L8" s="21">
        <f>+K8/Q8</f>
        <v>0.18161605851855331</v>
      </c>
      <c r="M8" s="18">
        <v>205479044817.98547</v>
      </c>
      <c r="N8" s="21">
        <f>+M8/Q8</f>
        <v>0.2244920235892495</v>
      </c>
      <c r="O8" s="18">
        <v>185337265257.07709</v>
      </c>
      <c r="P8" s="21">
        <f>+O8/Q8</f>
        <v>0.20248652489558841</v>
      </c>
      <c r="Q8" s="20">
        <f>+C8+E8+G8+I8+K8+M8+O8</f>
        <v>915306662271.20898</v>
      </c>
    </row>
    <row r="9" spans="2:19" ht="36" customHeight="1" thickBot="1" x14ac:dyDescent="0.3">
      <c r="B9" s="13" t="s">
        <v>13</v>
      </c>
      <c r="C9" s="18">
        <v>7318853206.207099</v>
      </c>
      <c r="D9" s="22">
        <f t="shared" ref="D9:D11" si="0">+C9/Q9</f>
        <v>0.15580788508887713</v>
      </c>
      <c r="E9" s="18">
        <v>11085710149.761099</v>
      </c>
      <c r="F9" s="22">
        <f t="shared" ref="F9:F11" si="1">+E9/Q9</f>
        <v>0.23599886546128673</v>
      </c>
      <c r="G9" s="18">
        <v>10310032244.626801</v>
      </c>
      <c r="H9" s="22">
        <f t="shared" ref="H9:H11" si="2">+G9/Q9</f>
        <v>0.21948579565321252</v>
      </c>
      <c r="I9" s="18">
        <v>5427932905.671999</v>
      </c>
      <c r="J9" s="22">
        <f t="shared" ref="J9:J11" si="3">+I9/Q9</f>
        <v>0.11555290461623544</v>
      </c>
      <c r="K9" s="18">
        <v>4178291457.7744007</v>
      </c>
      <c r="L9" s="22">
        <f t="shared" ref="L9:L10" si="4">+K9/Q9</f>
        <v>8.8949830933708354E-2</v>
      </c>
      <c r="M9" s="18">
        <v>5013282006.4724989</v>
      </c>
      <c r="N9" s="22">
        <f t="shared" ref="N9:N10" si="5">+M9/Q9</f>
        <v>0.10672558183297709</v>
      </c>
      <c r="O9" s="18">
        <v>3639471940.9233994</v>
      </c>
      <c r="P9" s="22">
        <f>+O9/Q9</f>
        <v>7.747913641370277E-2</v>
      </c>
      <c r="Q9" s="20">
        <f t="shared" ref="Q9:Q10" si="6">+C9+E9+G9+I9+K9+M9+O9</f>
        <v>46973573911.437294</v>
      </c>
    </row>
    <row r="10" spans="2:19" ht="34.5" customHeight="1" thickBot="1" x14ac:dyDescent="0.3">
      <c r="B10" s="14" t="s">
        <v>14</v>
      </c>
      <c r="C10" s="19">
        <v>3151356295.2066998</v>
      </c>
      <c r="D10" s="23">
        <f t="shared" si="0"/>
        <v>4.6855552393011507E-2</v>
      </c>
      <c r="E10" s="19">
        <v>2918106950.9031</v>
      </c>
      <c r="F10" s="23">
        <f t="shared" si="1"/>
        <v>4.3387513285762278E-2</v>
      </c>
      <c r="G10" s="19">
        <v>13326806057.468102</v>
      </c>
      <c r="H10" s="23">
        <f t="shared" si="2"/>
        <v>0.19814797216264707</v>
      </c>
      <c r="I10" s="19">
        <v>12584980720.284</v>
      </c>
      <c r="J10" s="23">
        <f t="shared" si="3"/>
        <v>0.18711823363204616</v>
      </c>
      <c r="K10" s="19">
        <v>8446268873.8494997</v>
      </c>
      <c r="L10" s="23">
        <f t="shared" si="4"/>
        <v>0.12558230700415285</v>
      </c>
      <c r="M10" s="19">
        <v>12972112081.8855</v>
      </c>
      <c r="N10" s="23">
        <f t="shared" si="5"/>
        <v>0.19287424853397497</v>
      </c>
      <c r="O10" s="19">
        <v>13857206988.5907</v>
      </c>
      <c r="P10" s="23">
        <f>+O10/Q10</f>
        <v>0.20603417298840515</v>
      </c>
      <c r="Q10" s="20">
        <f t="shared" si="6"/>
        <v>67256837968.187599</v>
      </c>
    </row>
    <row r="11" spans="2:19" ht="16.5" thickBot="1" x14ac:dyDescent="0.3">
      <c r="B11" s="8" t="s">
        <v>15</v>
      </c>
      <c r="C11" s="10">
        <f>SUM(C8:C10)</f>
        <v>41604179019.783089</v>
      </c>
      <c r="D11" s="11">
        <f t="shared" si="0"/>
        <v>4.0410569045411376E-2</v>
      </c>
      <c r="E11" s="10">
        <f t="shared" ref="E11:G11" si="7">SUM(E8:E10)</f>
        <v>77221023704.789429</v>
      </c>
      <c r="F11" s="11">
        <f t="shared" si="1"/>
        <v>7.5005578374612317E-2</v>
      </c>
      <c r="G11" s="10">
        <f t="shared" si="7"/>
        <v>192919199938.9541</v>
      </c>
      <c r="H11" s="11">
        <f t="shared" si="2"/>
        <v>0.18738441264786368</v>
      </c>
      <c r="I11" s="9">
        <f>SUM(I8:I10)</f>
        <v>112635339725.27917</v>
      </c>
      <c r="J11" s="11">
        <f t="shared" si="3"/>
        <v>0.10940386951891094</v>
      </c>
      <c r="K11" s="9">
        <f>SUM(K8:K10)</f>
        <v>178858948669.09351</v>
      </c>
      <c r="L11" s="11">
        <f>+K11/Q11</f>
        <v>0.17372754528205508</v>
      </c>
      <c r="M11" s="9">
        <f>SUM(M8:M10)</f>
        <v>223464438906.34348</v>
      </c>
      <c r="N11" s="11">
        <f>+M11/Q11</f>
        <v>0.2170533189304113</v>
      </c>
      <c r="O11" s="9">
        <f>SUM(O8:O10)</f>
        <v>202833944186.59119</v>
      </c>
      <c r="P11" s="11">
        <f>+O11/Q11</f>
        <v>0.1970147062007353</v>
      </c>
      <c r="Q11" s="15">
        <f>+C11+E11+G11+I11+K11+M11+O11</f>
        <v>1029537074150.834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"/>
      <c r="D14" s="2"/>
      <c r="E14" s="33"/>
      <c r="F14" s="28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4"/>
      <c r="E15" s="32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4"/>
      <c r="E16" s="32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B21A-4DBC-4F06-968D-9574A8F2F256}">
  <dimension ref="B2:S18"/>
  <sheetViews>
    <sheetView showGridLines="0" zoomScale="90" zoomScaleNormal="90" workbookViewId="0">
      <selection activeCell="R29" sqref="R29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31033992673.935371</v>
      </c>
      <c r="D8" s="21">
        <f>+C8/Q8</f>
        <v>3.3478171570647856E-2</v>
      </c>
      <c r="E8" s="18">
        <v>56293904598.6231</v>
      </c>
      <c r="F8" s="21">
        <f>+E8/Q8</f>
        <v>6.0727506651673167E-2</v>
      </c>
      <c r="G8" s="18">
        <v>179645235424.80084</v>
      </c>
      <c r="H8" s="21">
        <f>+G8/Q8</f>
        <v>0.19379375630426282</v>
      </c>
      <c r="I8" s="18">
        <v>94014457959.553894</v>
      </c>
      <c r="J8" s="21">
        <f>+I8/Q8</f>
        <v>0.10141885985346805</v>
      </c>
      <c r="K8" s="18">
        <v>166736528454.75586</v>
      </c>
      <c r="L8" s="21">
        <f>+K8/Q8</f>
        <v>0.17986838385093543</v>
      </c>
      <c r="M8" s="18">
        <v>214100302339.2738</v>
      </c>
      <c r="N8" s="21">
        <f>+M8/Q8</f>
        <v>0.23096243948854628</v>
      </c>
      <c r="O8" s="18">
        <v>185167442738.69434</v>
      </c>
      <c r="P8" s="21">
        <f>+O8/Q8</f>
        <v>0.19975088228046642</v>
      </c>
      <c r="Q8" s="20">
        <f>+C8+E8+G8+I8+K8+M8+O8</f>
        <v>926991864189.63721</v>
      </c>
    </row>
    <row r="9" spans="2:19" ht="36" customHeight="1" thickBot="1" x14ac:dyDescent="0.3">
      <c r="B9" s="13" t="s">
        <v>13</v>
      </c>
      <c r="C9" s="18">
        <v>6815372247.6008997</v>
      </c>
      <c r="D9" s="22">
        <f t="shared" ref="D9:D11" si="0">+C9/Q9</f>
        <v>0.14432831657393688</v>
      </c>
      <c r="E9" s="18">
        <v>11138660006.033802</v>
      </c>
      <c r="F9" s="22">
        <f t="shared" ref="F9:F11" si="1">+E9/Q9</f>
        <v>0.23588206031243575</v>
      </c>
      <c r="G9" s="18">
        <v>10868327874.4482</v>
      </c>
      <c r="H9" s="22">
        <f t="shared" ref="H9:H11" si="2">+G9/Q9</f>
        <v>0.23015726934722791</v>
      </c>
      <c r="I9" s="18">
        <v>5457304971.3227005</v>
      </c>
      <c r="J9" s="22">
        <f t="shared" ref="J9:J11" si="3">+I9/Q9</f>
        <v>0.11556868956333868</v>
      </c>
      <c r="K9" s="18">
        <v>4167000735.5220003</v>
      </c>
      <c r="L9" s="22">
        <f t="shared" ref="L9:L10" si="4">+K9/Q9</f>
        <v>8.8244072292889567E-2</v>
      </c>
      <c r="M9" s="18">
        <v>5045995588.0637999</v>
      </c>
      <c r="N9" s="22">
        <f t="shared" ref="N9:N10" si="5">+M9/Q9</f>
        <v>0.10685844033260619</v>
      </c>
      <c r="O9" s="18">
        <v>3728649054.2877002</v>
      </c>
      <c r="P9" s="22">
        <f>+O9/Q9</f>
        <v>7.8961151577565142E-2</v>
      </c>
      <c r="Q9" s="20">
        <f t="shared" ref="Q9:Q10" si="6">+C9+E9+G9+I9+K9+M9+O9</f>
        <v>47221310477.279099</v>
      </c>
    </row>
    <row r="10" spans="2:19" ht="34.5" customHeight="1" thickBot="1" x14ac:dyDescent="0.3">
      <c r="B10" s="14" t="s">
        <v>14</v>
      </c>
      <c r="C10" s="19">
        <v>3739053906.6179996</v>
      </c>
      <c r="D10" s="23">
        <f t="shared" si="0"/>
        <v>5.4986652301568607E-2</v>
      </c>
      <c r="E10" s="19">
        <v>2942834280.1947999</v>
      </c>
      <c r="F10" s="23">
        <f t="shared" si="1"/>
        <v>4.3277419739736422E-2</v>
      </c>
      <c r="G10" s="19">
        <v>13414601452.938999</v>
      </c>
      <c r="H10" s="23">
        <f t="shared" si="2"/>
        <v>0.19727557940560958</v>
      </c>
      <c r="I10" s="19">
        <v>12626050128.640001</v>
      </c>
      <c r="J10" s="23">
        <f t="shared" si="3"/>
        <v>0.18567911715230398</v>
      </c>
      <c r="K10" s="19">
        <v>8240211741.2200994</v>
      </c>
      <c r="L10" s="23">
        <f t="shared" si="4"/>
        <v>0.12118083055817895</v>
      </c>
      <c r="M10" s="19">
        <v>13577096166.965502</v>
      </c>
      <c r="N10" s="23">
        <f t="shared" si="5"/>
        <v>0.19966523212636961</v>
      </c>
      <c r="O10" s="19">
        <v>13459453064.837898</v>
      </c>
      <c r="P10" s="23">
        <f>+O10/Q10</f>
        <v>0.1979351687162329</v>
      </c>
      <c r="Q10" s="20">
        <f t="shared" si="6"/>
        <v>67999300741.415298</v>
      </c>
    </row>
    <row r="11" spans="2:19" ht="16.5" thickBot="1" x14ac:dyDescent="0.3">
      <c r="B11" s="8" t="s">
        <v>15</v>
      </c>
      <c r="C11" s="10">
        <f>SUM(C8:C10)</f>
        <v>41588418828.154266</v>
      </c>
      <c r="D11" s="11">
        <f t="shared" si="0"/>
        <v>3.9903973335053591E-2</v>
      </c>
      <c r="E11" s="10">
        <f t="shared" ref="E11:G11" si="7">SUM(E8:E10)</f>
        <v>70375398884.8517</v>
      </c>
      <c r="F11" s="11">
        <f t="shared" si="1"/>
        <v>6.7525001422842401E-2</v>
      </c>
      <c r="G11" s="10">
        <f t="shared" si="7"/>
        <v>203928164752.18805</v>
      </c>
      <c r="H11" s="11">
        <f t="shared" si="2"/>
        <v>0.19566851248090308</v>
      </c>
      <c r="I11" s="9">
        <f>SUM(I8:I10)</f>
        <v>112097813059.51659</v>
      </c>
      <c r="J11" s="11">
        <f t="shared" si="3"/>
        <v>0.10755754292386246</v>
      </c>
      <c r="K11" s="9">
        <f>SUM(K8:K10)</f>
        <v>179143740931.49796</v>
      </c>
      <c r="L11" s="11">
        <f>+K11/Q11</f>
        <v>0.17188792607890313</v>
      </c>
      <c r="M11" s="9">
        <f>SUM(M8:M10)</f>
        <v>232723394094.30313</v>
      </c>
      <c r="N11" s="11">
        <f>+M11/Q11</f>
        <v>0.22329745573533238</v>
      </c>
      <c r="O11" s="9">
        <f>SUM(O8:O10)</f>
        <v>202355544857.81992</v>
      </c>
      <c r="P11" s="11">
        <f>+O11/Q11</f>
        <v>0.19415958802310287</v>
      </c>
      <c r="Q11" s="15">
        <f>+C11+E11+G11+I11+K11+M11+O11</f>
        <v>1042212475408.3317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7"/>
      <c r="D14" s="27"/>
      <c r="F14" s="28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8"/>
      <c r="D15" s="28"/>
      <c r="E15" s="33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8"/>
      <c r="D16" s="28"/>
      <c r="E16" s="32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8"/>
      <c r="D17" s="28"/>
      <c r="E17" s="3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5B15-44C4-46DF-91A9-9B8F3627AD14}">
  <dimension ref="B2:S18"/>
  <sheetViews>
    <sheetView showGridLines="0" zoomScale="90" zoomScaleNormal="90" workbookViewId="0">
      <selection activeCell="R22" sqref="R22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32430962338.669724</v>
      </c>
      <c r="D8" s="21">
        <f>+C8/Q8</f>
        <v>3.4588705833857411E-2</v>
      </c>
      <c r="E8" s="18">
        <v>41382804237.786682</v>
      </c>
      <c r="F8" s="21">
        <f>+E8/Q8</f>
        <v>4.4136144571145793E-2</v>
      </c>
      <c r="G8" s="18">
        <v>194921652430.90106</v>
      </c>
      <c r="H8" s="21">
        <f>+G8/Q8</f>
        <v>0.20789046054741234</v>
      </c>
      <c r="I8" s="18">
        <v>91070197971.390686</v>
      </c>
      <c r="J8" s="21">
        <f>+I8/Q8</f>
        <v>9.7129411547175179E-2</v>
      </c>
      <c r="K8" s="18">
        <v>167514693280.63397</v>
      </c>
      <c r="L8" s="21">
        <f>+K8/Q8</f>
        <v>0.17866002211793652</v>
      </c>
      <c r="M8" s="18">
        <v>221215979517.31699</v>
      </c>
      <c r="N8" s="21">
        <f>+M8/Q8</f>
        <v>0.23593423967409044</v>
      </c>
      <c r="O8" s="18">
        <v>189080818375.53589</v>
      </c>
      <c r="P8" s="21">
        <f>+O8/Q8</f>
        <v>0.20166101570838235</v>
      </c>
      <c r="Q8" s="20">
        <f>+C8+E8+G8+I8+K8+M8+O8</f>
        <v>937617108152.23499</v>
      </c>
    </row>
    <row r="9" spans="2:19" ht="36" customHeight="1" thickBot="1" x14ac:dyDescent="0.3">
      <c r="B9" s="13" t="s">
        <v>13</v>
      </c>
      <c r="C9" s="18">
        <v>6759090451.3676004</v>
      </c>
      <c r="D9" s="22">
        <f t="shared" ref="D9:D11" si="0">+C9/Q9</f>
        <v>0.14292146151613236</v>
      </c>
      <c r="E9" s="18">
        <v>10480541135.746098</v>
      </c>
      <c r="F9" s="22">
        <f t="shared" ref="F9:F11" si="1">+E9/Q9</f>
        <v>0.22161180818311163</v>
      </c>
      <c r="G9" s="18">
        <v>11049427312.381802</v>
      </c>
      <c r="H9" s="22">
        <f t="shared" ref="H9:H11" si="2">+G9/Q9</f>
        <v>0.23364094795955129</v>
      </c>
      <c r="I9" s="18">
        <v>6186069935.5145998</v>
      </c>
      <c r="J9" s="22">
        <f t="shared" ref="J9:J11" si="3">+I9/Q9</f>
        <v>0.13080490083482527</v>
      </c>
      <c r="K9" s="18">
        <v>4014300082.1487994</v>
      </c>
      <c r="L9" s="22">
        <f t="shared" ref="L9:L10" si="4">+K9/Q9</f>
        <v>8.4882668582863988E-2</v>
      </c>
      <c r="M9" s="18">
        <v>5081517084.4657001</v>
      </c>
      <c r="N9" s="22">
        <f t="shared" ref="N9:N10" si="5">+M9/Q9</f>
        <v>0.10744905008396305</v>
      </c>
      <c r="O9" s="18">
        <v>3721394698.4085002</v>
      </c>
      <c r="P9" s="22">
        <f>+O9/Q9</f>
        <v>7.868916283955249E-2</v>
      </c>
      <c r="Q9" s="20">
        <f t="shared" ref="Q9:Q10" si="6">+C9+E9+G9+I9+K9+M9+O9</f>
        <v>47292340700.033096</v>
      </c>
    </row>
    <row r="10" spans="2:19" ht="34.5" customHeight="1" thickBot="1" x14ac:dyDescent="0.3">
      <c r="B10" s="14" t="s">
        <v>14</v>
      </c>
      <c r="C10" s="19">
        <v>3267228601.2834001</v>
      </c>
      <c r="D10" s="23">
        <f t="shared" si="0"/>
        <v>4.745050593649932E-2</v>
      </c>
      <c r="E10" s="19">
        <v>2762580173.4994001</v>
      </c>
      <c r="F10" s="23">
        <f t="shared" si="1"/>
        <v>4.0121412646545999E-2</v>
      </c>
      <c r="G10" s="19">
        <v>13827514304.542604</v>
      </c>
      <c r="H10" s="23">
        <f t="shared" si="2"/>
        <v>0.20081929661640346</v>
      </c>
      <c r="I10" s="19">
        <v>13099035632.620001</v>
      </c>
      <c r="J10" s="23">
        <f t="shared" si="3"/>
        <v>0.19023947935687699</v>
      </c>
      <c r="K10" s="19">
        <v>8284254786.5633011</v>
      </c>
      <c r="L10" s="23">
        <f t="shared" si="4"/>
        <v>0.12031361404429562</v>
      </c>
      <c r="M10" s="19">
        <v>13661620864.573</v>
      </c>
      <c r="N10" s="23">
        <f t="shared" si="5"/>
        <v>0.19840999851739322</v>
      </c>
      <c r="O10" s="19">
        <v>13953271743.760899</v>
      </c>
      <c r="P10" s="23">
        <f>+O10/Q10</f>
        <v>0.20264569288198542</v>
      </c>
      <c r="Q10" s="20">
        <f t="shared" si="6"/>
        <v>68855506106.842606</v>
      </c>
    </row>
    <row r="11" spans="2:19" ht="16.5" thickBot="1" x14ac:dyDescent="0.3">
      <c r="B11" s="8" t="s">
        <v>15</v>
      </c>
      <c r="C11" s="10">
        <f>SUM(C8:C10)</f>
        <v>42457281391.320724</v>
      </c>
      <c r="D11" s="11">
        <f t="shared" si="0"/>
        <v>4.029103567310055E-2</v>
      </c>
      <c r="E11" s="10">
        <f t="shared" ref="E11:G11" si="7">SUM(E8:E10)</f>
        <v>54625925547.032173</v>
      </c>
      <c r="F11" s="11">
        <f t="shared" si="1"/>
        <v>5.1838814044780815E-2</v>
      </c>
      <c r="G11" s="10">
        <f t="shared" si="7"/>
        <v>219798594047.82547</v>
      </c>
      <c r="H11" s="11">
        <f t="shared" si="2"/>
        <v>0.20858408036197629</v>
      </c>
      <c r="I11" s="9">
        <f>SUM(I8:I10)</f>
        <v>110355303539.52528</v>
      </c>
      <c r="J11" s="11">
        <f t="shared" si="3"/>
        <v>0.10472478043626665</v>
      </c>
      <c r="K11" s="9">
        <f>SUM(K8:K10)</f>
        <v>179813248149.34607</v>
      </c>
      <c r="L11" s="11">
        <f>+K11/Q11</f>
        <v>0.17063885765334014</v>
      </c>
      <c r="M11" s="9">
        <f>SUM(M8:M10)</f>
        <v>239959117466.35568</v>
      </c>
      <c r="N11" s="11">
        <f>+M11/Q11</f>
        <v>0.22771597815726072</v>
      </c>
      <c r="O11" s="9">
        <f>SUM(O8:O10)</f>
        <v>206755484817.70529</v>
      </c>
      <c r="P11" s="11">
        <f>+O11/Q11</f>
        <v>0.19620645367327483</v>
      </c>
      <c r="Q11" s="15">
        <f>+C11+E11+G11+I11+K11+M11+O11</f>
        <v>1053764954959.1107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2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7"/>
      <c r="D14" s="27"/>
      <c r="E14" s="25"/>
      <c r="F14" s="34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8"/>
      <c r="D15" s="28"/>
      <c r="E15" s="25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8"/>
      <c r="D16" s="28"/>
      <c r="E16" s="25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8"/>
      <c r="D17" s="28"/>
      <c r="E17" s="3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0246-9261-4870-9AB0-1BDFE2E04BCD}">
  <dimension ref="B2:S18"/>
  <sheetViews>
    <sheetView showGridLines="0" zoomScale="90" zoomScaleNormal="90" workbookViewId="0">
      <selection activeCell="J33" sqref="J3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32325581980.005249</v>
      </c>
      <c r="D8" s="21">
        <f>+C8/Q8</f>
        <v>3.4106276079863024E-2</v>
      </c>
      <c r="E8" s="18">
        <v>54515070424.08461</v>
      </c>
      <c r="F8" s="21">
        <f>+E8/Q8</f>
        <v>5.7518099551836843E-2</v>
      </c>
      <c r="G8" s="18">
        <v>168590753527.02783</v>
      </c>
      <c r="H8" s="21">
        <f>+G8/Q8</f>
        <v>0.1778777807577161</v>
      </c>
      <c r="I8" s="18">
        <v>76715256733.321991</v>
      </c>
      <c r="J8" s="21">
        <f>+I8/Q8</f>
        <v>8.0941210193915453E-2</v>
      </c>
      <c r="K8" s="18">
        <v>174794675225.72855</v>
      </c>
      <c r="L8" s="21">
        <f>+K8/Q8</f>
        <v>0.18442345304799748</v>
      </c>
      <c r="M8" s="18">
        <v>236840600443.05502</v>
      </c>
      <c r="N8" s="21">
        <f>+M8/Q8</f>
        <v>0.24988725371217746</v>
      </c>
      <c r="O8" s="18">
        <v>204007902583.79401</v>
      </c>
      <c r="P8" s="21">
        <f>+O8/Q8</f>
        <v>0.21524592665649356</v>
      </c>
      <c r="Q8" s="20">
        <f>+C8+E8+G8+I8+K8+M8+O8</f>
        <v>947789840917.01733</v>
      </c>
    </row>
    <row r="9" spans="2:19" ht="36" customHeight="1" thickBot="1" x14ac:dyDescent="0.3">
      <c r="B9" s="13" t="s">
        <v>13</v>
      </c>
      <c r="C9" s="18">
        <v>7417740199.5709982</v>
      </c>
      <c r="D9" s="22">
        <f t="shared" ref="D9:D11" si="0">+C9/Q9</f>
        <v>0.15609872322555413</v>
      </c>
      <c r="E9" s="18">
        <v>11155884615.7274</v>
      </c>
      <c r="F9" s="22">
        <f t="shared" ref="F9:F11" si="1">+E9/Q9</f>
        <v>0.23476413275668009</v>
      </c>
      <c r="G9" s="18">
        <v>9805462542.9568024</v>
      </c>
      <c r="H9" s="22">
        <f t="shared" ref="H9:H11" si="2">+G9/Q9</f>
        <v>0.20634588734721052</v>
      </c>
      <c r="I9" s="18">
        <v>6358834597.6584988</v>
      </c>
      <c r="J9" s="22">
        <f t="shared" ref="J9:J11" si="3">+I9/Q9</f>
        <v>0.13381514250854712</v>
      </c>
      <c r="K9" s="18">
        <v>3862845371.8200998</v>
      </c>
      <c r="L9" s="22">
        <f t="shared" ref="L9:L10" si="4">+K9/Q9</f>
        <v>8.1289613054085108E-2</v>
      </c>
      <c r="M9" s="18">
        <v>5114664860.7828989</v>
      </c>
      <c r="N9" s="22">
        <f t="shared" ref="N9:N10" si="5">+M9/Q9</f>
        <v>0.10763286836885871</v>
      </c>
      <c r="O9" s="18">
        <v>3804112150.4384003</v>
      </c>
      <c r="P9" s="22">
        <f>+O9/Q9</f>
        <v>8.0053632739064448E-2</v>
      </c>
      <c r="Q9" s="20">
        <f t="shared" ref="Q9:Q10" si="6">+C9+E9+G9+I9+K9+M9+O9</f>
        <v>47519544338.955093</v>
      </c>
    </row>
    <row r="10" spans="2:19" ht="34.5" customHeight="1" thickBot="1" x14ac:dyDescent="0.3">
      <c r="B10" s="14" t="s">
        <v>14</v>
      </c>
      <c r="C10" s="19">
        <v>2586230267.0757008</v>
      </c>
      <c r="D10" s="23">
        <f t="shared" si="0"/>
        <v>3.7169244143427579E-2</v>
      </c>
      <c r="E10" s="19">
        <v>6378428012.2926006</v>
      </c>
      <c r="F10" s="23">
        <f t="shared" si="1"/>
        <v>9.1670626184517393E-2</v>
      </c>
      <c r="G10" s="19">
        <v>9787615662.9888</v>
      </c>
      <c r="H10" s="23">
        <f t="shared" si="2"/>
        <v>0.14066739562638406</v>
      </c>
      <c r="I10" s="19">
        <v>13168035943.170401</v>
      </c>
      <c r="J10" s="23">
        <f t="shared" si="3"/>
        <v>0.18925072105607826</v>
      </c>
      <c r="K10" s="19">
        <v>8151100149.9267006</v>
      </c>
      <c r="L10" s="23">
        <f t="shared" si="4"/>
        <v>0.11714743090248063</v>
      </c>
      <c r="M10" s="19">
        <v>13857752650.293697</v>
      </c>
      <c r="N10" s="23">
        <f t="shared" si="5"/>
        <v>0.19916331430163414</v>
      </c>
      <c r="O10" s="19">
        <v>15650682874.092697</v>
      </c>
      <c r="P10" s="23">
        <f>+O10/Q10</f>
        <v>0.22493126778547781</v>
      </c>
      <c r="Q10" s="20">
        <f t="shared" si="6"/>
        <v>69579845559.840607</v>
      </c>
    </row>
    <row r="11" spans="2:19" ht="16.5" thickBot="1" x14ac:dyDescent="0.3">
      <c r="B11" s="8" t="s">
        <v>15</v>
      </c>
      <c r="C11" s="10">
        <f>SUM(C8:C10)</f>
        <v>42329552446.651947</v>
      </c>
      <c r="D11" s="11">
        <f t="shared" si="0"/>
        <v>3.9750192998217498E-2</v>
      </c>
      <c r="E11" s="10">
        <f t="shared" ref="E11:G11" si="7">SUM(E8:E10)</f>
        <v>72049383052.104614</v>
      </c>
      <c r="F11" s="11">
        <f t="shared" si="1"/>
        <v>6.7659039989452691E-2</v>
      </c>
      <c r="G11" s="10">
        <f t="shared" si="7"/>
        <v>188183831732.97342</v>
      </c>
      <c r="H11" s="11">
        <f t="shared" si="2"/>
        <v>0.17671681362464858</v>
      </c>
      <c r="I11" s="9">
        <f>SUM(I8:I10)</f>
        <v>96242127274.150879</v>
      </c>
      <c r="J11" s="11">
        <f t="shared" si="3"/>
        <v>9.0377594672846548E-2</v>
      </c>
      <c r="K11" s="9">
        <f>SUM(K8:K10)</f>
        <v>186808620747.47534</v>
      </c>
      <c r="L11" s="11">
        <f>+K11/Q11</f>
        <v>0.17542540138598361</v>
      </c>
      <c r="M11" s="9">
        <f>SUM(M8:M10)</f>
        <v>255813017954.13162</v>
      </c>
      <c r="N11" s="11">
        <f>+M11/Q11</f>
        <v>0.24022500233019817</v>
      </c>
      <c r="O11" s="9">
        <f>SUM(O8:O10)</f>
        <v>223462697608.32513</v>
      </c>
      <c r="P11" s="11">
        <f>+O11/Q11</f>
        <v>0.20984595499865286</v>
      </c>
      <c r="Q11" s="15">
        <f>+C11+E11+G11+I11+K11+M11+O11</f>
        <v>1064889230815.813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1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7"/>
      <c r="D14" s="27"/>
      <c r="E14" s="25"/>
      <c r="F14" s="34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8"/>
      <c r="D15" s="28"/>
      <c r="E15" s="25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8"/>
      <c r="D16" s="28"/>
      <c r="E16" s="25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8"/>
      <c r="D17" s="28"/>
      <c r="E17" s="25"/>
      <c r="F17" s="28"/>
      <c r="G17" s="28"/>
      <c r="H17" s="28"/>
      <c r="I17" s="27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B1F7-AD8C-4E06-8F1F-6D1C83CF2D72}">
  <dimension ref="B2:S18"/>
  <sheetViews>
    <sheetView showGridLines="0" tabSelected="1" zoomScale="90" zoomScaleNormal="90" workbookViewId="0">
      <selection activeCell="M33" sqref="M3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6"/>
      <c r="S2" s="16"/>
    </row>
    <row r="3" spans="2:19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6"/>
      <c r="S3" s="16"/>
    </row>
    <row r="4" spans="2:19" x14ac:dyDescent="0.25">
      <c r="B4" s="37" t="s">
        <v>27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8" t="s">
        <v>2</v>
      </c>
      <c r="C6" s="40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4</v>
      </c>
    </row>
    <row r="7" spans="2:19" ht="17.25" thickTop="1" thickBot="1" x14ac:dyDescent="0.3">
      <c r="B7" s="39"/>
      <c r="C7" s="45" t="s">
        <v>5</v>
      </c>
      <c r="D7" s="45"/>
      <c r="E7" s="35" t="s">
        <v>6</v>
      </c>
      <c r="F7" s="35"/>
      <c r="G7" s="36" t="s">
        <v>7</v>
      </c>
      <c r="H7" s="36"/>
      <c r="I7" s="35" t="s">
        <v>8</v>
      </c>
      <c r="J7" s="35"/>
      <c r="K7" s="35" t="s">
        <v>9</v>
      </c>
      <c r="L7" s="35"/>
      <c r="M7" s="35" t="s">
        <v>10</v>
      </c>
      <c r="N7" s="35"/>
      <c r="O7" s="36" t="s">
        <v>11</v>
      </c>
      <c r="P7" s="36"/>
      <c r="Q7" s="44"/>
    </row>
    <row r="8" spans="2:19" ht="16.5" thickBot="1" x14ac:dyDescent="0.3">
      <c r="B8" s="12" t="s">
        <v>12</v>
      </c>
      <c r="C8" s="17">
        <v>47946153874.470726</v>
      </c>
      <c r="D8" s="21">
        <f>+C8/Q8</f>
        <v>4.9747724007654016E-2</v>
      </c>
      <c r="E8" s="18">
        <v>46389551857.006317</v>
      </c>
      <c r="F8" s="21">
        <f>+E8/Q8</f>
        <v>4.8132632883612705E-2</v>
      </c>
      <c r="G8" s="18">
        <v>163909191503.09357</v>
      </c>
      <c r="H8" s="21">
        <f>+G8/Q8</f>
        <v>0.17006805681561293</v>
      </c>
      <c r="I8" s="18">
        <v>82814432112.104813</v>
      </c>
      <c r="J8" s="21">
        <f>+I8/Q8</f>
        <v>8.5926173001276404E-2</v>
      </c>
      <c r="K8" s="18">
        <v>169120400407.47519</v>
      </c>
      <c r="L8" s="21">
        <f>+K8/Q8</f>
        <v>0.17547507617737751</v>
      </c>
      <c r="M8" s="18">
        <v>245862862199.85394</v>
      </c>
      <c r="N8" s="21">
        <f>+M8/Q8</f>
        <v>0.25510112540982671</v>
      </c>
      <c r="O8" s="18">
        <v>207743286312.38376</v>
      </c>
      <c r="P8" s="21">
        <f>+O8/Q8</f>
        <v>0.21554921170463959</v>
      </c>
      <c r="Q8" s="20">
        <f>+C8+E8+G8+I8+K8+M8+O8</f>
        <v>963785878266.38843</v>
      </c>
    </row>
    <row r="9" spans="2:19" ht="36" customHeight="1" thickBot="1" x14ac:dyDescent="0.3">
      <c r="B9" s="13" t="s">
        <v>13</v>
      </c>
      <c r="C9" s="18">
        <v>7859713045.8118</v>
      </c>
      <c r="D9" s="22">
        <f t="shared" ref="D9:D11" si="0">+C9/Q9</f>
        <v>0.1652305191027964</v>
      </c>
      <c r="E9" s="18">
        <v>12098627419.399899</v>
      </c>
      <c r="F9" s="22">
        <f t="shared" ref="F9:F11" si="1">+E9/Q9</f>
        <v>0.25434293558643473</v>
      </c>
      <c r="G9" s="18">
        <v>8407314912.0844994</v>
      </c>
      <c r="H9" s="22">
        <f t="shared" ref="H9:H11" si="2">+G9/Q9</f>
        <v>0.17674245854619788</v>
      </c>
      <c r="I9" s="18">
        <v>6396461747.8745003</v>
      </c>
      <c r="J9" s="22">
        <f t="shared" ref="J9:J11" si="3">+I9/Q9</f>
        <v>0.13446937424587896</v>
      </c>
      <c r="K9" s="18">
        <v>3867909584.1227002</v>
      </c>
      <c r="L9" s="22">
        <f t="shared" ref="L9:L10" si="4">+K9/Q9</f>
        <v>8.1312982382713089E-2</v>
      </c>
      <c r="M9" s="18">
        <v>5108030030.6857996</v>
      </c>
      <c r="N9" s="22">
        <f t="shared" ref="N9:N10" si="5">+M9/Q9</f>
        <v>0.10738336738802833</v>
      </c>
      <c r="O9" s="18">
        <v>3830110984.0594997</v>
      </c>
      <c r="P9" s="22">
        <f>+O9/Q9</f>
        <v>8.0518362747950503E-2</v>
      </c>
      <c r="Q9" s="20">
        <f t="shared" ref="Q9:Q10" si="6">+C9+E9+G9+I9+K9+M9+O9</f>
        <v>47568167724.038704</v>
      </c>
    </row>
    <row r="10" spans="2:19" ht="34.5" customHeight="1" thickBot="1" x14ac:dyDescent="0.3">
      <c r="B10" s="14" t="s">
        <v>14</v>
      </c>
      <c r="C10" s="19">
        <v>2469038045.7108998</v>
      </c>
      <c r="D10" s="23">
        <f t="shared" si="0"/>
        <v>3.5067276424212861E-2</v>
      </c>
      <c r="E10" s="19">
        <v>5928955572.6010008</v>
      </c>
      <c r="F10" s="23">
        <f t="shared" si="1"/>
        <v>8.4207825121387789E-2</v>
      </c>
      <c r="G10" s="19">
        <v>9639705273.3425999</v>
      </c>
      <c r="H10" s="23">
        <f t="shared" si="2"/>
        <v>0.13691089534058493</v>
      </c>
      <c r="I10" s="19">
        <v>13638656583.341499</v>
      </c>
      <c r="J10" s="23">
        <f t="shared" si="3"/>
        <v>0.19370723804510692</v>
      </c>
      <c r="K10" s="19">
        <v>7754886422.9603004</v>
      </c>
      <c r="L10" s="23">
        <f t="shared" si="4"/>
        <v>0.11014117271490841</v>
      </c>
      <c r="M10" s="19">
        <v>14027280795.493799</v>
      </c>
      <c r="N10" s="23">
        <f t="shared" si="5"/>
        <v>0.19922679360495768</v>
      </c>
      <c r="O10" s="19">
        <v>16950083205.755302</v>
      </c>
      <c r="P10" s="23">
        <f>+O10/Q10</f>
        <v>0.24073879874884149</v>
      </c>
      <c r="Q10" s="20">
        <f t="shared" si="6"/>
        <v>70408605899.205399</v>
      </c>
    </row>
    <row r="11" spans="2:19" ht="16.5" thickBot="1" x14ac:dyDescent="0.3">
      <c r="B11" s="8" t="s">
        <v>15</v>
      </c>
      <c r="C11" s="10">
        <f>SUM(C8:C10)</f>
        <v>58274904965.993423</v>
      </c>
      <c r="D11" s="11">
        <f t="shared" si="0"/>
        <v>5.3870324386036353E-2</v>
      </c>
      <c r="E11" s="10">
        <f t="shared" ref="E11:G11" si="7">SUM(E8:E10)</f>
        <v>64417134849.007217</v>
      </c>
      <c r="F11" s="11">
        <f t="shared" si="1"/>
        <v>5.9548307326457245E-2</v>
      </c>
      <c r="G11" s="10">
        <f t="shared" si="7"/>
        <v>181956211688.52066</v>
      </c>
      <c r="H11" s="11">
        <f t="shared" si="2"/>
        <v>0.16820345144166141</v>
      </c>
      <c r="I11" s="9">
        <f>SUM(I8:I10)</f>
        <v>102849550443.3208</v>
      </c>
      <c r="J11" s="11">
        <f t="shared" si="3"/>
        <v>9.5075893278125573E-2</v>
      </c>
      <c r="K11" s="9">
        <f>SUM(K8:K10)</f>
        <v>180743196414.5582</v>
      </c>
      <c r="L11" s="11">
        <f>+K11/Q11</f>
        <v>0.16708211926048142</v>
      </c>
      <c r="M11" s="9">
        <f>SUM(M8:M10)</f>
        <v>264998173026.03354</v>
      </c>
      <c r="N11" s="11">
        <f>+M11/Q11</f>
        <v>0.2449688686914199</v>
      </c>
      <c r="O11" s="9">
        <f>SUM(O8:O10)</f>
        <v>228523480502.19858</v>
      </c>
      <c r="P11" s="11">
        <f>+O11/Q11</f>
        <v>0.21125103561581809</v>
      </c>
      <c r="Q11" s="15">
        <f>+C11+E11+G11+I11+K11+M11+O11</f>
        <v>1081762651889.6324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2"/>
      <c r="F13" s="31"/>
      <c r="G13" s="32"/>
      <c r="H13" s="32"/>
      <c r="I13" s="27"/>
      <c r="J13" s="28"/>
      <c r="K13" s="28"/>
      <c r="L13" s="28"/>
      <c r="M13" s="28"/>
      <c r="N13" s="28"/>
      <c r="O13" s="28"/>
      <c r="P13" s="28"/>
      <c r="Q13" s="28"/>
    </row>
    <row r="14" spans="2:19" x14ac:dyDescent="0.25">
      <c r="B14" s="2"/>
      <c r="C14" s="27"/>
      <c r="D14" s="27"/>
      <c r="E14" s="25"/>
      <c r="F14" s="34"/>
      <c r="G14" s="28"/>
      <c r="H14" s="28"/>
      <c r="I14" s="27"/>
      <c r="J14" s="27"/>
      <c r="K14" s="28"/>
      <c r="L14" s="27"/>
      <c r="M14" s="27"/>
      <c r="N14" s="27"/>
      <c r="O14" s="27"/>
      <c r="P14" s="27"/>
      <c r="Q14" s="27"/>
    </row>
    <row r="15" spans="2:19" x14ac:dyDescent="0.25">
      <c r="C15" s="28"/>
      <c r="D15" s="28"/>
      <c r="E15" s="25"/>
      <c r="F15" s="28"/>
      <c r="G15" s="28"/>
      <c r="H15" s="28"/>
      <c r="I15" s="27"/>
      <c r="J15" s="28"/>
      <c r="K15" s="28"/>
      <c r="L15" s="28"/>
      <c r="M15" s="28"/>
      <c r="N15" s="28"/>
      <c r="O15" s="28"/>
      <c r="P15" s="28"/>
      <c r="Q15" s="28"/>
    </row>
    <row r="16" spans="2:19" x14ac:dyDescent="0.25">
      <c r="C16" s="28"/>
      <c r="D16" s="28"/>
      <c r="E16" s="25"/>
      <c r="F16" s="28"/>
      <c r="G16" s="28"/>
      <c r="H16" s="28"/>
      <c r="I16" s="27"/>
      <c r="J16" s="28"/>
      <c r="K16" s="28"/>
      <c r="L16" s="28"/>
      <c r="M16" s="28"/>
      <c r="N16" s="28"/>
      <c r="O16" s="28"/>
      <c r="P16" s="28"/>
      <c r="Q16" s="28"/>
    </row>
    <row r="17" spans="3:17" x14ac:dyDescent="0.25">
      <c r="C17" s="28"/>
      <c r="D17" s="28"/>
      <c r="E17" s="25"/>
      <c r="F17" s="28"/>
      <c r="G17" s="28"/>
      <c r="H17" s="28"/>
      <c r="I17" s="27"/>
      <c r="J17" s="28"/>
      <c r="K17" s="28"/>
      <c r="L17" s="28"/>
      <c r="M17" s="28"/>
      <c r="N17" s="28"/>
      <c r="O17" s="28"/>
      <c r="P17" s="28"/>
      <c r="Q17" s="28"/>
    </row>
    <row r="18" spans="3:17" x14ac:dyDescent="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8F5A7-6073-45E1-8F01-61D97209A915}">
  <ds:schemaRefs>
    <ds:schemaRef ds:uri="3d356bbc-c7e3-4705-a35e-a22d7fa248ea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B1839C94-3D25-428F-8696-12232A88A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2024-01-09T20:56:03Z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