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305" windowHeight="10215" firstSheet="4" activeTab="11"/>
  </bookViews>
  <sheets>
    <sheet name="Enero 2021" sheetId="34" r:id="rId1"/>
    <sheet name="Febrero 2021" sheetId="35" r:id="rId2"/>
    <sheet name="Marzo 2021" sheetId="36" r:id="rId3"/>
    <sheet name="Abril 2021" sheetId="37" r:id="rId4"/>
    <sheet name="Mayo 2021" sheetId="38" r:id="rId5"/>
    <sheet name="Junio 2021" sheetId="39" r:id="rId6"/>
    <sheet name="Julio 2021" sheetId="40" r:id="rId7"/>
    <sheet name="Agosto 2021" sheetId="41" r:id="rId8"/>
    <sheet name="Septiembre 2021" sheetId="42" r:id="rId9"/>
    <sheet name="Octubre 2021" sheetId="43" r:id="rId10"/>
    <sheet name="Noviembre 2021" sheetId="44" r:id="rId11"/>
    <sheet name="Diciembre 2021" sheetId="45" r:id="rId12"/>
  </sheets>
  <externalReferences>
    <externalReference r:id="rId13"/>
  </externalReferenc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45" l="1"/>
  <c r="U23" i="45" s="1"/>
  <c r="R23" i="45"/>
  <c r="S23" i="45" s="1"/>
  <c r="P23" i="45"/>
  <c r="Q23" i="45" s="1"/>
  <c r="O23" i="45"/>
  <c r="N23" i="45"/>
  <c r="L23" i="45"/>
  <c r="M23" i="45" s="1"/>
  <c r="K23" i="45"/>
  <c r="J23" i="45"/>
  <c r="H23" i="45"/>
  <c r="I23" i="45" s="1"/>
  <c r="F23" i="45"/>
  <c r="G23" i="45" s="1"/>
  <c r="E23" i="45"/>
  <c r="D23" i="45"/>
  <c r="C23" i="45"/>
  <c r="B23" i="45"/>
  <c r="T23" i="44" l="1"/>
  <c r="U23" i="44" s="1"/>
  <c r="S23" i="44"/>
  <c r="R23" i="44"/>
  <c r="P23" i="44"/>
  <c r="Q23" i="44" s="1"/>
  <c r="N23" i="44"/>
  <c r="O23" i="44" s="1"/>
  <c r="L23" i="44"/>
  <c r="M23" i="44" s="1"/>
  <c r="J23" i="44"/>
  <c r="K23" i="44" s="1"/>
  <c r="H23" i="44"/>
  <c r="I23" i="44" s="1"/>
  <c r="G23" i="44"/>
  <c r="F23" i="44"/>
  <c r="D23" i="44"/>
  <c r="E23" i="44" s="1"/>
  <c r="C23" i="44"/>
  <c r="B23" i="44"/>
  <c r="T23" i="43" l="1"/>
  <c r="U23" i="43" s="1"/>
  <c r="R23" i="43"/>
  <c r="S23" i="43" s="1"/>
  <c r="P23" i="43"/>
  <c r="Q23" i="43" s="1"/>
  <c r="N23" i="43"/>
  <c r="O23" i="43" s="1"/>
  <c r="L23" i="43"/>
  <c r="M23" i="43" s="1"/>
  <c r="J23" i="43"/>
  <c r="K23" i="43" s="1"/>
  <c r="H23" i="43"/>
  <c r="I23" i="43" s="1"/>
  <c r="F23" i="43"/>
  <c r="G23" i="43" s="1"/>
  <c r="D23" i="43"/>
  <c r="E23" i="43" s="1"/>
  <c r="B23" i="43"/>
  <c r="C23" i="43" s="1"/>
  <c r="B23" i="42" l="1"/>
  <c r="C23" i="42" l="1"/>
  <c r="T23" i="42"/>
  <c r="U23" i="42" s="1"/>
  <c r="R23" i="42"/>
  <c r="S23" i="42"/>
  <c r="P23" i="42"/>
  <c r="Q23" i="42"/>
  <c r="N23" i="42"/>
  <c r="O23" i="42" s="1"/>
  <c r="L23" i="42"/>
  <c r="M23" i="42"/>
  <c r="J23" i="42"/>
  <c r="K23" i="42"/>
  <c r="H23" i="42"/>
  <c r="I23" i="42"/>
  <c r="F23" i="42"/>
  <c r="G23" i="42" s="1"/>
  <c r="D23" i="42"/>
  <c r="E23" i="42" s="1"/>
  <c r="T23" i="41"/>
  <c r="R23" i="41"/>
  <c r="P23" i="41"/>
  <c r="N23" i="41"/>
  <c r="L23" i="41"/>
  <c r="J23" i="41"/>
  <c r="H23" i="41"/>
  <c r="F23" i="41"/>
  <c r="D23" i="41"/>
  <c r="B23" i="41"/>
  <c r="U23" i="41"/>
  <c r="S23" i="41"/>
  <c r="Q23" i="41"/>
  <c r="O23" i="41"/>
  <c r="M23" i="41"/>
  <c r="K23" i="41"/>
  <c r="I23" i="41"/>
  <c r="G23" i="41"/>
  <c r="E23" i="41"/>
  <c r="C23" i="41"/>
  <c r="T24" i="40"/>
  <c r="P24" i="40"/>
  <c r="N24" i="40"/>
  <c r="L24" i="40"/>
  <c r="J24" i="40"/>
  <c r="H24" i="40"/>
  <c r="F24" i="40"/>
  <c r="D24" i="40"/>
  <c r="B24" i="40"/>
  <c r="T23" i="40"/>
  <c r="U23" i="40"/>
  <c r="R23" i="40"/>
  <c r="P23" i="40"/>
  <c r="Q23" i="40"/>
  <c r="N23" i="40"/>
  <c r="O23" i="40"/>
  <c r="L23" i="40"/>
  <c r="M23" i="40"/>
  <c r="K23" i="40"/>
  <c r="J23" i="40"/>
  <c r="H23" i="40"/>
  <c r="I23" i="40"/>
  <c r="G23" i="40"/>
  <c r="F23" i="40"/>
  <c r="D23" i="40"/>
  <c r="E23" i="40"/>
  <c r="B23" i="40"/>
  <c r="C23" i="40"/>
  <c r="S23" i="40"/>
  <c r="R24" i="40"/>
  <c r="T23" i="39"/>
  <c r="U23" i="39"/>
  <c r="R23" i="39"/>
  <c r="S23" i="39"/>
  <c r="P23" i="39"/>
  <c r="Q23" i="39"/>
  <c r="N23" i="39"/>
  <c r="O23" i="39"/>
  <c r="L23" i="39"/>
  <c r="M23" i="39"/>
  <c r="J23" i="39"/>
  <c r="K23" i="39"/>
  <c r="H23" i="39"/>
  <c r="I23" i="39"/>
  <c r="F23" i="39"/>
  <c r="G23" i="39"/>
  <c r="D23" i="39"/>
  <c r="E23" i="39"/>
  <c r="C23" i="39"/>
  <c r="B23" i="39"/>
  <c r="T23" i="38"/>
  <c r="U23" i="38"/>
  <c r="R23" i="38"/>
  <c r="S23" i="38"/>
  <c r="P23" i="38"/>
  <c r="Q23" i="38"/>
  <c r="N23" i="38"/>
  <c r="O23" i="38"/>
  <c r="L23" i="38"/>
  <c r="M23" i="38"/>
  <c r="J23" i="38"/>
  <c r="K23" i="38"/>
  <c r="H23" i="38"/>
  <c r="I23" i="38"/>
  <c r="F23" i="38"/>
  <c r="G23" i="38"/>
  <c r="D23" i="38"/>
  <c r="E23" i="38"/>
  <c r="B23" i="38"/>
  <c r="C23" i="38"/>
  <c r="F23" i="37"/>
  <c r="G23" i="37"/>
  <c r="R23" i="37"/>
  <c r="S23" i="37"/>
  <c r="T23" i="37"/>
  <c r="U23" i="37"/>
  <c r="P23" i="37"/>
  <c r="Q23" i="37"/>
  <c r="N23" i="37"/>
  <c r="O23" i="37"/>
  <c r="L23" i="37"/>
  <c r="M23" i="37"/>
  <c r="J23" i="37"/>
  <c r="K23" i="37"/>
  <c r="H23" i="37"/>
  <c r="I23" i="37"/>
  <c r="D23" i="37"/>
  <c r="E23" i="37"/>
  <c r="B23" i="37"/>
  <c r="C23" i="37"/>
  <c r="D23" i="36"/>
  <c r="E23" i="36" a="1"/>
  <c r="E23" i="36"/>
  <c r="H23" i="36"/>
  <c r="I23" i="36" a="1"/>
  <c r="I23" i="36"/>
  <c r="F23" i="36"/>
  <c r="G23" i="36" a="1"/>
  <c r="G23" i="36"/>
  <c r="T23" i="36"/>
  <c r="U23" i="36"/>
  <c r="R23" i="36"/>
  <c r="S23" i="36"/>
  <c r="P23" i="36"/>
  <c r="Q23" i="36"/>
  <c r="N23" i="36"/>
  <c r="O23" i="36"/>
  <c r="L23" i="36"/>
  <c r="M23" i="36"/>
  <c r="J23" i="36"/>
  <c r="K23" i="36"/>
  <c r="B23" i="36"/>
  <c r="C23" i="36" a="1"/>
  <c r="C23" i="36"/>
  <c r="T23" i="35"/>
  <c r="U23" i="35"/>
  <c r="R23" i="35"/>
  <c r="S23" i="35"/>
  <c r="P23" i="35"/>
  <c r="Q23" i="35"/>
  <c r="N23" i="35"/>
  <c r="O23" i="35"/>
  <c r="L23" i="35"/>
  <c r="M23" i="35"/>
  <c r="J23" i="35"/>
  <c r="K23" i="35"/>
  <c r="H23" i="35"/>
  <c r="I23" i="35"/>
  <c r="F23" i="35"/>
  <c r="G23" i="35"/>
  <c r="D23" i="35"/>
  <c r="E23" i="35"/>
  <c r="B23" i="35"/>
  <c r="C23" i="35"/>
  <c r="T23" i="34"/>
  <c r="R23" i="34"/>
  <c r="P23" i="34"/>
  <c r="N23" i="34"/>
  <c r="L23" i="34"/>
  <c r="H23" i="34"/>
  <c r="I23" i="34"/>
  <c r="F23" i="34"/>
  <c r="D23" i="34"/>
  <c r="B23" i="34"/>
  <c r="J23" i="34"/>
  <c r="K23" i="34"/>
  <c r="S23" i="34"/>
  <c r="U23" i="34"/>
  <c r="Q23" i="34"/>
  <c r="O23" i="34"/>
  <c r="M23" i="34"/>
  <c r="G23" i="34"/>
  <c r="E23" i="34"/>
  <c r="C23" i="3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<sst xmlns="http://schemas.openxmlformats.org/spreadsheetml/2006/main" count="891" uniqueCount="53">
  <si>
    <t xml:space="preserve">Inversiones de los Fondos de Pensiones por Tipo de Instrumento </t>
  </si>
  <si>
    <t>y Tasa de Interés Promedio Ponderada</t>
  </si>
  <si>
    <t>Al 31 de enero de 2021</t>
  </si>
  <si>
    <t>$RD MM y %</t>
  </si>
  <si>
    <t>TIPO DE INSTRUMENTO</t>
  </si>
  <si>
    <t>ATLÁNTICO</t>
  </si>
  <si>
    <t>CRECER</t>
  </si>
  <si>
    <t>JMMB BDI</t>
  </si>
  <si>
    <t>POPULAR</t>
  </si>
  <si>
    <t>RESERVAS</t>
  </si>
  <si>
    <t>ROMANA</t>
  </si>
  <si>
    <t>SIEMBRA</t>
  </si>
  <si>
    <r>
      <t>RESERVAS-R</t>
    </r>
    <r>
      <rPr>
        <b/>
        <vertAlign val="superscript"/>
        <sz val="11"/>
        <color rgb="FFFFFFFF"/>
        <rFont val="Calibri"/>
        <family val="2"/>
      </rPr>
      <t>3</t>
    </r>
  </si>
  <si>
    <r>
      <t>BANCO CENTRAL-R</t>
    </r>
    <r>
      <rPr>
        <b/>
        <vertAlign val="superscript"/>
        <sz val="11"/>
        <color rgb="FFFFFFFF"/>
        <rFont val="Calibri"/>
        <family val="2"/>
      </rPr>
      <t>3</t>
    </r>
  </si>
  <si>
    <t>FONDO DE SOLIDARIDAD SOCIAL</t>
  </si>
  <si>
    <t>RD$</t>
  </si>
  <si>
    <t>TIPP</t>
  </si>
  <si>
    <t>Bonos Ministerio de Hacienda</t>
  </si>
  <si>
    <r>
      <t xml:space="preserve">Bonos EIF </t>
    </r>
    <r>
      <rPr>
        <b/>
        <vertAlign val="superscript"/>
        <sz val="11"/>
        <rFont val="Calibri"/>
        <family val="2"/>
      </rPr>
      <t>1</t>
    </r>
  </si>
  <si>
    <t>Bonos Empresas</t>
  </si>
  <si>
    <t>Bonos Organismos Multilaterales</t>
  </si>
  <si>
    <r>
      <t>Certificados de Depósito EIF</t>
    </r>
    <r>
      <rPr>
        <b/>
        <vertAlign val="superscript"/>
        <sz val="11"/>
        <rFont val="Calibri"/>
        <family val="2"/>
      </rPr>
      <t>1</t>
    </r>
  </si>
  <si>
    <r>
      <t>Certificados Inversión Especial BCRD</t>
    </r>
    <r>
      <rPr>
        <b/>
        <vertAlign val="superscript"/>
        <sz val="11"/>
        <rFont val="Calibri"/>
        <family val="2"/>
      </rPr>
      <t>2</t>
    </r>
  </si>
  <si>
    <r>
      <t>Cuotas de Participación de Fondos de Inversión</t>
    </r>
    <r>
      <rPr>
        <b/>
        <vertAlign val="superscript"/>
        <sz val="11"/>
        <rFont val="Calibri"/>
        <family val="2"/>
      </rPr>
      <t>4</t>
    </r>
  </si>
  <si>
    <r>
      <t xml:space="preserve">Bonos de Hacienda para financiar desarrollo de  proyectos de infraestructura </t>
    </r>
    <r>
      <rPr>
        <vertAlign val="superscript"/>
        <sz val="11"/>
        <rFont val="Calibri"/>
        <family val="2"/>
      </rPr>
      <t>1</t>
    </r>
  </si>
  <si>
    <t>Letras BCRD</t>
  </si>
  <si>
    <r>
      <t>Notas BCRD</t>
    </r>
    <r>
      <rPr>
        <b/>
        <vertAlign val="superscript"/>
        <sz val="11"/>
        <rFont val="Calibri"/>
        <family val="2"/>
      </rPr>
      <t>2</t>
    </r>
  </si>
  <si>
    <r>
      <t>Valores representativos de capital emitidos por Fideicomisos de oferta pública</t>
    </r>
    <r>
      <rPr>
        <b/>
        <vertAlign val="superscript"/>
        <sz val="11"/>
        <rFont val="Calibri"/>
        <family val="2"/>
      </rPr>
      <t>5</t>
    </r>
  </si>
  <si>
    <t>Valores representativos de deuda emitidos por Fideicomisos de oferta pública</t>
  </si>
  <si>
    <t>Valores Titularizados de Renta Fija-Créditos Hipotecarios</t>
  </si>
  <si>
    <t>TOTAL</t>
  </si>
  <si>
    <t>1/Entidades de Intermediación Financiera.</t>
  </si>
  <si>
    <t>2/Títulos valores emitidos por el Banco Central de la República Dominicana.</t>
  </si>
  <si>
    <t>3/Fondo de reparto individualizado administrado por AFP.</t>
  </si>
  <si>
    <t>4/Promedio ponderado del rendimiento de los fondos de inversión GAM, Pioneer Inmoniliario, Fondo Inmobiliario Excel,  Fondo United Renta Fija de Pioneer,  Fondo Popular de Renta Fija Capitalizable,  Fondo Inmobiliario Universal y Pioneer Desarrollo de Sociedades correspondiente a los últimos 360 días. El promedio ponderado del rendimiento del Fondo Universal para el Desarrollo de Infraestructuras Dominicanas I, Fondo Renta Inmoboliaria Popular,  Fondo Desarrollo de Sociedades de Advanced,  Fondo de Inversión GAM II y Fondo Popular Renta Fija Recurrente corresponde a los últimos 180 días.  El Promedio ponderado del rendimiento de los  fondos de inversón Pioneer Inmoniliario II y Excel Inmobiliario II corresponde a los últimos 30 días.</t>
  </si>
  <si>
    <t>5/Variación porcentual del valor accioniario, respecto al promedio del valor de compra.</t>
  </si>
  <si>
    <t>Al 28 de Febrero de 2021</t>
  </si>
  <si>
    <t>Al 31 de Marzo de 2021</t>
  </si>
  <si>
    <t>Al 30 de Abril de 2021</t>
  </si>
  <si>
    <t>-</t>
  </si>
  <si>
    <t/>
  </si>
  <si>
    <t>Al 31 de Mayo de 2021</t>
  </si>
  <si>
    <t>Al 30 de Junio de 2021</t>
  </si>
  <si>
    <t xml:space="preserve">4/Promedio ponderado del rendimiento de los fondos de inversión  correspondiente a los últimos 365 días. El promedio ponderado del rendimiento del Fondo Pioneer  Desarrollo de Sociedades II, Excel Inmobiliario II y JMMB inmobiliario I, corresponde a los últimos 180 días. El Promedio ponderado del rendimiento del Fondo Gam Inmobiliario I corresponde a los últimos 90 días.  El Promedio ponderado del rendimiento de los  fondos de inversón Pioneer  Impacto Social y JMMB inmobiliario II, corresponde a los últimos 30 días. </t>
  </si>
  <si>
    <t>Al 31 de Julio de 2021</t>
  </si>
  <si>
    <t xml:space="preserve">4/Promedio ponderado del rendimiento de los fondos de inversión  correspondiente a los últimos 365 días. El promedio ponderado del rendimiento del Fondo JMMB inmobiliario I, corresponde a los últimos 180 días. El Promedio ponderado del rendimiento del Fondo Gam Inmobiliario I corresponde a los últimos 90 días.  El Promedio ponderado del rendimiento de los  fondos de inversón Pioneer  Impacto Social y JMMB inmobiliario II, corresponde a los últimos 30 días. </t>
  </si>
  <si>
    <t>Al 31 de Agosto de 2021</t>
  </si>
  <si>
    <t>Al 30 de Septiembre de 2021</t>
  </si>
  <si>
    <t>Al 31 de Octubre de 2021</t>
  </si>
  <si>
    <t>Al 30 de Noviembre de 2021</t>
  </si>
  <si>
    <t xml:space="preserve">4/Promedio ponderado del rendimiento de los fondos de inversión  correspondiente a los últimos 365 días. El promedio ponderado del rendimiento del Fondo JMMB inmobiliario I e inmobiliario II, Fondo GAM Inmibiliario I y Fondo Pioneer Impacto Social, corresponde a los últimos 180 días.   El Promedio ponderado del rendimiento del fondo de inversión JMMB Energía Sostenible , corresponde a los últimos 30 días. </t>
  </si>
  <si>
    <t>Al 31 deDiciembre de 2021</t>
  </si>
  <si>
    <t xml:space="preserve">4/Promedio ponderado del rendimiento de los fondos de inversión  correspondiente a los últimos 365 días. El promedio ponderado del rendimiento del Fondo JMMB inmobiliario I e inmobiliario II, Fondo GAM Inmibiliario I y Fondo Pioneer Impacto Social, corresponde a los últimos 180 días.   El Promedio ponderado del rendimiento del fondo de inversión JMMB Energía Sostenible , corresponde a los últimos 90 días.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</si>
</sst>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 _€_-;\-* #,##0.00\ _€_-;_-* &quot;-&quot;??\ _€_-;_-@_-"/>
    <numFmt numFmtId="165" formatCode="#0.00%"/>
  </numFmts>
  <fonts count="12" x14ac:knownFonts="1">
    <font>
      <sz val="11"/>
      <name val="Calibri"/>
    </font>
    <font>
      <sz val="11"/>
      <name val="Calibri"/>
      <family val="2"/>
    </font>
    <font>
      <sz val="8"/>
      <name val="Calibri"/>
      <family val="2"/>
    </font>
    <font>
      <b/>
      <sz val="11"/>
      <name val="Calibri"/>
      <family val="2"/>
    </font>
    <font>
      <b/>
      <vertAlign val="superscript"/>
      <sz val="11"/>
      <name val="Calibri"/>
      <family val="2"/>
    </font>
    <font>
      <b/>
      <sz val="11"/>
      <color rgb="FFFFFFFF"/>
      <name val="Calibri"/>
      <family val="2"/>
    </font>
    <font>
      <b/>
      <vertAlign val="superscript"/>
      <sz val="11"/>
      <color rgb="FFFFFFFF"/>
      <name val="Calibri"/>
      <family val="2"/>
    </font>
    <font>
      <b/>
      <sz val="10"/>
      <name val="Calibri"/>
      <family val="2"/>
    </font>
    <font>
      <sz val="11"/>
      <name val="Calibri"/>
      <family val="2"/>
    </font>
    <font>
      <vertAlign val="superscript"/>
      <sz val="11"/>
      <name val="Calibri"/>
      <family val="2"/>
    </font>
    <font>
      <sz val="11"/>
      <color rgb="FFFF0000"/>
      <name val="Calibri"/>
      <family val="2"/>
    </font>
    <font>
      <sz val="1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3"/>
        <bgColor indexed="64"/>
      </patternFill>
    </fill>
  </fills>
  <borders count="11">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9" fontId="8" fillId="0" borderId="0" applyFont="0" applyFill="0" applyBorder="0" applyAlignment="0" applyProtection="0"/>
  </cellStyleXfs>
  <cellXfs count="76">
    <xf numFmtId="0" fontId="0" fillId="0" borderId="0" xfId="0"/>
    <xf numFmtId="165" fontId="3" fillId="2" borderId="1" xfId="2" applyNumberFormat="1" applyFont="1" applyFill="1" applyBorder="1" applyAlignment="1">
      <alignment horizontal="center"/>
    </xf>
    <xf numFmtId="0" fontId="3" fillId="2" borderId="1" xfId="2" applyFont="1" applyFill="1" applyBorder="1" applyAlignment="1">
      <alignment horizontal="center" vertical="center" wrapText="1"/>
    </xf>
    <xf numFmtId="0" fontId="3" fillId="2" borderId="1" xfId="2" applyFont="1" applyFill="1" applyBorder="1" applyAlignment="1">
      <alignment vertical="center" wrapText="1"/>
    </xf>
    <xf numFmtId="0" fontId="1" fillId="0" borderId="0" xfId="2"/>
    <xf numFmtId="0" fontId="3" fillId="0" borderId="0" xfId="2" applyFont="1" applyAlignment="1">
      <alignment horizontal="right"/>
    </xf>
    <xf numFmtId="43" fontId="3" fillId="2" borderId="1" xfId="1" applyFont="1" applyFill="1" applyBorder="1" applyAlignment="1">
      <alignment horizontal="center"/>
    </xf>
    <xf numFmtId="0" fontId="0" fillId="0" borderId="0" xfId="0" applyFill="1"/>
    <xf numFmtId="165" fontId="0" fillId="0" borderId="1" xfId="0" applyNumberFormat="1" applyBorder="1"/>
    <xf numFmtId="4" fontId="0" fillId="0" borderId="1" xfId="0" applyNumberFormat="1" applyBorder="1"/>
    <xf numFmtId="4" fontId="0" fillId="0" borderId="1" xfId="0" applyNumberFormat="1" applyFill="1" applyBorder="1"/>
    <xf numFmtId="165" fontId="0" fillId="0" borderId="1" xfId="0" applyNumberFormat="1" applyFill="1" applyBorder="1"/>
    <xf numFmtId="43" fontId="0" fillId="0" borderId="1" xfId="1" applyFont="1" applyBorder="1"/>
    <xf numFmtId="43" fontId="0" fillId="0" borderId="1" xfId="1" applyFont="1" applyFill="1" applyBorder="1"/>
    <xf numFmtId="0" fontId="10" fillId="0" borderId="0" xfId="0" applyFont="1" applyFill="1"/>
    <xf numFmtId="0" fontId="1" fillId="0" borderId="0" xfId="0" applyFont="1"/>
    <xf numFmtId="43" fontId="0" fillId="0" borderId="0" xfId="1" applyFont="1"/>
    <xf numFmtId="10" fontId="0" fillId="0" borderId="1" xfId="3" applyNumberFormat="1" applyFont="1" applyBorder="1"/>
    <xf numFmtId="164" fontId="0" fillId="0" borderId="0" xfId="0" applyNumberFormat="1"/>
    <xf numFmtId="164" fontId="11" fillId="0" borderId="0" xfId="0" applyNumberFormat="1" applyFont="1"/>
    <xf numFmtId="4" fontId="0" fillId="0" borderId="1" xfId="1" applyNumberFormat="1" applyFont="1" applyFill="1" applyBorder="1"/>
    <xf numFmtId="4" fontId="0" fillId="0" borderId="1" xfId="1" applyNumberFormat="1" applyFont="1" applyBorder="1"/>
    <xf numFmtId="165" fontId="0" fillId="0" borderId="1" xfId="3" applyNumberFormat="1" applyFont="1" applyFill="1" applyBorder="1"/>
    <xf numFmtId="43" fontId="0" fillId="0" borderId="0" xfId="1" applyFont="1" applyFill="1"/>
    <xf numFmtId="4" fontId="0" fillId="0" borderId="1" xfId="0" applyNumberFormat="1" applyBorder="1" applyAlignment="1">
      <alignment horizontal="center"/>
    </xf>
    <xf numFmtId="165" fontId="0" fillId="0" borderId="1" xfId="0" applyNumberFormat="1" applyBorder="1" applyAlignment="1">
      <alignment horizontal="center"/>
    </xf>
    <xf numFmtId="43" fontId="0" fillId="0" borderId="1" xfId="1" applyFont="1" applyBorder="1" applyAlignment="1">
      <alignment horizontal="center"/>
    </xf>
    <xf numFmtId="165" fontId="0" fillId="0" borderId="1" xfId="0" applyNumberFormat="1" applyFill="1" applyBorder="1" applyAlignment="1">
      <alignment horizontal="center"/>
    </xf>
    <xf numFmtId="4" fontId="0" fillId="0" borderId="1" xfId="0" applyNumberFormat="1" applyBorder="1" applyAlignment="1">
      <alignment horizontal="right"/>
    </xf>
    <xf numFmtId="165" fontId="0" fillId="0" borderId="1" xfId="0" applyNumberFormat="1" applyBorder="1" applyAlignment="1">
      <alignment horizontal="right"/>
    </xf>
    <xf numFmtId="4" fontId="0" fillId="0" borderId="1" xfId="0" applyNumberFormat="1" applyFill="1" applyBorder="1" applyAlignment="1">
      <alignment horizontal="right"/>
    </xf>
    <xf numFmtId="165" fontId="0" fillId="0" borderId="1" xfId="0" applyNumberFormat="1" applyFill="1" applyBorder="1" applyAlignment="1">
      <alignment horizontal="right"/>
    </xf>
    <xf numFmtId="4" fontId="0" fillId="0" borderId="10" xfId="0" applyNumberFormat="1" applyBorder="1" applyAlignment="1">
      <alignment horizontal="right"/>
    </xf>
    <xf numFmtId="165" fontId="0" fillId="0" borderId="10" xfId="0" applyNumberFormat="1" applyBorder="1" applyAlignment="1">
      <alignment horizontal="right"/>
    </xf>
    <xf numFmtId="4" fontId="0" fillId="0" borderId="10" xfId="0" applyNumberFormat="1" applyFill="1" applyBorder="1" applyAlignment="1">
      <alignment horizontal="right"/>
    </xf>
    <xf numFmtId="165" fontId="0" fillId="0" borderId="10" xfId="0" applyNumberFormat="1" applyFill="1" applyBorder="1" applyAlignment="1">
      <alignment horizontal="right"/>
    </xf>
    <xf numFmtId="43" fontId="0" fillId="0" borderId="10" xfId="1" applyFont="1" applyBorder="1" applyAlignment="1">
      <alignment horizontal="right"/>
    </xf>
    <xf numFmtId="43" fontId="0" fillId="0" borderId="10" xfId="1" applyFont="1" applyFill="1" applyBorder="1" applyAlignment="1">
      <alignment horizontal="right"/>
    </xf>
    <xf numFmtId="4" fontId="0" fillId="0" borderId="10" xfId="0" applyNumberFormat="1" applyBorder="1" applyAlignment="1">
      <alignment horizontal="center"/>
    </xf>
    <xf numFmtId="165" fontId="0" fillId="0" borderId="10" xfId="0" applyNumberFormat="1" applyBorder="1" applyAlignment="1">
      <alignment horizontal="center"/>
    </xf>
    <xf numFmtId="4" fontId="0" fillId="0" borderId="10" xfId="0" applyNumberFormat="1" applyFill="1" applyBorder="1" applyAlignment="1">
      <alignment horizontal="center"/>
    </xf>
    <xf numFmtId="165" fontId="0" fillId="0" borderId="10" xfId="0" applyNumberFormat="1" applyFill="1" applyBorder="1" applyAlignment="1">
      <alignment horizontal="center"/>
    </xf>
    <xf numFmtId="43" fontId="0" fillId="0" borderId="10" xfId="1" applyFont="1" applyBorder="1" applyAlignment="1">
      <alignment horizontal="center"/>
    </xf>
    <xf numFmtId="43" fontId="0" fillId="0" borderId="10" xfId="1" applyFont="1" applyFill="1" applyBorder="1" applyAlignment="1">
      <alignment horizontal="center"/>
    </xf>
    <xf numFmtId="4" fontId="0" fillId="0" borderId="1" xfId="0" applyNumberFormat="1" applyFill="1" applyBorder="1" applyAlignment="1">
      <alignment horizontal="center"/>
    </xf>
    <xf numFmtId="0" fontId="5" fillId="3" borderId="1" xfId="2" applyFont="1" applyFill="1" applyBorder="1" applyAlignment="1">
      <alignment horizontal="center" vertical="center" wrapText="1"/>
    </xf>
    <xf numFmtId="0" fontId="2" fillId="0" borderId="0" xfId="2" applyFont="1" applyFill="1" applyBorder="1" applyAlignment="1">
      <alignment horizontal="left" vertical="center" wrapText="1"/>
    </xf>
    <xf numFmtId="10" fontId="0" fillId="0" borderId="10" xfId="3" applyNumberFormat="1" applyFont="1" applyBorder="1" applyAlignment="1">
      <alignment horizontal="center"/>
    </xf>
    <xf numFmtId="0" fontId="2" fillId="0" borderId="0"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2" fillId="0" borderId="0"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2" fillId="0" borderId="0" xfId="2" applyFont="1" applyFill="1" applyBorder="1" applyAlignment="1">
      <alignment horizontal="left" vertical="center" wrapText="1"/>
    </xf>
    <xf numFmtId="10" fontId="0" fillId="0" borderId="10" xfId="3" applyNumberFormat="1" applyFont="1" applyFill="1" applyBorder="1" applyAlignment="1">
      <alignment horizontal="center"/>
    </xf>
    <xf numFmtId="0" fontId="5" fillId="3" borderId="1" xfId="2" applyFont="1" applyFill="1" applyBorder="1" applyAlignment="1">
      <alignment horizontal="center" vertical="center" wrapText="1"/>
    </xf>
    <xf numFmtId="0" fontId="2" fillId="0" borderId="0"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2" fillId="0" borderId="0" xfId="2" applyFont="1" applyFill="1" applyBorder="1" applyAlignment="1">
      <alignment horizontal="left" vertical="center" wrapText="1"/>
    </xf>
    <xf numFmtId="0" fontId="2" fillId="0" borderId="0"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2" fillId="0" borderId="0" xfId="2" applyFont="1" applyFill="1" applyBorder="1" applyAlignment="1">
      <alignment horizontal="left" vertical="center" wrapText="1"/>
    </xf>
    <xf numFmtId="0" fontId="2" fillId="0" borderId="0" xfId="2" applyFont="1" applyFill="1" applyBorder="1" applyAlignment="1">
      <alignment horizontal="left"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3" fillId="0" borderId="0" xfId="2" applyFont="1" applyAlignment="1">
      <alignment horizontal="center"/>
    </xf>
    <xf numFmtId="0" fontId="3" fillId="0" borderId="0" xfId="0" applyFont="1" applyAlignment="1">
      <alignment horizontal="center"/>
    </xf>
    <xf numFmtId="0" fontId="7" fillId="0" borderId="0" xfId="0" applyFont="1" applyAlignment="1">
      <alignment horizontal="center"/>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cellXfs>
  <cellStyles count="4">
    <cellStyle name="Millares" xfId="1" builtinId="3"/>
    <cellStyle name="Normal" xfId="0" builtinId="0"/>
    <cellStyle name="Normal 2" xfId="2"/>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osici&#243;n%20de%20Cartera%202021-%20Mensual_a%20public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21"/>
      <sheetName val="Febrero 2021"/>
      <sheetName val="Marzo 2021"/>
      <sheetName val="Abril 2021"/>
      <sheetName val="Mayo 2021"/>
      <sheetName val="Junio 2021"/>
      <sheetName val="Julio 2021"/>
      <sheetName val="Agosto 2021"/>
      <sheetName val="Septiembre 2021"/>
      <sheetName val="Octubre 2021"/>
      <sheetName val="Noviembre 2021"/>
      <sheetName val="Diciembre 2021"/>
    </sheetNames>
    <sheetDataSet>
      <sheetData sheetId="0"/>
      <sheetData sheetId="1"/>
      <sheetData sheetId="2"/>
      <sheetData sheetId="3"/>
      <sheetData sheetId="4"/>
      <sheetData sheetId="5"/>
      <sheetData sheetId="6">
        <row r="137">
          <cell r="C137">
            <v>7514358603.71</v>
          </cell>
          <cell r="G137">
            <v>167124597618.95999</v>
          </cell>
          <cell r="K137">
            <v>3785268794.5700002</v>
          </cell>
          <cell r="O137">
            <v>247514578871</v>
          </cell>
          <cell r="S137">
            <v>121808249139.49001</v>
          </cell>
          <cell r="W137">
            <v>7050279507.21</v>
          </cell>
          <cell r="AA137">
            <v>152982710877.31</v>
          </cell>
          <cell r="AI137">
            <v>18128508709.009998</v>
          </cell>
          <cell r="AM137">
            <v>24831287257.869999</v>
          </cell>
          <cell r="AU137">
            <v>50569942888.080002</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T24" sqref="B24:T24"/>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68"/>
      <c r="B1" s="68"/>
      <c r="C1" s="68"/>
      <c r="D1" s="68"/>
      <c r="E1" s="68"/>
      <c r="F1" s="68"/>
      <c r="G1" s="68"/>
      <c r="H1" s="68"/>
      <c r="I1" s="68"/>
      <c r="J1" s="68"/>
      <c r="K1" s="68"/>
    </row>
    <row r="2" spans="1:23" x14ac:dyDescent="0.25">
      <c r="A2" s="69" t="s">
        <v>0</v>
      </c>
      <c r="B2" s="69"/>
      <c r="C2" s="69"/>
      <c r="D2" s="69"/>
      <c r="E2" s="69"/>
      <c r="F2" s="69"/>
      <c r="G2" s="69"/>
      <c r="H2" s="69"/>
      <c r="I2" s="69"/>
      <c r="J2" s="69"/>
      <c r="K2" s="69"/>
      <c r="L2" s="69"/>
      <c r="M2" s="69"/>
      <c r="N2" s="69"/>
      <c r="O2" s="69"/>
      <c r="P2" s="69"/>
      <c r="Q2" s="69"/>
      <c r="R2" s="69"/>
      <c r="S2" s="69"/>
      <c r="T2" s="69"/>
      <c r="U2" s="69"/>
    </row>
    <row r="3" spans="1:23" x14ac:dyDescent="0.25">
      <c r="A3" s="69" t="s">
        <v>1</v>
      </c>
      <c r="B3" s="69"/>
      <c r="C3" s="69"/>
      <c r="D3" s="69"/>
      <c r="E3" s="69"/>
      <c r="F3" s="69"/>
      <c r="G3" s="69"/>
      <c r="H3" s="69"/>
      <c r="I3" s="69"/>
      <c r="J3" s="69"/>
      <c r="K3" s="69"/>
      <c r="L3" s="69"/>
      <c r="M3" s="69"/>
      <c r="N3" s="69"/>
      <c r="O3" s="69"/>
      <c r="P3" s="69"/>
      <c r="Q3" s="69"/>
      <c r="R3" s="69"/>
      <c r="S3" s="69"/>
      <c r="T3" s="69"/>
      <c r="U3" s="69"/>
    </row>
    <row r="4" spans="1:23" x14ac:dyDescent="0.25">
      <c r="A4" s="69" t="s">
        <v>2</v>
      </c>
      <c r="B4" s="69"/>
      <c r="C4" s="69"/>
      <c r="D4" s="69"/>
      <c r="E4" s="69"/>
      <c r="F4" s="69"/>
      <c r="G4" s="69"/>
      <c r="H4" s="69"/>
      <c r="I4" s="69"/>
      <c r="J4" s="69"/>
      <c r="K4" s="69"/>
      <c r="L4" s="69"/>
      <c r="M4" s="69"/>
      <c r="N4" s="69"/>
      <c r="O4" s="69"/>
      <c r="P4" s="69"/>
      <c r="Q4" s="69"/>
      <c r="R4" s="69"/>
      <c r="S4" s="69"/>
      <c r="T4" s="69"/>
      <c r="U4" s="69"/>
    </row>
    <row r="5" spans="1:23" x14ac:dyDescent="0.25">
      <c r="A5" s="70" t="s">
        <v>3</v>
      </c>
      <c r="B5" s="70"/>
      <c r="C5" s="70"/>
      <c r="D5" s="70"/>
      <c r="E5" s="70"/>
      <c r="F5" s="70"/>
      <c r="G5" s="70"/>
      <c r="H5" s="70"/>
      <c r="I5" s="70"/>
      <c r="J5" s="70"/>
      <c r="K5" s="70"/>
      <c r="L5" s="70"/>
      <c r="M5" s="70"/>
      <c r="N5" s="70"/>
      <c r="O5" s="70"/>
      <c r="P5" s="70"/>
      <c r="Q5" s="70"/>
      <c r="R5" s="70"/>
      <c r="S5" s="70"/>
      <c r="T5" s="70"/>
      <c r="U5" s="70"/>
    </row>
    <row r="6" spans="1:23" x14ac:dyDescent="0.25">
      <c r="A6" s="5"/>
      <c r="B6" s="4"/>
      <c r="C6" s="4"/>
      <c r="D6" s="4"/>
      <c r="E6" s="4"/>
      <c r="F6" s="4"/>
      <c r="G6" s="4"/>
      <c r="H6" s="4"/>
      <c r="I6" s="4"/>
      <c r="J6" s="4"/>
      <c r="K6" s="4"/>
    </row>
    <row r="7" spans="1:23" ht="9" customHeight="1" x14ac:dyDescent="0.25">
      <c r="A7" s="71" t="s">
        <v>4</v>
      </c>
      <c r="B7" s="64" t="s">
        <v>5</v>
      </c>
      <c r="C7" s="65"/>
      <c r="D7" s="64" t="s">
        <v>6</v>
      </c>
      <c r="E7" s="65"/>
      <c r="F7" s="64" t="s">
        <v>7</v>
      </c>
      <c r="G7" s="65"/>
      <c r="H7" s="64" t="s">
        <v>8</v>
      </c>
      <c r="I7" s="65"/>
      <c r="J7" s="74" t="s">
        <v>9</v>
      </c>
      <c r="K7" s="75"/>
      <c r="L7" s="64" t="s">
        <v>10</v>
      </c>
      <c r="M7" s="65"/>
      <c r="N7" s="64" t="s">
        <v>11</v>
      </c>
      <c r="O7" s="65"/>
      <c r="P7" s="64" t="s">
        <v>12</v>
      </c>
      <c r="Q7" s="65"/>
      <c r="R7" s="64" t="s">
        <v>13</v>
      </c>
      <c r="S7" s="65"/>
      <c r="T7" s="64" t="s">
        <v>14</v>
      </c>
      <c r="U7" s="65"/>
    </row>
    <row r="8" spans="1:23" ht="24" customHeight="1" x14ac:dyDescent="0.25">
      <c r="A8" s="72"/>
      <c r="B8" s="66"/>
      <c r="C8" s="67"/>
      <c r="D8" s="66"/>
      <c r="E8" s="67"/>
      <c r="F8" s="66"/>
      <c r="G8" s="67"/>
      <c r="H8" s="66"/>
      <c r="I8" s="67"/>
      <c r="J8" s="66"/>
      <c r="K8" s="67"/>
      <c r="L8" s="66"/>
      <c r="M8" s="67"/>
      <c r="N8" s="66"/>
      <c r="O8" s="67"/>
      <c r="P8" s="66"/>
      <c r="Q8" s="67"/>
      <c r="R8" s="66"/>
      <c r="S8" s="67"/>
      <c r="T8" s="66"/>
      <c r="U8" s="67"/>
    </row>
    <row r="9" spans="1:23" ht="17.25" customHeight="1" x14ac:dyDescent="0.25">
      <c r="A9" s="73"/>
      <c r="B9" s="45" t="s">
        <v>15</v>
      </c>
      <c r="C9" s="45" t="s">
        <v>16</v>
      </c>
      <c r="D9" s="45" t="s">
        <v>15</v>
      </c>
      <c r="E9" s="45" t="s">
        <v>16</v>
      </c>
      <c r="F9" s="45" t="s">
        <v>15</v>
      </c>
      <c r="G9" s="45" t="s">
        <v>16</v>
      </c>
      <c r="H9" s="45" t="s">
        <v>15</v>
      </c>
      <c r="I9" s="45" t="s">
        <v>16</v>
      </c>
      <c r="J9" s="45" t="s">
        <v>15</v>
      </c>
      <c r="K9" s="45" t="s">
        <v>16</v>
      </c>
      <c r="L9" s="45" t="s">
        <v>15</v>
      </c>
      <c r="M9" s="45" t="s">
        <v>16</v>
      </c>
      <c r="N9" s="45" t="s">
        <v>15</v>
      </c>
      <c r="O9" s="45" t="s">
        <v>16</v>
      </c>
      <c r="P9" s="45" t="s">
        <v>15</v>
      </c>
      <c r="Q9" s="45" t="s">
        <v>16</v>
      </c>
      <c r="R9" s="45" t="s">
        <v>15</v>
      </c>
      <c r="S9" s="45" t="s">
        <v>16</v>
      </c>
      <c r="T9" s="45" t="s">
        <v>15</v>
      </c>
      <c r="U9" s="45" t="s">
        <v>16</v>
      </c>
    </row>
    <row r="10" spans="1:23" x14ac:dyDescent="0.25">
      <c r="A10" s="3" t="s">
        <v>17</v>
      </c>
      <c r="B10" s="9">
        <v>2373589544.8598003</v>
      </c>
      <c r="C10" s="8">
        <v>8.7391272074608048E-2</v>
      </c>
      <c r="D10" s="9">
        <v>75057208617.760406</v>
      </c>
      <c r="E10" s="8">
        <v>6.6405256169623797E-2</v>
      </c>
      <c r="F10" s="9">
        <v>799179717.92699993</v>
      </c>
      <c r="G10" s="8">
        <v>8.8878457753630652E-2</v>
      </c>
      <c r="H10" s="9">
        <v>100004350061.315</v>
      </c>
      <c r="I10" s="8">
        <v>6.7654409635005908E-2</v>
      </c>
      <c r="J10" s="9">
        <v>59332489141.301201</v>
      </c>
      <c r="K10" s="8">
        <v>7.5680334701659677E-2</v>
      </c>
      <c r="L10" s="9">
        <v>2075673450.1259999</v>
      </c>
      <c r="M10" s="8">
        <v>9.6184380417807497E-2</v>
      </c>
      <c r="N10" s="9">
        <v>66840710773.395302</v>
      </c>
      <c r="O10" s="8">
        <v>6.8026272404728236E-2</v>
      </c>
      <c r="P10" s="9">
        <v>7200176810.9242001</v>
      </c>
      <c r="Q10" s="8">
        <v>7.9909415321681304E-2</v>
      </c>
      <c r="R10" s="9">
        <v>7931082905.3233995</v>
      </c>
      <c r="S10" s="8">
        <v>7.4173304827831313E-2</v>
      </c>
      <c r="T10" s="9">
        <v>22344537761.206402</v>
      </c>
      <c r="U10" s="8">
        <v>7.0056842341057343E-2</v>
      </c>
    </row>
    <row r="11" spans="1:23" ht="17.25" x14ac:dyDescent="0.25">
      <c r="A11" s="3" t="s">
        <v>18</v>
      </c>
      <c r="B11" s="9">
        <v>204479804.46369994</v>
      </c>
      <c r="C11" s="8">
        <v>9.4605452506616283E-2</v>
      </c>
      <c r="D11" s="9">
        <v>5131539866.2382002</v>
      </c>
      <c r="E11" s="8">
        <v>9.9312795091207592E-2</v>
      </c>
      <c r="F11" s="9">
        <v>98347794.481000006</v>
      </c>
      <c r="G11" s="8">
        <v>0.10219798538999531</v>
      </c>
      <c r="H11" s="9">
        <v>14419112182.274601</v>
      </c>
      <c r="I11" s="8">
        <v>8.4163633289724676E-2</v>
      </c>
      <c r="J11" s="9">
        <v>5528619529.6637011</v>
      </c>
      <c r="K11" s="8">
        <v>8.6845607792371965E-2</v>
      </c>
      <c r="L11" s="9">
        <v>47678596.917099997</v>
      </c>
      <c r="M11" s="8">
        <v>0.1</v>
      </c>
      <c r="N11" s="9">
        <v>12779366933.373693</v>
      </c>
      <c r="O11" s="8">
        <v>8.4771439669750107E-2</v>
      </c>
      <c r="P11" s="9">
        <v>856364838.79999995</v>
      </c>
      <c r="Q11" s="8">
        <v>7.3798120920538668E-2</v>
      </c>
      <c r="R11" s="9">
        <v>221681679.461</v>
      </c>
      <c r="S11" s="8">
        <v>0.1</v>
      </c>
      <c r="T11" s="9">
        <v>3243470325.7200003</v>
      </c>
      <c r="U11" s="8">
        <v>8.8361618163181305E-2</v>
      </c>
    </row>
    <row r="12" spans="1:23" x14ac:dyDescent="0.25">
      <c r="A12" s="3" t="s">
        <v>19</v>
      </c>
      <c r="B12" s="9">
        <v>1116199961.4661002</v>
      </c>
      <c r="C12" s="8">
        <v>0.11245472545952097</v>
      </c>
      <c r="D12" s="9">
        <v>6812051576.2017002</v>
      </c>
      <c r="E12" s="8">
        <v>8.2095920598147479E-2</v>
      </c>
      <c r="F12" s="21">
        <v>737420143.24680007</v>
      </c>
      <c r="G12" s="8">
        <v>0.10910676299481911</v>
      </c>
      <c r="H12" s="9">
        <v>10831201444.752605</v>
      </c>
      <c r="I12" s="8">
        <v>8.8643348167293676E-2</v>
      </c>
      <c r="J12" s="9">
        <v>6259061985.4328957</v>
      </c>
      <c r="K12" s="8">
        <v>8.6426642503999992E-2</v>
      </c>
      <c r="L12" s="12">
        <v>0</v>
      </c>
      <c r="M12" s="12">
        <v>0</v>
      </c>
      <c r="N12" s="9">
        <v>5235290613.1076994</v>
      </c>
      <c r="O12" s="8">
        <v>7.3665506477286938E-2</v>
      </c>
      <c r="P12" s="9">
        <v>1084992712.7927997</v>
      </c>
      <c r="Q12" s="8">
        <v>7.9870322013442491E-2</v>
      </c>
      <c r="R12" s="9">
        <v>2202166263.9906001</v>
      </c>
      <c r="S12" s="8">
        <v>0.1047632736563031</v>
      </c>
      <c r="T12" s="9">
        <v>1490497422.6394005</v>
      </c>
      <c r="U12" s="8">
        <v>7.2161222531524433E-2</v>
      </c>
    </row>
    <row r="13" spans="1:23" x14ac:dyDescent="0.25">
      <c r="A13" s="3" t="s">
        <v>20</v>
      </c>
      <c r="B13" s="13">
        <v>0</v>
      </c>
      <c r="C13" s="13">
        <v>0</v>
      </c>
      <c r="D13" s="13">
        <v>0</v>
      </c>
      <c r="E13" s="13">
        <v>0</v>
      </c>
      <c r="F13" s="13">
        <v>0</v>
      </c>
      <c r="G13" s="13">
        <v>0</v>
      </c>
      <c r="H13" s="9">
        <v>128645516.25</v>
      </c>
      <c r="I13" s="8">
        <v>8.7999999999999995E-2</v>
      </c>
      <c r="J13" s="9">
        <v>223077050.70200002</v>
      </c>
      <c r="K13" s="8">
        <v>8.7846011880231945E-2</v>
      </c>
      <c r="L13" s="12">
        <v>0</v>
      </c>
      <c r="M13" s="12">
        <v>0</v>
      </c>
      <c r="N13" s="9">
        <v>143053814.06999999</v>
      </c>
      <c r="O13" s="8">
        <v>8.7999999999999995E-2</v>
      </c>
      <c r="P13" s="9">
        <v>8587803.9002</v>
      </c>
      <c r="Q13" s="8">
        <v>8.7499999999999994E-2</v>
      </c>
      <c r="R13" s="13">
        <v>0</v>
      </c>
      <c r="S13" s="13">
        <v>0</v>
      </c>
      <c r="T13" s="9">
        <v>25763411.7007</v>
      </c>
      <c r="U13" s="8">
        <v>8.7499999999999994E-2</v>
      </c>
    </row>
    <row r="14" spans="1:23" ht="17.25" x14ac:dyDescent="0.25">
      <c r="A14" s="3" t="s">
        <v>21</v>
      </c>
      <c r="B14" s="9">
        <v>278215854.25379997</v>
      </c>
      <c r="C14" s="8">
        <v>3.3685576715885679E-2</v>
      </c>
      <c r="D14" s="9">
        <v>1010628718.1518</v>
      </c>
      <c r="E14" s="8">
        <v>2.7387014498501169E-4</v>
      </c>
      <c r="F14" s="10">
        <v>267524056.8942</v>
      </c>
      <c r="G14" s="8">
        <v>3.3819771777941383E-2</v>
      </c>
      <c r="H14" s="10">
        <v>4679862835.6848001</v>
      </c>
      <c r="I14" s="8">
        <v>1.1051687176148102E-2</v>
      </c>
      <c r="J14" s="9">
        <v>1775159222.4157</v>
      </c>
      <c r="K14" s="8">
        <v>6.4483830701855312E-3</v>
      </c>
      <c r="L14" s="9">
        <v>1296396419.4422002</v>
      </c>
      <c r="M14" s="8">
        <v>7.3054888297905629E-2</v>
      </c>
      <c r="N14" s="9">
        <v>4231103018.8198004</v>
      </c>
      <c r="O14" s="8">
        <v>3.5917565393109164E-3</v>
      </c>
      <c r="P14" s="9">
        <v>1841320178.9033003</v>
      </c>
      <c r="Q14" s="8">
        <v>1.8020656927030209E-2</v>
      </c>
      <c r="R14" s="9">
        <v>1737889261.5634</v>
      </c>
      <c r="S14" s="8">
        <v>4.9602230398886248E-2</v>
      </c>
      <c r="T14" s="9">
        <v>1583608540.9098001</v>
      </c>
      <c r="U14" s="8">
        <v>1.9695426785658054E-2</v>
      </c>
    </row>
    <row r="15" spans="1:23" ht="17.25" x14ac:dyDescent="0.25">
      <c r="A15" s="3" t="s">
        <v>22</v>
      </c>
      <c r="B15" s="9">
        <v>979647322.52980018</v>
      </c>
      <c r="C15" s="8">
        <v>8.6679005401064949E-2</v>
      </c>
      <c r="D15" s="9">
        <v>17901745872.944099</v>
      </c>
      <c r="E15" s="8">
        <v>8.6408002858944885E-2</v>
      </c>
      <c r="F15" s="10">
        <v>255761664.5156</v>
      </c>
      <c r="G15" s="11">
        <v>8.536772224509187E-2</v>
      </c>
      <c r="H15" s="10">
        <v>21155455234.7752</v>
      </c>
      <c r="I15" s="11">
        <v>8.6190574857092084E-2</v>
      </c>
      <c r="J15" s="10">
        <v>11740904159.751099</v>
      </c>
      <c r="K15" s="11">
        <v>8.7729168995058046E-2</v>
      </c>
      <c r="L15" s="10">
        <v>1154993768.9784</v>
      </c>
      <c r="M15" s="11">
        <v>8.0241201467989506E-2</v>
      </c>
      <c r="N15" s="9">
        <v>17569281049.052296</v>
      </c>
      <c r="O15" s="8">
        <v>9.2337560045623324E-2</v>
      </c>
      <c r="P15" s="9">
        <v>1703652015.2399998</v>
      </c>
      <c r="Q15" s="8">
        <v>9.1734994316422944E-2</v>
      </c>
      <c r="R15" s="9">
        <v>6327158757.5226002</v>
      </c>
      <c r="S15" s="8">
        <v>0.12133153465942093</v>
      </c>
      <c r="T15" s="9">
        <v>7887112304.0031013</v>
      </c>
      <c r="U15" s="8">
        <v>9.0831926966376486E-2</v>
      </c>
      <c r="V15" s="7"/>
      <c r="W15" s="7"/>
    </row>
    <row r="16" spans="1:23" s="7" customFormat="1" ht="19.5" customHeight="1" x14ac:dyDescent="0.25">
      <c r="A16" s="3" t="s">
        <v>23</v>
      </c>
      <c r="B16" s="13">
        <v>0</v>
      </c>
      <c r="C16" s="13">
        <v>0</v>
      </c>
      <c r="D16" s="9">
        <v>7351894355.4959011</v>
      </c>
      <c r="E16" s="8">
        <v>3.6811531457287723E-2</v>
      </c>
      <c r="F16" s="20">
        <v>162011082.426</v>
      </c>
      <c r="G16" s="11">
        <v>9.8332910347251293E-2</v>
      </c>
      <c r="H16" s="20">
        <v>25891373459.144798</v>
      </c>
      <c r="I16" s="11">
        <v>0.11656394847808429</v>
      </c>
      <c r="J16" s="10">
        <v>5464793125.7404995</v>
      </c>
      <c r="K16" s="11">
        <v>5.0849903827131712E-2</v>
      </c>
      <c r="L16" s="13">
        <v>0</v>
      </c>
      <c r="M16" s="13">
        <v>0</v>
      </c>
      <c r="N16" s="9">
        <v>6148078326.9956999</v>
      </c>
      <c r="O16" s="8">
        <v>7.5304334013724578E-2</v>
      </c>
      <c r="P16" s="13">
        <v>0</v>
      </c>
      <c r="Q16" s="13">
        <v>0</v>
      </c>
      <c r="R16" s="13">
        <v>0</v>
      </c>
      <c r="S16" s="13">
        <v>0</v>
      </c>
      <c r="T16" s="9">
        <v>1858985630.4503999</v>
      </c>
      <c r="U16" s="8">
        <v>7.9102007985115574E-2</v>
      </c>
    </row>
    <row r="17" spans="1:21" s="14" customFormat="1" ht="32.25" x14ac:dyDescent="0.25">
      <c r="A17" s="3" t="s">
        <v>24</v>
      </c>
      <c r="B17" s="13">
        <v>0</v>
      </c>
      <c r="C17" s="13">
        <v>0</v>
      </c>
      <c r="D17" s="9">
        <v>5061474638.3800001</v>
      </c>
      <c r="E17" s="8">
        <v>9.7517690000000004E-2</v>
      </c>
      <c r="F17" s="12">
        <v>0</v>
      </c>
      <c r="G17" s="12">
        <v>0</v>
      </c>
      <c r="H17" s="21">
        <v>1465105572</v>
      </c>
      <c r="I17" s="8">
        <v>0.10875</v>
      </c>
      <c r="J17" s="20">
        <v>1569067350</v>
      </c>
      <c r="K17" s="22">
        <v>0.1087</v>
      </c>
      <c r="L17" s="12">
        <v>0</v>
      </c>
      <c r="M17" s="12">
        <v>0</v>
      </c>
      <c r="N17" s="9">
        <v>1744173300</v>
      </c>
      <c r="O17" s="8">
        <v>9.7500000000000003E-2</v>
      </c>
      <c r="P17" s="13">
        <v>0</v>
      </c>
      <c r="Q17" s="13">
        <v>0</v>
      </c>
      <c r="R17" s="13">
        <v>0</v>
      </c>
      <c r="S17" s="13">
        <v>0</v>
      </c>
      <c r="T17" s="13">
        <v>0</v>
      </c>
      <c r="U17" s="13">
        <v>0</v>
      </c>
    </row>
    <row r="18" spans="1:21" s="14" customFormat="1" x14ac:dyDescent="0.25">
      <c r="A18" s="3" t="s">
        <v>25</v>
      </c>
      <c r="B18" s="13">
        <v>0</v>
      </c>
      <c r="C18" s="13">
        <v>0</v>
      </c>
      <c r="D18" s="9">
        <v>1697160788.7</v>
      </c>
      <c r="E18" s="8">
        <v>6.3910539220766852E-2</v>
      </c>
      <c r="F18" s="12">
        <v>29515593.600000001</v>
      </c>
      <c r="G18" s="17">
        <v>6.2623090329904249E-2</v>
      </c>
      <c r="H18" s="12"/>
      <c r="I18" s="12"/>
      <c r="J18" s="12"/>
      <c r="K18" s="12"/>
      <c r="L18" s="12">
        <v>0</v>
      </c>
      <c r="M18" s="12">
        <v>0</v>
      </c>
      <c r="N18" s="9">
        <v>5545198348.8970003</v>
      </c>
      <c r="O18" s="8">
        <v>6.4808967657331198E-2</v>
      </c>
      <c r="P18" s="13">
        <v>0</v>
      </c>
      <c r="Q18" s="13">
        <v>0</v>
      </c>
      <c r="R18" s="9">
        <v>678157817.94999993</v>
      </c>
      <c r="S18" s="8">
        <v>6.6798480666664828E-2</v>
      </c>
      <c r="T18" s="13">
        <v>0</v>
      </c>
      <c r="U18" s="13">
        <v>0</v>
      </c>
    </row>
    <row r="19" spans="1:21" ht="17.25" x14ac:dyDescent="0.25">
      <c r="A19" s="3" t="s">
        <v>26</v>
      </c>
      <c r="B19" s="9">
        <v>1599325505.1887002</v>
      </c>
      <c r="C19" s="8">
        <v>7.9298331555843413E-2</v>
      </c>
      <c r="D19" s="9">
        <v>33004860716.054707</v>
      </c>
      <c r="E19" s="8">
        <v>8.0866612452142245E-2</v>
      </c>
      <c r="F19" s="10">
        <v>673775038.37169993</v>
      </c>
      <c r="G19" s="17">
        <v>8.4365686506526691E-2</v>
      </c>
      <c r="H19" s="10">
        <v>48590355438.767799</v>
      </c>
      <c r="I19" s="8">
        <v>8.5189525487424339E-2</v>
      </c>
      <c r="J19" s="10">
        <v>20566779890.097801</v>
      </c>
      <c r="K19" s="11">
        <v>8.5455459867656014E-2</v>
      </c>
      <c r="L19" s="10">
        <v>1771211908.9293997</v>
      </c>
      <c r="M19" s="8">
        <v>8.3513858653820036E-2</v>
      </c>
      <c r="N19" s="9">
        <v>19834733011.289501</v>
      </c>
      <c r="O19" s="8">
        <v>8.3136392073344667E-2</v>
      </c>
      <c r="P19" s="9">
        <v>4467347710.1375999</v>
      </c>
      <c r="Q19" s="8">
        <v>8.6054379769189282E-2</v>
      </c>
      <c r="R19" s="9">
        <v>4810041489.6766996</v>
      </c>
      <c r="S19" s="8">
        <v>8.3899458066462346E-2</v>
      </c>
      <c r="T19" s="9">
        <v>7159247663.6715002</v>
      </c>
      <c r="U19" s="8">
        <v>8.6535784644751909E-2</v>
      </c>
    </row>
    <row r="20" spans="1:21" ht="32.25" x14ac:dyDescent="0.25">
      <c r="A20" s="3" t="s">
        <v>27</v>
      </c>
      <c r="B20" s="13">
        <v>0</v>
      </c>
      <c r="C20" s="13">
        <v>0</v>
      </c>
      <c r="D20" s="10">
        <v>690598355.49749994</v>
      </c>
      <c r="E20" s="11">
        <v>0.15099736474428682</v>
      </c>
      <c r="F20" s="20">
        <v>23221461.022</v>
      </c>
      <c r="G20" s="11">
        <v>0.16107305110000003</v>
      </c>
      <c r="H20" s="20">
        <v>1799237812.0390999</v>
      </c>
      <c r="I20" s="11">
        <v>0.10389286068692449</v>
      </c>
      <c r="J20" s="10">
        <v>897626272.44930005</v>
      </c>
      <c r="K20" s="11">
        <v>9.2195915490964397E-2</v>
      </c>
      <c r="L20" s="13">
        <v>0</v>
      </c>
      <c r="M20" s="13">
        <v>0</v>
      </c>
      <c r="N20" s="10">
        <v>365747067.46619999</v>
      </c>
      <c r="O20" s="11">
        <v>0.16107305110000003</v>
      </c>
      <c r="P20" s="13">
        <v>0</v>
      </c>
      <c r="Q20" s="13">
        <v>0</v>
      </c>
      <c r="R20" s="13">
        <v>0</v>
      </c>
      <c r="S20" s="13">
        <v>0</v>
      </c>
      <c r="T20" s="13">
        <v>0</v>
      </c>
      <c r="U20" s="13">
        <v>0</v>
      </c>
    </row>
    <row r="21" spans="1:21" ht="30" x14ac:dyDescent="0.25">
      <c r="A21" s="3" t="s">
        <v>28</v>
      </c>
      <c r="B21" s="13">
        <v>0</v>
      </c>
      <c r="C21" s="13">
        <v>0</v>
      </c>
      <c r="D21" s="12">
        <v>0</v>
      </c>
      <c r="E21" s="12">
        <v>0</v>
      </c>
      <c r="F21" s="12">
        <v>0</v>
      </c>
      <c r="G21" s="12">
        <v>0</v>
      </c>
      <c r="H21" s="12">
        <v>0</v>
      </c>
      <c r="I21" s="12">
        <v>0</v>
      </c>
      <c r="J21" s="10">
        <v>680132181.39999998</v>
      </c>
      <c r="K21" s="11">
        <v>0.105</v>
      </c>
      <c r="L21" s="12">
        <v>0</v>
      </c>
      <c r="M21" s="12">
        <v>0</v>
      </c>
      <c r="N21" s="12">
        <v>0</v>
      </c>
      <c r="O21" s="12">
        <v>0</v>
      </c>
      <c r="P21" s="13">
        <v>0</v>
      </c>
      <c r="Q21" s="13">
        <v>0</v>
      </c>
      <c r="R21" s="13">
        <v>0</v>
      </c>
      <c r="S21" s="13">
        <v>0</v>
      </c>
      <c r="T21" s="9">
        <v>613653096</v>
      </c>
      <c r="U21" s="8">
        <v>0.105</v>
      </c>
    </row>
    <row r="22" spans="1:21" x14ac:dyDescent="0.25">
      <c r="A22" s="3" t="s">
        <v>29</v>
      </c>
      <c r="B22" s="13">
        <v>0</v>
      </c>
      <c r="C22" s="13">
        <v>0</v>
      </c>
      <c r="D22" s="9">
        <v>165059761.16389999</v>
      </c>
      <c r="E22" s="8">
        <v>8.4000000000000005E-2</v>
      </c>
      <c r="F22" s="12">
        <v>0</v>
      </c>
      <c r="G22" s="12">
        <v>0</v>
      </c>
      <c r="H22" s="12">
        <v>0</v>
      </c>
      <c r="I22" s="12">
        <v>0</v>
      </c>
      <c r="J22" s="10">
        <v>165059761.16389999</v>
      </c>
      <c r="K22" s="11">
        <v>8.4000000000000005E-2</v>
      </c>
      <c r="L22" s="12">
        <v>0</v>
      </c>
      <c r="M22" s="12">
        <v>0</v>
      </c>
      <c r="N22" s="9">
        <v>165059761.16389999</v>
      </c>
      <c r="O22" s="8">
        <v>8.4000000000000005E-2</v>
      </c>
      <c r="P22" s="13">
        <v>0</v>
      </c>
      <c r="Q22" s="13">
        <v>0</v>
      </c>
      <c r="R22" s="13">
        <v>0</v>
      </c>
      <c r="S22" s="13">
        <v>0</v>
      </c>
      <c r="T22" s="13">
        <v>0</v>
      </c>
      <c r="U22" s="13">
        <v>0</v>
      </c>
    </row>
    <row r="23" spans="1:21" ht="16.5" customHeight="1" x14ac:dyDescent="0.25">
      <c r="A23" s="2" t="s">
        <v>30</v>
      </c>
      <c r="B23" s="6">
        <f>SUM(B10:B22)</f>
        <v>6551457992.7618999</v>
      </c>
      <c r="C23" s="1">
        <f>+SUMPRODUCT(B10:B22,C10:C22/B23)</f>
        <v>8.7523790312790908E-2</v>
      </c>
      <c r="D23" s="6">
        <f>SUM(D10:D22)</f>
        <v>153884223266.58823</v>
      </c>
      <c r="E23" s="1">
        <f>+SUMPRODUCT(D10:D22,E10:E22/D23)</f>
        <v>7.3171973885700056E-2</v>
      </c>
      <c r="F23" s="6">
        <f>SUM(F10:F22)</f>
        <v>3046756552.4842997</v>
      </c>
      <c r="G23" s="1">
        <f>+SUMPRODUCT(F10:F22,G10:G22/F23)</f>
        <v>8.8875807714953611E-2</v>
      </c>
      <c r="H23" s="6">
        <f>SUM(H10:H22)</f>
        <v>228964699557.00391</v>
      </c>
      <c r="I23" s="1">
        <f>+SUMPRODUCT(H10:H22,I10:I22/H23)</f>
        <v>8.0053844123073523E-2</v>
      </c>
      <c r="J23" s="6">
        <f>SUM(J10:J22)</f>
        <v>114202769670.11807</v>
      </c>
      <c r="K23" s="1">
        <f>+SUMPRODUCT(J10:J22,K10:K22/J23)</f>
        <v>7.8338499443141432E-2</v>
      </c>
      <c r="L23" s="6">
        <f>SUM(L10:L22)</f>
        <v>6345954144.3930998</v>
      </c>
      <c r="M23" s="1">
        <f>+SUMPRODUCT(L10:L22,M10:M22/L23)</f>
        <v>8.5049802833818716E-2</v>
      </c>
      <c r="N23" s="6">
        <f>SUM(N10:N22)</f>
        <v>140601796017.63107</v>
      </c>
      <c r="O23" s="1">
        <f>+SUMPRODUCT(N10:N22,O10:O22/N23)</f>
        <v>7.3826781088010648E-2</v>
      </c>
      <c r="P23" s="6">
        <f>SUM(P10:P22)</f>
        <v>17162442070.698099</v>
      </c>
      <c r="Q23" s="1">
        <f>+SUMPRODUCT(P10:P22,Q10:Q22/P23)</f>
        <v>7.5739298843394226E-2</v>
      </c>
      <c r="R23" s="6">
        <f>SUM(R10:R22)</f>
        <v>23908178175.487701</v>
      </c>
      <c r="S23" s="1">
        <f>+SUMPRODUCT(R10:R22,S10:S22/R23)</f>
        <v>8.9672068733486099E-2</v>
      </c>
      <c r="T23" s="6">
        <f>SUM(T10:T22)</f>
        <v>46206876156.301308</v>
      </c>
      <c r="U23" s="1">
        <f>+SUMPRODUCT(T10:T22,U10:U22/T23)</f>
        <v>7.6620676292087742E-2</v>
      </c>
    </row>
    <row r="24" spans="1:21" x14ac:dyDescent="0.25">
      <c r="B24" s="16"/>
      <c r="C24" s="16"/>
      <c r="D24" s="16"/>
      <c r="E24" s="16"/>
      <c r="F24" s="16"/>
      <c r="G24" s="16"/>
      <c r="H24" s="16"/>
      <c r="I24" s="16"/>
      <c r="J24" s="16"/>
      <c r="K24" s="16"/>
      <c r="L24" s="16"/>
      <c r="M24" s="16"/>
      <c r="N24" s="16"/>
      <c r="O24" s="16"/>
      <c r="P24" s="23"/>
      <c r="Q24" s="16"/>
      <c r="R24" s="16"/>
      <c r="T24" s="16"/>
    </row>
    <row r="25" spans="1:21" ht="18" customHeight="1" x14ac:dyDescent="0.25">
      <c r="A25" s="63"/>
      <c r="B25" s="63"/>
      <c r="C25" s="63"/>
      <c r="D25" s="63"/>
      <c r="E25" s="63"/>
      <c r="F25" s="63"/>
      <c r="G25" s="63"/>
      <c r="H25" s="63"/>
      <c r="I25" s="63"/>
      <c r="J25" s="63"/>
      <c r="K25" s="63"/>
      <c r="T25" s="19"/>
    </row>
    <row r="26" spans="1:21" ht="18" customHeight="1" x14ac:dyDescent="0.25">
      <c r="A26" s="63" t="s">
        <v>31</v>
      </c>
      <c r="B26" s="63"/>
      <c r="C26" s="63"/>
      <c r="D26" s="63"/>
      <c r="E26" s="63"/>
      <c r="F26" s="63"/>
      <c r="G26" s="63"/>
      <c r="H26" s="63"/>
      <c r="I26" s="63"/>
      <c r="J26" s="63"/>
      <c r="K26" s="63"/>
      <c r="T26" s="18"/>
    </row>
    <row r="27" spans="1:21" x14ac:dyDescent="0.25">
      <c r="A27" s="63" t="s">
        <v>32</v>
      </c>
      <c r="B27" s="63"/>
      <c r="C27" s="63"/>
      <c r="D27" s="63"/>
      <c r="E27" s="63"/>
      <c r="F27" s="63"/>
      <c r="G27" s="63"/>
      <c r="H27" s="63"/>
      <c r="I27" s="63"/>
      <c r="J27" s="63"/>
      <c r="K27" s="63"/>
      <c r="T27" s="18"/>
    </row>
    <row r="28" spans="1:21" x14ac:dyDescent="0.25">
      <c r="A28" s="46" t="s">
        <v>33</v>
      </c>
      <c r="B28" s="46"/>
      <c r="C28" s="46"/>
      <c r="D28" s="46"/>
      <c r="E28" s="46"/>
      <c r="F28" s="46"/>
      <c r="G28" s="46"/>
      <c r="H28" s="46"/>
      <c r="I28" s="46"/>
      <c r="J28" s="46"/>
      <c r="K28" s="46"/>
    </row>
    <row r="29" spans="1:21" ht="40.5" customHeight="1" x14ac:dyDescent="0.25">
      <c r="A29" s="63" t="s">
        <v>34</v>
      </c>
      <c r="B29" s="63"/>
      <c r="C29" s="63"/>
      <c r="D29" s="63"/>
      <c r="E29" s="63"/>
      <c r="F29" s="63"/>
      <c r="G29" s="63"/>
      <c r="H29" s="63"/>
      <c r="I29" s="63"/>
      <c r="J29" s="63"/>
      <c r="K29" s="63"/>
    </row>
    <row r="30" spans="1:21" x14ac:dyDescent="0.25">
      <c r="A30" s="63" t="s">
        <v>35</v>
      </c>
      <c r="B30" s="63"/>
      <c r="C30" s="63"/>
      <c r="D30" s="63"/>
      <c r="E30" s="63"/>
      <c r="F30" s="63"/>
      <c r="G30" s="63"/>
      <c r="H30" s="63"/>
      <c r="I30" s="63"/>
      <c r="J30" s="63"/>
      <c r="K30" s="63"/>
    </row>
    <row r="31" spans="1:21" ht="17.25" customHeight="1" x14ac:dyDescent="0.25">
      <c r="A31" s="63"/>
      <c r="B31" s="63"/>
      <c r="C31" s="63"/>
      <c r="D31" s="63"/>
      <c r="E31" s="63"/>
      <c r="F31" s="63"/>
      <c r="G31" s="63"/>
      <c r="H31" s="63"/>
      <c r="I31" s="63"/>
      <c r="J31" s="63"/>
      <c r="K31" s="63"/>
    </row>
    <row r="32" spans="1:21" x14ac:dyDescent="0.25">
      <c r="A32" s="63"/>
      <c r="B32" s="63"/>
      <c r="C32" s="63"/>
      <c r="D32" s="63"/>
      <c r="E32" s="63"/>
      <c r="F32" s="63"/>
      <c r="G32" s="63"/>
      <c r="H32" s="63"/>
      <c r="I32" s="63"/>
      <c r="J32" s="63"/>
      <c r="K32" s="63"/>
      <c r="S32" s="15"/>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2:K32"/>
    <mergeCell ref="A25:K25"/>
    <mergeCell ref="A26:K26"/>
    <mergeCell ref="A27:K27"/>
    <mergeCell ref="A29:K29"/>
    <mergeCell ref="A30:K30"/>
    <mergeCell ref="A31:K31"/>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90" zoomScaleNormal="90" workbookViewId="0">
      <pane xSplit="1" ySplit="9" topLeftCell="B19" activePane="bottomRight" state="frozen"/>
      <selection pane="topRight" activeCell="B1" sqref="B1"/>
      <selection pane="bottomLeft" activeCell="A10" sqref="A10"/>
      <selection pane="bottomRight" activeCell="C23" sqref="C23"/>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68"/>
      <c r="B1" s="68"/>
      <c r="C1" s="68"/>
      <c r="D1" s="68"/>
      <c r="E1" s="68"/>
      <c r="F1" s="68"/>
      <c r="G1" s="68"/>
      <c r="H1" s="68"/>
      <c r="I1" s="68"/>
      <c r="J1" s="68"/>
      <c r="K1" s="68"/>
    </row>
    <row r="2" spans="1:23" x14ac:dyDescent="0.25">
      <c r="A2" s="69" t="s">
        <v>0</v>
      </c>
      <c r="B2" s="69"/>
      <c r="C2" s="69"/>
      <c r="D2" s="69"/>
      <c r="E2" s="69"/>
      <c r="F2" s="69"/>
      <c r="G2" s="69"/>
      <c r="H2" s="69"/>
      <c r="I2" s="69"/>
      <c r="J2" s="69"/>
      <c r="K2" s="69"/>
      <c r="L2" s="69"/>
      <c r="M2" s="69"/>
      <c r="N2" s="69"/>
      <c r="O2" s="69"/>
      <c r="P2" s="69"/>
      <c r="Q2" s="69"/>
      <c r="R2" s="69"/>
      <c r="S2" s="69"/>
      <c r="T2" s="69"/>
      <c r="U2" s="69"/>
    </row>
    <row r="3" spans="1:23" x14ac:dyDescent="0.25">
      <c r="A3" s="69" t="s">
        <v>1</v>
      </c>
      <c r="B3" s="69"/>
      <c r="C3" s="69"/>
      <c r="D3" s="69"/>
      <c r="E3" s="69"/>
      <c r="F3" s="69"/>
      <c r="G3" s="69"/>
      <c r="H3" s="69"/>
      <c r="I3" s="69"/>
      <c r="J3" s="69"/>
      <c r="K3" s="69"/>
      <c r="L3" s="69"/>
      <c r="M3" s="69"/>
      <c r="N3" s="69"/>
      <c r="O3" s="69"/>
      <c r="P3" s="69"/>
      <c r="Q3" s="69"/>
      <c r="R3" s="69"/>
      <c r="S3" s="69"/>
      <c r="T3" s="69"/>
      <c r="U3" s="69"/>
    </row>
    <row r="4" spans="1:23" x14ac:dyDescent="0.25">
      <c r="A4" s="69" t="s">
        <v>36</v>
      </c>
      <c r="B4" s="69"/>
      <c r="C4" s="69"/>
      <c r="D4" s="69"/>
      <c r="E4" s="69"/>
      <c r="F4" s="69"/>
      <c r="G4" s="69"/>
      <c r="H4" s="69"/>
      <c r="I4" s="69"/>
      <c r="J4" s="69"/>
      <c r="K4" s="69"/>
      <c r="L4" s="69"/>
      <c r="M4" s="69"/>
      <c r="N4" s="69"/>
      <c r="O4" s="69"/>
      <c r="P4" s="69"/>
      <c r="Q4" s="69"/>
      <c r="R4" s="69"/>
      <c r="S4" s="69"/>
      <c r="T4" s="69"/>
      <c r="U4" s="69"/>
    </row>
    <row r="5" spans="1:23" x14ac:dyDescent="0.25">
      <c r="A5" s="70" t="s">
        <v>3</v>
      </c>
      <c r="B5" s="70"/>
      <c r="C5" s="70"/>
      <c r="D5" s="70"/>
      <c r="E5" s="70"/>
      <c r="F5" s="70"/>
      <c r="G5" s="70"/>
      <c r="H5" s="70"/>
      <c r="I5" s="70"/>
      <c r="J5" s="70"/>
      <c r="K5" s="70"/>
      <c r="L5" s="70"/>
      <c r="M5" s="70"/>
      <c r="N5" s="70"/>
      <c r="O5" s="70"/>
      <c r="P5" s="70"/>
      <c r="Q5" s="70"/>
      <c r="R5" s="70"/>
      <c r="S5" s="70"/>
      <c r="T5" s="70"/>
      <c r="U5" s="70"/>
    </row>
    <row r="6" spans="1:23" x14ac:dyDescent="0.25">
      <c r="A6" s="5"/>
      <c r="B6" s="4"/>
      <c r="C6" s="4"/>
      <c r="D6" s="4"/>
      <c r="E6" s="4"/>
      <c r="F6" s="4"/>
      <c r="G6" s="4"/>
      <c r="H6" s="4"/>
      <c r="I6" s="4"/>
      <c r="J6" s="4"/>
      <c r="K6" s="4"/>
    </row>
    <row r="7" spans="1:23" ht="9" customHeight="1" x14ac:dyDescent="0.25">
      <c r="A7" s="71" t="s">
        <v>4</v>
      </c>
      <c r="B7" s="64" t="s">
        <v>5</v>
      </c>
      <c r="C7" s="65"/>
      <c r="D7" s="64" t="s">
        <v>6</v>
      </c>
      <c r="E7" s="65"/>
      <c r="F7" s="64" t="s">
        <v>7</v>
      </c>
      <c r="G7" s="65"/>
      <c r="H7" s="64" t="s">
        <v>8</v>
      </c>
      <c r="I7" s="65"/>
      <c r="J7" s="74" t="s">
        <v>9</v>
      </c>
      <c r="K7" s="75"/>
      <c r="L7" s="64" t="s">
        <v>10</v>
      </c>
      <c r="M7" s="65"/>
      <c r="N7" s="64" t="s">
        <v>11</v>
      </c>
      <c r="O7" s="65"/>
      <c r="P7" s="64" t="s">
        <v>12</v>
      </c>
      <c r="Q7" s="65"/>
      <c r="R7" s="64" t="s">
        <v>13</v>
      </c>
      <c r="S7" s="65"/>
      <c r="T7" s="64" t="s">
        <v>14</v>
      </c>
      <c r="U7" s="65"/>
    </row>
    <row r="8" spans="1:23" ht="24" customHeight="1" x14ac:dyDescent="0.25">
      <c r="A8" s="72"/>
      <c r="B8" s="66"/>
      <c r="C8" s="67"/>
      <c r="D8" s="66"/>
      <c r="E8" s="67"/>
      <c r="F8" s="66"/>
      <c r="G8" s="67"/>
      <c r="H8" s="66"/>
      <c r="I8" s="67"/>
      <c r="J8" s="66"/>
      <c r="K8" s="67"/>
      <c r="L8" s="66"/>
      <c r="M8" s="67"/>
      <c r="N8" s="66"/>
      <c r="O8" s="67"/>
      <c r="P8" s="66"/>
      <c r="Q8" s="67"/>
      <c r="R8" s="66"/>
      <c r="S8" s="67"/>
      <c r="T8" s="66"/>
      <c r="U8" s="67"/>
    </row>
    <row r="9" spans="1:23" ht="17.25" customHeight="1" x14ac:dyDescent="0.25">
      <c r="A9" s="73"/>
      <c r="B9" s="45" t="s">
        <v>15</v>
      </c>
      <c r="C9" s="45" t="s">
        <v>16</v>
      </c>
      <c r="D9" s="45" t="s">
        <v>15</v>
      </c>
      <c r="E9" s="45" t="s">
        <v>16</v>
      </c>
      <c r="F9" s="45" t="s">
        <v>15</v>
      </c>
      <c r="G9" s="45" t="s">
        <v>16</v>
      </c>
      <c r="H9" s="45" t="s">
        <v>15</v>
      </c>
      <c r="I9" s="45" t="s">
        <v>16</v>
      </c>
      <c r="J9" s="45" t="s">
        <v>15</v>
      </c>
      <c r="K9" s="45" t="s">
        <v>16</v>
      </c>
      <c r="L9" s="45" t="s">
        <v>15</v>
      </c>
      <c r="M9" s="45" t="s">
        <v>16</v>
      </c>
      <c r="N9" s="45" t="s">
        <v>15</v>
      </c>
      <c r="O9" s="45" t="s">
        <v>16</v>
      </c>
      <c r="P9" s="45" t="s">
        <v>15</v>
      </c>
      <c r="Q9" s="45" t="s">
        <v>16</v>
      </c>
      <c r="R9" s="45" t="s">
        <v>15</v>
      </c>
      <c r="S9" s="45" t="s">
        <v>16</v>
      </c>
      <c r="T9" s="45" t="s">
        <v>15</v>
      </c>
      <c r="U9" s="45" t="s">
        <v>16</v>
      </c>
    </row>
    <row r="10" spans="1:23" x14ac:dyDescent="0.25">
      <c r="A10" s="3" t="s">
        <v>17</v>
      </c>
      <c r="B10" s="9">
        <v>2500574765.3000002</v>
      </c>
      <c r="C10" s="8">
        <v>7.6200000000000004E-2</v>
      </c>
      <c r="D10" s="9">
        <v>74121074155.163422</v>
      </c>
      <c r="E10" s="8">
        <v>6.1490335256703998E-2</v>
      </c>
      <c r="F10" s="9">
        <v>805186957.25</v>
      </c>
      <c r="G10" s="8">
        <v>8.4900000000000003E-2</v>
      </c>
      <c r="H10" s="9">
        <v>102192424872.47</v>
      </c>
      <c r="I10" s="8">
        <v>6.4500000000000002E-2</v>
      </c>
      <c r="J10" s="9">
        <v>62176335707.764824</v>
      </c>
      <c r="K10" s="8">
        <v>7.2980787277202544E-2</v>
      </c>
      <c r="L10" s="9">
        <v>2219974439.4899998</v>
      </c>
      <c r="M10" s="8">
        <v>8.5800000000000001E-2</v>
      </c>
      <c r="N10" s="9">
        <v>70735346274.369995</v>
      </c>
      <c r="O10" s="8">
        <v>6.1199999999999997E-2</v>
      </c>
      <c r="P10" s="9">
        <v>7617367284.1000004</v>
      </c>
      <c r="Q10" s="8">
        <v>7.3400000000000007E-2</v>
      </c>
      <c r="R10" s="9">
        <v>8031096331.9693975</v>
      </c>
      <c r="S10" s="8">
        <v>7.0746811339714194E-2</v>
      </c>
      <c r="T10" s="9">
        <v>24284477334.900002</v>
      </c>
      <c r="U10" s="8">
        <v>6.5699999999999995E-2</v>
      </c>
    </row>
    <row r="11" spans="1:23" ht="17.25" x14ac:dyDescent="0.25">
      <c r="A11" s="3" t="s">
        <v>18</v>
      </c>
      <c r="B11" s="9">
        <v>184149183.99000001</v>
      </c>
      <c r="C11" s="8">
        <v>9.5100000000000004E-2</v>
      </c>
      <c r="D11" s="9">
        <v>5090154580.1651993</v>
      </c>
      <c r="E11" s="8">
        <v>9.9235741774047273E-2</v>
      </c>
      <c r="F11" s="9">
        <v>99102307.310000002</v>
      </c>
      <c r="G11" s="8">
        <v>0.1022</v>
      </c>
      <c r="H11" s="9">
        <v>14420602925.6</v>
      </c>
      <c r="I11" s="8">
        <v>8.4099999999999994E-2</v>
      </c>
      <c r="J11" s="9">
        <v>5521705303.8548994</v>
      </c>
      <c r="K11" s="8">
        <v>8.6727024361727689E-2</v>
      </c>
      <c r="L11" s="9">
        <v>48036833.479999997</v>
      </c>
      <c r="M11" s="8">
        <v>0.1</v>
      </c>
      <c r="N11" s="9">
        <v>12780976151.17</v>
      </c>
      <c r="O11" s="8">
        <v>8.4699999999999998E-2</v>
      </c>
      <c r="P11" s="9">
        <v>858883663.60000002</v>
      </c>
      <c r="Q11" s="8">
        <v>7.3800000000000004E-2</v>
      </c>
      <c r="R11" s="9">
        <v>223347300.671</v>
      </c>
      <c r="S11" s="8">
        <v>0.1</v>
      </c>
      <c r="T11" s="9">
        <v>3234329063.7800002</v>
      </c>
      <c r="U11" s="8">
        <v>8.8200000000000001E-2</v>
      </c>
    </row>
    <row r="12" spans="1:23" x14ac:dyDescent="0.25">
      <c r="A12" s="3" t="s">
        <v>19</v>
      </c>
      <c r="B12" s="9">
        <v>1112732143.6600001</v>
      </c>
      <c r="C12" s="8">
        <v>0.1124</v>
      </c>
      <c r="D12" s="9">
        <v>6793571905.3253002</v>
      </c>
      <c r="E12" s="8">
        <v>8.2163434322762602E-2</v>
      </c>
      <c r="F12" s="21">
        <v>736013480.16999996</v>
      </c>
      <c r="G12" s="8">
        <v>0.1091</v>
      </c>
      <c r="H12" s="9">
        <v>10830792321.719999</v>
      </c>
      <c r="I12" s="8">
        <v>9.0300000000000005E-2</v>
      </c>
      <c r="J12" s="9">
        <v>6248589564.5146971</v>
      </c>
      <c r="K12" s="8">
        <v>8.6473668431146261E-2</v>
      </c>
      <c r="L12" s="12">
        <v>0</v>
      </c>
      <c r="M12" s="12">
        <v>0</v>
      </c>
      <c r="N12" s="9">
        <v>5211090220.2700005</v>
      </c>
      <c r="O12" s="8">
        <v>7.6999999999999999E-2</v>
      </c>
      <c r="P12" s="9">
        <v>1086955642.05</v>
      </c>
      <c r="Q12" s="8">
        <v>8.3199999999999996E-2</v>
      </c>
      <c r="R12" s="9">
        <v>2203353754.3017001</v>
      </c>
      <c r="S12" s="8">
        <v>0.10508926686654553</v>
      </c>
      <c r="T12" s="9">
        <v>1484924244.9100001</v>
      </c>
      <c r="U12" s="8">
        <v>7.4399999999999994E-2</v>
      </c>
    </row>
    <row r="13" spans="1:23" x14ac:dyDescent="0.25">
      <c r="A13" s="3" t="s">
        <v>20</v>
      </c>
      <c r="B13" s="13">
        <v>0</v>
      </c>
      <c r="C13" s="13">
        <v>0</v>
      </c>
      <c r="D13" s="13">
        <v>0</v>
      </c>
      <c r="E13" s="13">
        <v>0</v>
      </c>
      <c r="F13" s="13">
        <v>0</v>
      </c>
      <c r="G13" s="13">
        <v>0</v>
      </c>
      <c r="H13" s="9">
        <v>129509983.75</v>
      </c>
      <c r="I13" s="8">
        <v>8.7999999999999995E-2</v>
      </c>
      <c r="J13" s="9">
        <v>224573413.0803</v>
      </c>
      <c r="K13" s="8">
        <v>8.7846015982854631E-2</v>
      </c>
      <c r="L13" s="12">
        <v>0</v>
      </c>
      <c r="M13" s="12">
        <v>0</v>
      </c>
      <c r="N13" s="9">
        <v>144015101.93000001</v>
      </c>
      <c r="O13" s="8">
        <v>8.7999999999999995E-2</v>
      </c>
      <c r="P13" s="9">
        <v>8645179.0700000003</v>
      </c>
      <c r="Q13" s="8">
        <v>8.7499999999999994E-2</v>
      </c>
      <c r="R13" s="13">
        <v>0</v>
      </c>
      <c r="S13" s="13">
        <v>0</v>
      </c>
      <c r="T13" s="9">
        <v>25935537.219999999</v>
      </c>
      <c r="U13" s="8">
        <v>8.7499999999999994E-2</v>
      </c>
    </row>
    <row r="14" spans="1:23" ht="17.25" x14ac:dyDescent="0.25">
      <c r="A14" s="3" t="s">
        <v>21</v>
      </c>
      <c r="B14" s="9">
        <v>217584082.88999999</v>
      </c>
      <c r="C14" s="8">
        <v>3.6799999999999999E-2</v>
      </c>
      <c r="D14" s="9">
        <v>1800149582.5135002</v>
      </c>
      <c r="E14" s="8">
        <v>5.2281176141819805E-3</v>
      </c>
      <c r="F14" s="10">
        <v>275766349.94999999</v>
      </c>
      <c r="G14" s="8">
        <v>3.4299999999999997E-2</v>
      </c>
      <c r="H14" s="10">
        <v>4132532477.29</v>
      </c>
      <c r="I14" s="8">
        <v>9.7000000000000003E-3</v>
      </c>
      <c r="J14" s="9">
        <v>622240823.4058001</v>
      </c>
      <c r="K14" s="8">
        <v>6.4271586136379526E-3</v>
      </c>
      <c r="L14" s="9">
        <v>1354913159.1700001</v>
      </c>
      <c r="M14" s="8">
        <v>7.1199999999999999E-2</v>
      </c>
      <c r="N14" s="9">
        <v>1682268038.23</v>
      </c>
      <c r="O14" s="8">
        <v>1.34E-2</v>
      </c>
      <c r="P14" s="9">
        <v>571951126.38</v>
      </c>
      <c r="Q14" s="8">
        <v>3.2500000000000001E-2</v>
      </c>
      <c r="R14" s="9">
        <v>1701512615.6138999</v>
      </c>
      <c r="S14" s="8">
        <v>5.0175466116885968E-2</v>
      </c>
      <c r="T14" s="9">
        <v>647604041.42999995</v>
      </c>
      <c r="U14" s="8">
        <v>2.1700000000000001E-2</v>
      </c>
    </row>
    <row r="15" spans="1:23" ht="17.25" x14ac:dyDescent="0.25">
      <c r="A15" s="3" t="s">
        <v>22</v>
      </c>
      <c r="B15" s="9">
        <v>983285042.41999996</v>
      </c>
      <c r="C15" s="8">
        <v>8.6400000000000005E-2</v>
      </c>
      <c r="D15" s="9">
        <v>17672018637.274597</v>
      </c>
      <c r="E15" s="8">
        <v>8.6334424218180536E-2</v>
      </c>
      <c r="F15" s="10">
        <v>252073906.93000001</v>
      </c>
      <c r="G15" s="11">
        <v>8.5400000000000004E-2</v>
      </c>
      <c r="H15" s="10">
        <v>20730937421.639999</v>
      </c>
      <c r="I15" s="11">
        <v>8.6099999999999996E-2</v>
      </c>
      <c r="J15" s="10">
        <v>11543025822.488001</v>
      </c>
      <c r="K15" s="11">
        <v>8.7716927336964859E-2</v>
      </c>
      <c r="L15" s="10">
        <v>1117135454.6099999</v>
      </c>
      <c r="M15" s="11">
        <v>8.0199999999999994E-2</v>
      </c>
      <c r="N15" s="9">
        <v>17143108232</v>
      </c>
      <c r="O15" s="8">
        <v>9.2299999999999993E-2</v>
      </c>
      <c r="P15" s="9">
        <v>1952599432.3199999</v>
      </c>
      <c r="Q15" s="8">
        <v>8.9200000000000002E-2</v>
      </c>
      <c r="R15" s="9">
        <v>6285121136.8689985</v>
      </c>
      <c r="S15" s="8">
        <v>0.12149446028711915</v>
      </c>
      <c r="T15" s="9">
        <v>7765471542.9099998</v>
      </c>
      <c r="U15" s="8">
        <v>9.0800000000000006E-2</v>
      </c>
      <c r="V15" s="7"/>
      <c r="W15" s="7"/>
    </row>
    <row r="16" spans="1:23" s="7" customFormat="1" ht="19.5" customHeight="1" x14ac:dyDescent="0.25">
      <c r="A16" s="3" t="s">
        <v>23</v>
      </c>
      <c r="B16" s="13">
        <v>0</v>
      </c>
      <c r="C16" s="13">
        <v>0</v>
      </c>
      <c r="D16" s="9">
        <v>8339498312.29</v>
      </c>
      <c r="E16" s="8">
        <v>3.3402972756235397E-2</v>
      </c>
      <c r="F16" s="20">
        <v>162377176.52000001</v>
      </c>
      <c r="G16" s="11">
        <v>9.6181514093425402E-2</v>
      </c>
      <c r="H16" s="20">
        <v>25917145628.240002</v>
      </c>
      <c r="I16" s="11">
        <v>0.11480642653358358</v>
      </c>
      <c r="J16" s="10">
        <v>5471624155.6324005</v>
      </c>
      <c r="K16" s="11">
        <v>5.1208694057034751E-2</v>
      </c>
      <c r="L16" s="13">
        <v>0</v>
      </c>
      <c r="M16" s="13">
        <v>0</v>
      </c>
      <c r="N16" s="9">
        <v>6163694154.54</v>
      </c>
      <c r="O16" s="8">
        <v>7.4944652924248081E-2</v>
      </c>
      <c r="P16" s="13">
        <v>0</v>
      </c>
      <c r="Q16" s="13">
        <v>0</v>
      </c>
      <c r="R16" s="13">
        <v>0</v>
      </c>
      <c r="S16" s="13">
        <v>0</v>
      </c>
      <c r="T16" s="9">
        <v>1859024537.2</v>
      </c>
      <c r="U16" s="8">
        <v>6.0967652972586592E-2</v>
      </c>
    </row>
    <row r="17" spans="1:21" s="14" customFormat="1" ht="32.25" x14ac:dyDescent="0.25">
      <c r="A17" s="3" t="s">
        <v>24</v>
      </c>
      <c r="B17" s="13">
        <v>0</v>
      </c>
      <c r="C17" s="13">
        <v>0</v>
      </c>
      <c r="D17" s="9">
        <v>6020093169</v>
      </c>
      <c r="E17" s="8">
        <v>8.7329610000000002E-2</v>
      </c>
      <c r="F17" s="12">
        <v>0</v>
      </c>
      <c r="G17" s="12">
        <v>0</v>
      </c>
      <c r="H17" s="21">
        <v>1600277931</v>
      </c>
      <c r="I17" s="8">
        <v>8.7300000000000003E-2</v>
      </c>
      <c r="J17" s="20">
        <v>1581851370</v>
      </c>
      <c r="K17" s="22">
        <v>0.10870100000000001</v>
      </c>
      <c r="L17" s="12">
        <v>0</v>
      </c>
      <c r="M17" s="12">
        <v>0</v>
      </c>
      <c r="N17" s="9">
        <v>1397068035</v>
      </c>
      <c r="O17" s="8">
        <v>8.7300000000000003E-2</v>
      </c>
      <c r="P17" s="13">
        <v>0</v>
      </c>
      <c r="Q17" s="13">
        <v>0</v>
      </c>
      <c r="R17" s="13">
        <v>0</v>
      </c>
      <c r="S17" s="13">
        <v>0</v>
      </c>
      <c r="T17" s="13">
        <v>0</v>
      </c>
      <c r="U17" s="13">
        <v>0</v>
      </c>
    </row>
    <row r="18" spans="1:21" s="14" customFormat="1" x14ac:dyDescent="0.25">
      <c r="A18" s="3" t="s">
        <v>25</v>
      </c>
      <c r="B18" s="13">
        <v>0</v>
      </c>
      <c r="C18" s="13">
        <v>0</v>
      </c>
      <c r="D18" s="9">
        <v>3128223401.1700001</v>
      </c>
      <c r="E18" s="8">
        <v>6.7195334662131179E-2</v>
      </c>
      <c r="F18" s="12">
        <v>78800533.200000003</v>
      </c>
      <c r="G18" s="17">
        <v>6.3100000000000003E-2</v>
      </c>
      <c r="H18" s="12">
        <v>1979460200</v>
      </c>
      <c r="I18" s="17">
        <v>6.1600000000000002E-2</v>
      </c>
      <c r="J18" s="12"/>
      <c r="K18" s="12"/>
      <c r="L18" s="12">
        <v>0</v>
      </c>
      <c r="M18" s="12">
        <v>0</v>
      </c>
      <c r="N18" s="9">
        <v>6425790209.2299995</v>
      </c>
      <c r="O18" s="8">
        <v>6.5299999999999997E-2</v>
      </c>
      <c r="P18" s="13">
        <v>0</v>
      </c>
      <c r="Q18" s="13">
        <v>0</v>
      </c>
      <c r="R18" s="9">
        <v>782497569.16600001</v>
      </c>
      <c r="S18" s="8">
        <v>6.5733691024038865E-2</v>
      </c>
      <c r="T18" s="13">
        <v>0</v>
      </c>
      <c r="U18" s="13">
        <v>0</v>
      </c>
    </row>
    <row r="19" spans="1:21" ht="17.25" x14ac:dyDescent="0.25">
      <c r="A19" s="3" t="s">
        <v>26</v>
      </c>
      <c r="B19" s="9">
        <v>1840161783.1900001</v>
      </c>
      <c r="C19" s="8">
        <v>7.6399999999999996E-2</v>
      </c>
      <c r="D19" s="9">
        <v>33435467200.036709</v>
      </c>
      <c r="E19" s="8">
        <v>7.6962762401321938E-2</v>
      </c>
      <c r="F19" s="10">
        <v>681355573.87</v>
      </c>
      <c r="G19" s="17">
        <v>8.0600000000000005E-2</v>
      </c>
      <c r="H19" s="10">
        <v>50191439978.230003</v>
      </c>
      <c r="I19" s="8">
        <v>8.1299999999999997E-2</v>
      </c>
      <c r="J19" s="10">
        <v>20970094046.252998</v>
      </c>
      <c r="K19" s="11">
        <v>7.9854620139525018E-2</v>
      </c>
      <c r="L19" s="10">
        <v>1805878153.5999999</v>
      </c>
      <c r="M19" s="8">
        <v>7.8899999999999998E-2</v>
      </c>
      <c r="N19" s="9">
        <v>21811512362.790001</v>
      </c>
      <c r="O19" s="8">
        <v>7.7299999999999994E-2</v>
      </c>
      <c r="P19" s="9">
        <v>5292551371.8199997</v>
      </c>
      <c r="Q19" s="8">
        <v>8.3099999999999993E-2</v>
      </c>
      <c r="R19" s="9">
        <v>4905095896.8481998</v>
      </c>
      <c r="S19" s="8">
        <v>7.8338311285662265E-2</v>
      </c>
      <c r="T19" s="9">
        <v>7280095308.4399996</v>
      </c>
      <c r="U19" s="8">
        <v>8.2299999999999998E-2</v>
      </c>
    </row>
    <row r="20" spans="1:21" ht="32.25" x14ac:dyDescent="0.25">
      <c r="A20" s="3" t="s">
        <v>27</v>
      </c>
      <c r="B20" s="13">
        <v>0</v>
      </c>
      <c r="C20" s="13">
        <v>0</v>
      </c>
      <c r="D20" s="10">
        <v>685822164.61459994</v>
      </c>
      <c r="E20" s="8">
        <v>0.14303704587577659</v>
      </c>
      <c r="F20" s="20">
        <v>23060860.969999999</v>
      </c>
      <c r="G20" s="17">
        <v>0.15304304860000006</v>
      </c>
      <c r="H20" s="20">
        <v>1786794250.3599999</v>
      </c>
      <c r="I20" s="8">
        <v>0.11906346830413161</v>
      </c>
      <c r="J20" s="10">
        <v>891418272.69849992</v>
      </c>
      <c r="K20" s="11">
        <v>8.4642268523124509E-2</v>
      </c>
      <c r="L20" s="13">
        <v>0</v>
      </c>
      <c r="M20" s="13">
        <v>0</v>
      </c>
      <c r="N20" s="10">
        <v>363217554.04000002</v>
      </c>
      <c r="O20" s="8">
        <v>0.15304304860000006</v>
      </c>
      <c r="P20" s="13">
        <v>0</v>
      </c>
      <c r="Q20" s="13">
        <v>0</v>
      </c>
      <c r="R20" s="13">
        <v>0</v>
      </c>
      <c r="S20" s="13">
        <v>0</v>
      </c>
      <c r="T20" s="13">
        <v>0</v>
      </c>
      <c r="U20" s="13">
        <v>0</v>
      </c>
    </row>
    <row r="21" spans="1:21" ht="30" x14ac:dyDescent="0.25">
      <c r="A21" s="3" t="s">
        <v>28</v>
      </c>
      <c r="B21" s="13">
        <v>0</v>
      </c>
      <c r="C21" s="13">
        <v>0</v>
      </c>
      <c r="D21" s="12">
        <v>0</v>
      </c>
      <c r="E21" s="12">
        <v>0</v>
      </c>
      <c r="F21" s="12">
        <v>0</v>
      </c>
      <c r="G21" s="12">
        <v>0</v>
      </c>
      <c r="H21" s="12">
        <v>0</v>
      </c>
      <c r="I21" s="12">
        <v>0</v>
      </c>
      <c r="J21" s="10">
        <v>685313216.35000002</v>
      </c>
      <c r="K21" s="11">
        <v>0.105</v>
      </c>
      <c r="L21" s="12">
        <v>0</v>
      </c>
      <c r="M21" s="12">
        <v>0</v>
      </c>
      <c r="N21" s="12">
        <v>0</v>
      </c>
      <c r="O21" s="12">
        <v>0</v>
      </c>
      <c r="P21" s="13">
        <v>0</v>
      </c>
      <c r="Q21" s="13">
        <v>0</v>
      </c>
      <c r="R21" s="13">
        <v>0</v>
      </c>
      <c r="S21" s="13">
        <v>0</v>
      </c>
      <c r="T21" s="9">
        <v>618327714</v>
      </c>
      <c r="U21" s="8">
        <v>0.105</v>
      </c>
    </row>
    <row r="22" spans="1:21" x14ac:dyDescent="0.25">
      <c r="A22" s="3" t="s">
        <v>29</v>
      </c>
      <c r="B22" s="13">
        <v>0</v>
      </c>
      <c r="C22" s="13">
        <v>0</v>
      </c>
      <c r="D22" s="9">
        <v>161991082.7726</v>
      </c>
      <c r="E22" s="8">
        <v>8.4000000000000005E-2</v>
      </c>
      <c r="F22" s="12">
        <v>0</v>
      </c>
      <c r="G22" s="12">
        <v>0</v>
      </c>
      <c r="H22" s="12">
        <v>0</v>
      </c>
      <c r="I22" s="12">
        <v>0</v>
      </c>
      <c r="J22" s="10">
        <v>161991082.7726</v>
      </c>
      <c r="K22" s="11">
        <v>8.4000000000000005E-2</v>
      </c>
      <c r="L22" s="12">
        <v>0</v>
      </c>
      <c r="M22" s="12">
        <v>0</v>
      </c>
      <c r="N22" s="9">
        <v>161991082.77000001</v>
      </c>
      <c r="O22" s="8">
        <v>8.4000000000000005E-2</v>
      </c>
      <c r="P22" s="13">
        <v>0</v>
      </c>
      <c r="Q22" s="13">
        <v>0</v>
      </c>
      <c r="R22" s="13">
        <v>0</v>
      </c>
      <c r="S22" s="13">
        <v>0</v>
      </c>
      <c r="T22" s="13">
        <v>0</v>
      </c>
      <c r="U22" s="13">
        <v>0</v>
      </c>
    </row>
    <row r="23" spans="1:21" ht="16.5" customHeight="1" x14ac:dyDescent="0.25">
      <c r="A23" s="2" t="s">
        <v>30</v>
      </c>
      <c r="B23" s="6">
        <f>SUM(B10:B22)</f>
        <v>6838487001.4499989</v>
      </c>
      <c r="C23" s="1">
        <f>+SUMPRODUCT(B10:B22,C10:C22/B23)</f>
        <v>8.2866101740296252E-2</v>
      </c>
      <c r="D23" s="6">
        <f>SUM(D10:D22)</f>
        <v>157248064190.32593</v>
      </c>
      <c r="E23" s="1">
        <f>+SUMPRODUCT(D10:D22,E10:E22/D23)</f>
        <v>6.9035143641107036E-2</v>
      </c>
      <c r="F23" s="6">
        <f>SUM(F10:F22)</f>
        <v>3113737146.1699996</v>
      </c>
      <c r="G23" s="1">
        <f>+SUMPRODUCT(F10:F22,G10:G22/F23)</f>
        <v>8.6330394653526571E-2</v>
      </c>
      <c r="H23" s="6">
        <f>SUM(H10:H22)</f>
        <v>233911917990.29999</v>
      </c>
      <c r="I23" s="1">
        <f>+SUMPRODUCT(H10:H22,I10:I22/H23)</f>
        <v>7.7589123489522183E-2</v>
      </c>
      <c r="J23" s="6">
        <f>SUM(J10:J22)</f>
        <v>116098762778.81503</v>
      </c>
      <c r="K23" s="1">
        <f>+SUMPRODUCT(J10:J22,K10:K22/J23)</f>
        <v>7.6494032997188641E-2</v>
      </c>
      <c r="L23" s="6">
        <f>SUM(L10:L22)</f>
        <v>6545938040.3500004</v>
      </c>
      <c r="M23" s="1">
        <f>+SUMPRODUCT(L10:L22,M10:M22/L23)</f>
        <v>8.0022962902945527E-2</v>
      </c>
      <c r="N23" s="6">
        <f>SUM(N10:N22)</f>
        <v>144020077416.33997</v>
      </c>
      <c r="O23" s="1">
        <f>+SUMPRODUCT(N10:N22,O10:O22/N23)</f>
        <v>7.0747494029114733E-2</v>
      </c>
      <c r="P23" s="6">
        <f>SUM(P10:P22)</f>
        <v>17388953699.339996</v>
      </c>
      <c r="Q23" s="1">
        <f>+SUMPRODUCT(P10:P22,Q10:Q22/P23)</f>
        <v>7.7420577388358849E-2</v>
      </c>
      <c r="R23" s="6">
        <f>SUM(R10:R22)</f>
        <v>24132024605.439194</v>
      </c>
      <c r="S23" s="1">
        <f>+SUMPRODUCT(R10:R22,S10:S22/R23)</f>
        <v>8.7300300074100459E-2</v>
      </c>
      <c r="T23" s="6">
        <f>SUM(T10:T22)</f>
        <v>47200189324.790001</v>
      </c>
      <c r="U23" s="1">
        <f>+SUMPRODUCT(T10:T22,U10:U22/T23)</f>
        <v>7.3942079429854313E-2</v>
      </c>
    </row>
    <row r="24" spans="1:21" x14ac:dyDescent="0.25">
      <c r="B24" s="16"/>
      <c r="C24" s="16"/>
      <c r="D24" s="16"/>
      <c r="E24" s="16"/>
      <c r="F24" s="16"/>
      <c r="G24" s="16"/>
      <c r="H24" s="16"/>
      <c r="I24" s="16"/>
      <c r="J24" s="16"/>
      <c r="K24" s="16"/>
      <c r="L24" s="16"/>
      <c r="M24" s="16"/>
      <c r="N24" s="16"/>
      <c r="O24" s="16"/>
      <c r="P24" s="23"/>
      <c r="Q24" s="16"/>
      <c r="R24" s="16"/>
      <c r="T24" s="16"/>
    </row>
    <row r="25" spans="1:21" ht="18" customHeight="1" x14ac:dyDescent="0.25">
      <c r="A25" s="63"/>
      <c r="B25" s="63"/>
      <c r="C25" s="63"/>
      <c r="D25" s="63"/>
      <c r="E25" s="63"/>
      <c r="F25" s="63"/>
      <c r="G25" s="63"/>
      <c r="H25" s="63"/>
      <c r="I25" s="63"/>
      <c r="J25" s="63"/>
      <c r="K25" s="63"/>
      <c r="T25" s="19"/>
    </row>
    <row r="26" spans="1:21" ht="18" customHeight="1" x14ac:dyDescent="0.25">
      <c r="A26" s="63" t="s">
        <v>31</v>
      </c>
      <c r="B26" s="63"/>
      <c r="C26" s="63"/>
      <c r="D26" s="63"/>
      <c r="E26" s="63"/>
      <c r="F26" s="63"/>
      <c r="G26" s="63"/>
      <c r="H26" s="63"/>
      <c r="I26" s="63"/>
      <c r="J26" s="63"/>
      <c r="K26" s="63"/>
      <c r="T26" s="18"/>
    </row>
    <row r="27" spans="1:21" x14ac:dyDescent="0.25">
      <c r="A27" s="63" t="s">
        <v>32</v>
      </c>
      <c r="B27" s="63"/>
      <c r="C27" s="63"/>
      <c r="D27" s="63"/>
      <c r="E27" s="63"/>
      <c r="F27" s="63"/>
      <c r="G27" s="63"/>
      <c r="H27" s="63"/>
      <c r="I27" s="63"/>
      <c r="J27" s="63"/>
      <c r="K27" s="63"/>
      <c r="T27" s="18"/>
    </row>
    <row r="28" spans="1:21" x14ac:dyDescent="0.25">
      <c r="A28" s="46" t="s">
        <v>33</v>
      </c>
      <c r="B28" s="46"/>
      <c r="C28" s="46"/>
      <c r="D28" s="46"/>
      <c r="E28" s="46"/>
      <c r="F28" s="46"/>
      <c r="G28" s="46"/>
      <c r="H28" s="46"/>
      <c r="I28" s="46"/>
      <c r="J28" s="46"/>
      <c r="K28" s="46"/>
    </row>
    <row r="29" spans="1:21" s="7" customFormat="1" ht="40.5" customHeight="1" x14ac:dyDescent="0.25">
      <c r="A29" s="63" t="s">
        <v>34</v>
      </c>
      <c r="B29" s="63"/>
      <c r="C29" s="63"/>
      <c r="D29" s="63"/>
      <c r="E29" s="63"/>
      <c r="F29" s="63"/>
      <c r="G29" s="63"/>
      <c r="H29" s="63"/>
      <c r="I29" s="63"/>
      <c r="J29" s="63"/>
      <c r="K29" s="63"/>
    </row>
    <row r="30" spans="1:21" x14ac:dyDescent="0.25">
      <c r="A30" s="63" t="s">
        <v>35</v>
      </c>
      <c r="B30" s="63"/>
      <c r="C30" s="63"/>
      <c r="D30" s="63"/>
      <c r="E30" s="63"/>
      <c r="F30" s="63"/>
      <c r="G30" s="63"/>
      <c r="H30" s="63"/>
      <c r="I30" s="63"/>
      <c r="J30" s="63"/>
      <c r="K30" s="63"/>
    </row>
    <row r="31" spans="1:21" ht="17.25" customHeight="1" x14ac:dyDescent="0.25">
      <c r="A31" s="63"/>
      <c r="B31" s="63"/>
      <c r="C31" s="63"/>
      <c r="D31" s="63"/>
      <c r="E31" s="63"/>
      <c r="F31" s="63"/>
      <c r="G31" s="63"/>
      <c r="H31" s="63"/>
      <c r="I31" s="63"/>
      <c r="J31" s="63"/>
      <c r="K31" s="63"/>
    </row>
    <row r="32" spans="1:21" x14ac:dyDescent="0.25">
      <c r="A32" s="63"/>
      <c r="B32" s="63"/>
      <c r="C32" s="63"/>
      <c r="D32" s="63"/>
      <c r="E32" s="63"/>
      <c r="F32" s="63"/>
      <c r="G32" s="63"/>
      <c r="H32" s="63"/>
      <c r="I32" s="63"/>
      <c r="J32" s="63"/>
      <c r="K32" s="63"/>
      <c r="S32" s="15"/>
    </row>
  </sheetData>
  <mergeCells count="23">
    <mergeCell ref="A32:K32"/>
    <mergeCell ref="A25:K25"/>
    <mergeCell ref="A26:K26"/>
    <mergeCell ref="A27:K27"/>
    <mergeCell ref="A29:K29"/>
    <mergeCell ref="A30:K30"/>
    <mergeCell ref="A31:K31"/>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C16" sqref="C16"/>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12"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68"/>
      <c r="B1" s="68"/>
      <c r="C1" s="68"/>
      <c r="D1" s="68"/>
      <c r="E1" s="68"/>
      <c r="F1" s="68"/>
      <c r="G1" s="68"/>
      <c r="H1" s="68"/>
      <c r="I1" s="68"/>
      <c r="J1" s="68"/>
      <c r="K1" s="68"/>
    </row>
    <row r="2" spans="1:23" x14ac:dyDescent="0.25">
      <c r="A2" s="69" t="s">
        <v>0</v>
      </c>
      <c r="B2" s="69"/>
      <c r="C2" s="69"/>
      <c r="D2" s="69"/>
      <c r="E2" s="69"/>
      <c r="F2" s="69"/>
      <c r="G2" s="69"/>
      <c r="H2" s="69"/>
      <c r="I2" s="69"/>
      <c r="J2" s="69"/>
      <c r="K2" s="69"/>
      <c r="L2" s="69"/>
      <c r="M2" s="69"/>
      <c r="N2" s="69"/>
      <c r="O2" s="69"/>
      <c r="P2" s="69"/>
      <c r="Q2" s="69"/>
      <c r="R2" s="69"/>
      <c r="S2" s="69"/>
      <c r="T2" s="69"/>
      <c r="U2" s="69"/>
    </row>
    <row r="3" spans="1:23" x14ac:dyDescent="0.25">
      <c r="A3" s="69" t="s">
        <v>1</v>
      </c>
      <c r="B3" s="69"/>
      <c r="C3" s="69"/>
      <c r="D3" s="69"/>
      <c r="E3" s="69"/>
      <c r="F3" s="69"/>
      <c r="G3" s="69"/>
      <c r="H3" s="69"/>
      <c r="I3" s="69"/>
      <c r="J3" s="69"/>
      <c r="K3" s="69"/>
      <c r="L3" s="69"/>
      <c r="M3" s="69"/>
      <c r="N3" s="69"/>
      <c r="O3" s="69"/>
      <c r="P3" s="69"/>
      <c r="Q3" s="69"/>
      <c r="R3" s="69"/>
      <c r="S3" s="69"/>
      <c r="T3" s="69"/>
      <c r="U3" s="69"/>
    </row>
    <row r="4" spans="1:23" x14ac:dyDescent="0.25">
      <c r="A4" s="69" t="s">
        <v>37</v>
      </c>
      <c r="B4" s="69"/>
      <c r="C4" s="69"/>
      <c r="D4" s="69"/>
      <c r="E4" s="69"/>
      <c r="F4" s="69"/>
      <c r="G4" s="69"/>
      <c r="H4" s="69"/>
      <c r="I4" s="69"/>
      <c r="J4" s="69"/>
      <c r="K4" s="69"/>
      <c r="L4" s="69"/>
      <c r="M4" s="69"/>
      <c r="N4" s="69"/>
      <c r="O4" s="69"/>
      <c r="P4" s="69"/>
      <c r="Q4" s="69"/>
      <c r="R4" s="69"/>
      <c r="S4" s="69"/>
      <c r="T4" s="69"/>
      <c r="U4" s="69"/>
    </row>
    <row r="5" spans="1:23" x14ac:dyDescent="0.25">
      <c r="A5" s="70" t="s">
        <v>3</v>
      </c>
      <c r="B5" s="70"/>
      <c r="C5" s="70"/>
      <c r="D5" s="70"/>
      <c r="E5" s="70"/>
      <c r="F5" s="70"/>
      <c r="G5" s="70"/>
      <c r="H5" s="70"/>
      <c r="I5" s="70"/>
      <c r="J5" s="70"/>
      <c r="K5" s="70"/>
      <c r="L5" s="70"/>
      <c r="M5" s="70"/>
      <c r="N5" s="70"/>
      <c r="O5" s="70"/>
      <c r="P5" s="70"/>
      <c r="Q5" s="70"/>
      <c r="R5" s="70"/>
      <c r="S5" s="70"/>
      <c r="T5" s="70"/>
      <c r="U5" s="70"/>
    </row>
    <row r="6" spans="1:23" x14ac:dyDescent="0.25">
      <c r="A6" s="5"/>
      <c r="B6" s="4"/>
      <c r="C6" s="4"/>
      <c r="D6" s="4"/>
      <c r="E6" s="4"/>
      <c r="F6" s="4"/>
      <c r="G6" s="4"/>
      <c r="H6" s="4"/>
      <c r="I6" s="4"/>
      <c r="J6" s="4"/>
      <c r="K6" s="4"/>
    </row>
    <row r="7" spans="1:23" ht="9" customHeight="1" x14ac:dyDescent="0.25">
      <c r="A7" s="71" t="s">
        <v>4</v>
      </c>
      <c r="B7" s="64" t="s">
        <v>5</v>
      </c>
      <c r="C7" s="65"/>
      <c r="D7" s="64" t="s">
        <v>6</v>
      </c>
      <c r="E7" s="65"/>
      <c r="F7" s="64" t="s">
        <v>7</v>
      </c>
      <c r="G7" s="65"/>
      <c r="H7" s="64" t="s">
        <v>8</v>
      </c>
      <c r="I7" s="65"/>
      <c r="J7" s="74" t="s">
        <v>9</v>
      </c>
      <c r="K7" s="75"/>
      <c r="L7" s="64" t="s">
        <v>10</v>
      </c>
      <c r="M7" s="65"/>
      <c r="N7" s="64" t="s">
        <v>11</v>
      </c>
      <c r="O7" s="65"/>
      <c r="P7" s="64" t="s">
        <v>12</v>
      </c>
      <c r="Q7" s="65"/>
      <c r="R7" s="64" t="s">
        <v>13</v>
      </c>
      <c r="S7" s="65"/>
      <c r="T7" s="64" t="s">
        <v>14</v>
      </c>
      <c r="U7" s="65"/>
    </row>
    <row r="8" spans="1:23" ht="24" customHeight="1" x14ac:dyDescent="0.25">
      <c r="A8" s="72"/>
      <c r="B8" s="66"/>
      <c r="C8" s="67"/>
      <c r="D8" s="66"/>
      <c r="E8" s="67"/>
      <c r="F8" s="66"/>
      <c r="G8" s="67"/>
      <c r="H8" s="66"/>
      <c r="I8" s="67"/>
      <c r="J8" s="66"/>
      <c r="K8" s="67"/>
      <c r="L8" s="66"/>
      <c r="M8" s="67"/>
      <c r="N8" s="66"/>
      <c r="O8" s="67"/>
      <c r="P8" s="66"/>
      <c r="Q8" s="67"/>
      <c r="R8" s="66"/>
      <c r="S8" s="67"/>
      <c r="T8" s="66"/>
      <c r="U8" s="67"/>
    </row>
    <row r="9" spans="1:23" ht="17.25" customHeight="1" x14ac:dyDescent="0.25">
      <c r="A9" s="73"/>
      <c r="B9" s="45" t="s">
        <v>15</v>
      </c>
      <c r="C9" s="45" t="s">
        <v>16</v>
      </c>
      <c r="D9" s="45" t="s">
        <v>15</v>
      </c>
      <c r="E9" s="45" t="s">
        <v>16</v>
      </c>
      <c r="F9" s="45" t="s">
        <v>15</v>
      </c>
      <c r="G9" s="45" t="s">
        <v>16</v>
      </c>
      <c r="H9" s="45" t="s">
        <v>15</v>
      </c>
      <c r="I9" s="45" t="s">
        <v>16</v>
      </c>
      <c r="J9" s="45" t="s">
        <v>15</v>
      </c>
      <c r="K9" s="45" t="s">
        <v>16</v>
      </c>
      <c r="L9" s="45" t="s">
        <v>15</v>
      </c>
      <c r="M9" s="45" t="s">
        <v>16</v>
      </c>
      <c r="N9" s="45" t="s">
        <v>15</v>
      </c>
      <c r="O9" s="45" t="s">
        <v>16</v>
      </c>
      <c r="P9" s="45" t="s">
        <v>15</v>
      </c>
      <c r="Q9" s="45" t="s">
        <v>16</v>
      </c>
      <c r="R9" s="45" t="s">
        <v>15</v>
      </c>
      <c r="S9" s="45" t="s">
        <v>16</v>
      </c>
      <c r="T9" s="45" t="s">
        <v>15</v>
      </c>
      <c r="U9" s="45" t="s">
        <v>16</v>
      </c>
    </row>
    <row r="10" spans="1:23" x14ac:dyDescent="0.25">
      <c r="A10" s="3" t="s">
        <v>17</v>
      </c>
      <c r="B10" s="24">
        <v>2566888979.54</v>
      </c>
      <c r="C10" s="25">
        <v>7.3400000000000007E-2</v>
      </c>
      <c r="D10" s="24">
        <v>76401615581.559998</v>
      </c>
      <c r="E10" s="25">
        <v>5.845240251825605E-2</v>
      </c>
      <c r="F10" s="24">
        <v>954764513.57000005</v>
      </c>
      <c r="G10" s="25">
        <v>7.6799999999999993E-2</v>
      </c>
      <c r="H10" s="24">
        <v>104890025967.36</v>
      </c>
      <c r="I10" s="25">
        <v>6.13E-2</v>
      </c>
      <c r="J10" s="24">
        <v>62409316748.239998</v>
      </c>
      <c r="K10" s="25">
        <v>5.7500000000000002E-2</v>
      </c>
      <c r="L10" s="24">
        <v>2285948907.5</v>
      </c>
      <c r="M10" s="25">
        <v>8.1199999999999994E-2</v>
      </c>
      <c r="N10" s="24">
        <v>72998932745.710007</v>
      </c>
      <c r="O10" s="25">
        <v>5.8999999999999997E-2</v>
      </c>
      <c r="P10" s="24">
        <v>7194935224.29</v>
      </c>
      <c r="Q10" s="25">
        <v>7.2599999999999998E-2</v>
      </c>
      <c r="R10" s="24">
        <v>8305491338.8999996</v>
      </c>
      <c r="S10" s="25">
        <v>6.5500000000000003E-2</v>
      </c>
      <c r="T10" s="24">
        <v>24862461273.869999</v>
      </c>
      <c r="U10" s="25">
        <v>6.59E-2</v>
      </c>
    </row>
    <row r="11" spans="1:23" ht="17.25" x14ac:dyDescent="0.25">
      <c r="A11" s="3" t="s">
        <v>18</v>
      </c>
      <c r="B11" s="24">
        <v>183557744.00999999</v>
      </c>
      <c r="C11" s="25">
        <v>9.5000000000000001E-2</v>
      </c>
      <c r="D11" s="24">
        <v>5089009339.6199999</v>
      </c>
      <c r="E11" s="25">
        <v>9.9199999999999997E-2</v>
      </c>
      <c r="F11" s="24">
        <v>99145788.140000001</v>
      </c>
      <c r="G11" s="25">
        <v>0.1022</v>
      </c>
      <c r="H11" s="24">
        <v>14408195322.23</v>
      </c>
      <c r="I11" s="25">
        <v>8.4000000000000005E-2</v>
      </c>
      <c r="J11" s="24">
        <v>5528325744.21</v>
      </c>
      <c r="K11" s="25">
        <v>8.6699999999999999E-2</v>
      </c>
      <c r="L11" s="24">
        <v>48462497.539999999</v>
      </c>
      <c r="M11" s="25">
        <v>0.1</v>
      </c>
      <c r="N11" s="24">
        <v>12773145487.73</v>
      </c>
      <c r="O11" s="25">
        <v>8.4599999999999995E-2</v>
      </c>
      <c r="P11" s="24">
        <v>861873883.91999996</v>
      </c>
      <c r="Q11" s="25">
        <v>7.3800000000000004E-2</v>
      </c>
      <c r="R11" s="24">
        <v>225326426.11000001</v>
      </c>
      <c r="S11" s="25">
        <v>0.1</v>
      </c>
      <c r="T11" s="24">
        <v>3245327646.5900002</v>
      </c>
      <c r="U11" s="25">
        <v>8.8200000000000001E-2</v>
      </c>
    </row>
    <row r="12" spans="1:23" x14ac:dyDescent="0.25">
      <c r="A12" s="3" t="s">
        <v>19</v>
      </c>
      <c r="B12" s="24">
        <v>1109291076.1400001</v>
      </c>
      <c r="C12" s="25">
        <v>0.1124</v>
      </c>
      <c r="D12" s="24">
        <v>6724238978.7299995</v>
      </c>
      <c r="E12" s="25">
        <v>8.2299999999999998E-2</v>
      </c>
      <c r="F12" s="24">
        <v>735191597.62</v>
      </c>
      <c r="G12" s="25">
        <v>0.109</v>
      </c>
      <c r="H12" s="24">
        <v>10697425343.879999</v>
      </c>
      <c r="I12" s="25">
        <v>9.0399999999999994E-2</v>
      </c>
      <c r="J12" s="24">
        <v>6181717261.54</v>
      </c>
      <c r="K12" s="25">
        <v>8.6699999999999999E-2</v>
      </c>
      <c r="L12" s="26">
        <v>0</v>
      </c>
      <c r="M12" s="26">
        <v>0</v>
      </c>
      <c r="N12" s="24">
        <v>5145324887.4899998</v>
      </c>
      <c r="O12" s="25">
        <v>7.7200000000000005E-2</v>
      </c>
      <c r="P12" s="24">
        <v>1076861422.5799999</v>
      </c>
      <c r="Q12" s="25">
        <v>8.3500000000000005E-2</v>
      </c>
      <c r="R12" s="24">
        <v>2190704394.3200002</v>
      </c>
      <c r="S12" s="25">
        <v>0.1052</v>
      </c>
      <c r="T12" s="24">
        <v>1465528690.97</v>
      </c>
      <c r="U12" s="25">
        <v>7.46E-2</v>
      </c>
    </row>
    <row r="13" spans="1:23" x14ac:dyDescent="0.25">
      <c r="A13" s="3" t="s">
        <v>20</v>
      </c>
      <c r="B13" s="26">
        <v>0</v>
      </c>
      <c r="C13" s="26">
        <v>0</v>
      </c>
      <c r="D13" s="26">
        <v>0</v>
      </c>
      <c r="E13" s="26">
        <v>0</v>
      </c>
      <c r="F13" s="26">
        <v>0</v>
      </c>
      <c r="G13" s="26">
        <v>0</v>
      </c>
      <c r="H13" s="24">
        <v>130536280</v>
      </c>
      <c r="I13" s="25">
        <v>8.7999999999999995E-2</v>
      </c>
      <c r="J13" s="24">
        <v>226349873.5</v>
      </c>
      <c r="K13" s="25">
        <v>8.7800000000000003E-2</v>
      </c>
      <c r="L13" s="26">
        <v>0</v>
      </c>
      <c r="M13" s="26">
        <v>0</v>
      </c>
      <c r="N13" s="24">
        <v>145156343.36000001</v>
      </c>
      <c r="O13" s="25">
        <v>8.7999999999999995E-2</v>
      </c>
      <c r="P13" s="24">
        <v>8713292.1899999995</v>
      </c>
      <c r="Q13" s="25">
        <v>8.7499999999999994E-2</v>
      </c>
      <c r="R13" s="26">
        <v>0</v>
      </c>
      <c r="S13" s="26">
        <v>0</v>
      </c>
      <c r="T13" s="24">
        <v>26139876.559999999</v>
      </c>
      <c r="U13" s="25">
        <v>8.7499999999999994E-2</v>
      </c>
    </row>
    <row r="14" spans="1:23" ht="17.25" x14ac:dyDescent="0.25">
      <c r="A14" s="3" t="s">
        <v>21</v>
      </c>
      <c r="B14" s="24">
        <v>212946065.00999999</v>
      </c>
      <c r="C14" s="25">
        <v>2.9100000000000001E-2</v>
      </c>
      <c r="D14" s="24">
        <v>3843737242.9699998</v>
      </c>
      <c r="E14" s="25">
        <v>5.5999999999999999E-3</v>
      </c>
      <c r="F14" s="24">
        <v>114580852.31</v>
      </c>
      <c r="G14" s="25">
        <v>5.0099999999999999E-2</v>
      </c>
      <c r="H14" s="24">
        <v>2262218782.23</v>
      </c>
      <c r="I14" s="25">
        <v>1.1599999999999999E-2</v>
      </c>
      <c r="J14" s="24">
        <v>475106297.10000002</v>
      </c>
      <c r="K14" s="25">
        <v>4.5999999999999999E-3</v>
      </c>
      <c r="L14" s="24">
        <v>1077243988.3599999</v>
      </c>
      <c r="M14" s="25">
        <v>6.8699999999999997E-2</v>
      </c>
      <c r="N14" s="24">
        <v>691992502.87</v>
      </c>
      <c r="O14" s="25">
        <v>3.44E-2</v>
      </c>
      <c r="P14" s="24">
        <v>206038267.28</v>
      </c>
      <c r="Q14" s="25">
        <v>1.55E-2</v>
      </c>
      <c r="R14" s="24">
        <v>1711828647.3199999</v>
      </c>
      <c r="S14" s="25">
        <v>4.9799999999999997E-2</v>
      </c>
      <c r="T14" s="24">
        <v>351363148.05000001</v>
      </c>
      <c r="U14" s="25">
        <v>2.8299999999999999E-2</v>
      </c>
    </row>
    <row r="15" spans="1:23" ht="17.25" x14ac:dyDescent="0.25">
      <c r="A15" s="3" t="s">
        <v>22</v>
      </c>
      <c r="B15" s="24">
        <v>990679932.36000001</v>
      </c>
      <c r="C15" s="25">
        <v>8.6400000000000005E-2</v>
      </c>
      <c r="D15" s="24">
        <v>17804767780.509998</v>
      </c>
      <c r="E15" s="25">
        <v>8.6300000000000002E-2</v>
      </c>
      <c r="F15" s="24">
        <v>253947522.55000001</v>
      </c>
      <c r="G15" s="25">
        <v>8.5400000000000004E-2</v>
      </c>
      <c r="H15" s="24">
        <v>20886333697.040001</v>
      </c>
      <c r="I15" s="25">
        <v>8.6199999999999999E-2</v>
      </c>
      <c r="J15" s="24">
        <v>11631078019.559999</v>
      </c>
      <c r="K15" s="25">
        <v>8.77E-2</v>
      </c>
      <c r="L15" s="24">
        <v>1124950707.04</v>
      </c>
      <c r="M15" s="25">
        <v>8.0199999999999994E-2</v>
      </c>
      <c r="N15" s="24">
        <v>17280492486.900002</v>
      </c>
      <c r="O15" s="25">
        <v>9.2299999999999993E-2</v>
      </c>
      <c r="P15" s="24">
        <v>1967741032.04</v>
      </c>
      <c r="Q15" s="25">
        <v>8.9200000000000002E-2</v>
      </c>
      <c r="R15" s="24">
        <v>6248737171.4899998</v>
      </c>
      <c r="S15" s="25">
        <v>0.12139999999999999</v>
      </c>
      <c r="T15" s="24">
        <v>7826735231.29</v>
      </c>
      <c r="U15" s="25">
        <v>9.0800000000000006E-2</v>
      </c>
      <c r="V15" s="7"/>
      <c r="W15" s="7"/>
    </row>
    <row r="16" spans="1:23" s="7" customFormat="1" ht="19.5" customHeight="1" x14ac:dyDescent="0.25">
      <c r="A16" s="3" t="s">
        <v>23</v>
      </c>
      <c r="B16" s="26">
        <v>0</v>
      </c>
      <c r="C16" s="26">
        <v>0</v>
      </c>
      <c r="D16" s="24">
        <v>8715035410.25</v>
      </c>
      <c r="E16" s="25">
        <v>2.7E-2</v>
      </c>
      <c r="F16" s="24">
        <v>160970084.16999999</v>
      </c>
      <c r="G16" s="25">
        <v>7.9699999999999993E-2</v>
      </c>
      <c r="H16" s="24">
        <v>26288103407.869999</v>
      </c>
      <c r="I16" s="25">
        <v>0.10680000000000001</v>
      </c>
      <c r="J16" s="24">
        <v>5712039023.0799999</v>
      </c>
      <c r="K16" s="25">
        <v>5.04E-2</v>
      </c>
      <c r="L16" s="26">
        <v>0</v>
      </c>
      <c r="M16" s="26">
        <v>0</v>
      </c>
      <c r="N16" s="24">
        <v>6088705997.5500002</v>
      </c>
      <c r="O16" s="25">
        <v>6.6900000000000001E-2</v>
      </c>
      <c r="P16" s="26">
        <v>0</v>
      </c>
      <c r="Q16" s="26">
        <v>0</v>
      </c>
      <c r="R16" s="26">
        <v>0</v>
      </c>
      <c r="S16" s="26">
        <v>0</v>
      </c>
      <c r="T16" s="24">
        <v>1849556947.6199999</v>
      </c>
      <c r="U16" s="25">
        <v>5.4699999999999999E-2</v>
      </c>
    </row>
    <row r="17" spans="1:21" s="14" customFormat="1" ht="32.25" x14ac:dyDescent="0.25">
      <c r="A17" s="3" t="s">
        <v>24</v>
      </c>
      <c r="B17" s="26">
        <v>0</v>
      </c>
      <c r="C17" s="26">
        <v>0</v>
      </c>
      <c r="D17" s="24">
        <v>5804840810.3999996</v>
      </c>
      <c r="E17" s="25">
        <v>8.7300000000000003E-2</v>
      </c>
      <c r="F17" s="26">
        <v>0</v>
      </c>
      <c r="G17" s="26">
        <v>0</v>
      </c>
      <c r="H17" s="24">
        <v>1543058949.5999999</v>
      </c>
      <c r="I17" s="25">
        <v>8.7300000000000003E-2</v>
      </c>
      <c r="J17" s="24">
        <v>1514303775</v>
      </c>
      <c r="K17" s="25">
        <v>0.1087</v>
      </c>
      <c r="L17" s="26">
        <v>0</v>
      </c>
      <c r="M17" s="26">
        <v>0</v>
      </c>
      <c r="N17" s="24">
        <v>1347114956</v>
      </c>
      <c r="O17" s="25">
        <v>8.7300000000000003E-2</v>
      </c>
      <c r="P17" s="26">
        <v>0</v>
      </c>
      <c r="Q17" s="26">
        <v>0</v>
      </c>
      <c r="R17" s="26">
        <v>0</v>
      </c>
      <c r="S17" s="26">
        <v>0</v>
      </c>
      <c r="T17" s="26">
        <v>0</v>
      </c>
      <c r="U17" s="26">
        <v>0</v>
      </c>
    </row>
    <row r="18" spans="1:21" s="14" customFormat="1" x14ac:dyDescent="0.25">
      <c r="A18" s="3" t="s">
        <v>25</v>
      </c>
      <c r="B18" s="26">
        <v>0</v>
      </c>
      <c r="C18" s="26">
        <v>0</v>
      </c>
      <c r="D18" s="24">
        <v>418984292.06999999</v>
      </c>
      <c r="E18" s="25">
        <v>6.7599999999999993E-2</v>
      </c>
      <c r="F18" s="24">
        <v>158309763.65000001</v>
      </c>
      <c r="G18" s="25">
        <v>6.0499999999999998E-2</v>
      </c>
      <c r="H18" s="24">
        <v>2882650716.1999998</v>
      </c>
      <c r="I18" s="25">
        <v>6.1899999999999997E-2</v>
      </c>
      <c r="J18" s="24">
        <v>148743499.5</v>
      </c>
      <c r="K18" s="25">
        <v>6.13E-2</v>
      </c>
      <c r="L18" s="26">
        <v>0</v>
      </c>
      <c r="M18" s="26">
        <v>0</v>
      </c>
      <c r="N18" s="24">
        <v>6847797448.9399996</v>
      </c>
      <c r="O18" s="25">
        <v>6.4100000000000004E-2</v>
      </c>
      <c r="P18" s="24">
        <v>99162333</v>
      </c>
      <c r="Q18" s="25">
        <v>6.13E-2</v>
      </c>
      <c r="R18" s="24">
        <v>853236860.23000002</v>
      </c>
      <c r="S18" s="25">
        <v>6.4100000000000004E-2</v>
      </c>
      <c r="T18" s="24">
        <v>99162333</v>
      </c>
      <c r="U18" s="25">
        <v>6.13E-2</v>
      </c>
    </row>
    <row r="19" spans="1:21" ht="17.25" x14ac:dyDescent="0.25">
      <c r="A19" s="3" t="s">
        <v>26</v>
      </c>
      <c r="B19" s="24">
        <v>1863208791.4200001</v>
      </c>
      <c r="C19" s="25">
        <v>7.6600000000000001E-2</v>
      </c>
      <c r="D19" s="24">
        <v>33327141261.860001</v>
      </c>
      <c r="E19" s="25">
        <v>7.7200000000000005E-2</v>
      </c>
      <c r="F19" s="24">
        <v>678273154.73000002</v>
      </c>
      <c r="G19" s="25">
        <v>8.0699999999999994E-2</v>
      </c>
      <c r="H19" s="24">
        <v>50662070344.019997</v>
      </c>
      <c r="I19" s="25">
        <v>8.1299999999999997E-2</v>
      </c>
      <c r="J19" s="24">
        <v>21324363661.240002</v>
      </c>
      <c r="K19" s="25">
        <v>8.0100000000000005E-2</v>
      </c>
      <c r="L19" s="24">
        <v>2123680353.54</v>
      </c>
      <c r="M19" s="25">
        <v>7.8200000000000006E-2</v>
      </c>
      <c r="N19" s="24">
        <v>21796322309.5</v>
      </c>
      <c r="O19" s="25">
        <v>7.7399999999999997E-2</v>
      </c>
      <c r="P19" s="24">
        <v>6060855854.25</v>
      </c>
      <c r="Q19" s="25">
        <v>8.2100000000000006E-2</v>
      </c>
      <c r="R19" s="24">
        <v>4854171856.3500004</v>
      </c>
      <c r="S19" s="25">
        <v>7.8299999999999995E-2</v>
      </c>
      <c r="T19" s="24">
        <v>7459925770.7600002</v>
      </c>
      <c r="U19" s="25">
        <v>8.2299999999999998E-2</v>
      </c>
    </row>
    <row r="20" spans="1:21" ht="32.25" x14ac:dyDescent="0.25">
      <c r="A20" s="3" t="s">
        <v>27</v>
      </c>
      <c r="B20" s="26">
        <v>0</v>
      </c>
      <c r="C20" s="26">
        <v>0</v>
      </c>
      <c r="D20" s="24">
        <v>696386711.01999998</v>
      </c>
      <c r="E20" s="27">
        <v>0.16064462484117814</v>
      </c>
      <c r="F20" s="24">
        <v>23416095.25</v>
      </c>
      <c r="G20" s="27">
        <v>0.17080476209999995</v>
      </c>
      <c r="H20" s="24">
        <v>1814318398.3900001</v>
      </c>
      <c r="I20" s="27">
        <v>0.1363017533243378</v>
      </c>
      <c r="J20" s="24">
        <v>905149864.07000005</v>
      </c>
      <c r="K20" s="27">
        <v>0.10135032226568774</v>
      </c>
      <c r="L20" s="26">
        <v>0</v>
      </c>
      <c r="M20" s="26">
        <v>0</v>
      </c>
      <c r="N20" s="24">
        <v>368812632.33999997</v>
      </c>
      <c r="O20" s="27">
        <v>0.17080476209999995</v>
      </c>
      <c r="P20" s="26">
        <v>0</v>
      </c>
      <c r="Q20" s="26">
        <v>0</v>
      </c>
      <c r="R20" s="26">
        <v>0</v>
      </c>
      <c r="S20" s="26">
        <v>0</v>
      </c>
      <c r="T20" s="26">
        <v>0</v>
      </c>
      <c r="U20" s="26">
        <v>0</v>
      </c>
    </row>
    <row r="21" spans="1:21" ht="30" x14ac:dyDescent="0.25">
      <c r="A21" s="3" t="s">
        <v>28</v>
      </c>
      <c r="B21" s="26">
        <v>0</v>
      </c>
      <c r="C21" s="26">
        <v>0</v>
      </c>
      <c r="D21" s="26">
        <v>0</v>
      </c>
      <c r="E21" s="26">
        <v>0</v>
      </c>
      <c r="F21" s="26">
        <v>0</v>
      </c>
      <c r="G21" s="26">
        <v>0</v>
      </c>
      <c r="H21" s="26">
        <v>0</v>
      </c>
      <c r="I21" s="26">
        <v>0</v>
      </c>
      <c r="J21" s="24">
        <v>691470125.5</v>
      </c>
      <c r="K21" s="25">
        <v>0.105</v>
      </c>
      <c r="L21" s="26">
        <v>0</v>
      </c>
      <c r="M21" s="26">
        <v>0</v>
      </c>
      <c r="N21" s="26">
        <v>0</v>
      </c>
      <c r="O21" s="26">
        <v>0</v>
      </c>
      <c r="P21" s="26">
        <v>0</v>
      </c>
      <c r="Q21" s="26">
        <v>0</v>
      </c>
      <c r="R21" s="26">
        <v>0</v>
      </c>
      <c r="S21" s="26">
        <v>0</v>
      </c>
      <c r="T21" s="24">
        <v>623882820</v>
      </c>
      <c r="U21" s="25">
        <v>0.105</v>
      </c>
    </row>
    <row r="22" spans="1:21" x14ac:dyDescent="0.25">
      <c r="A22" s="3" t="s">
        <v>29</v>
      </c>
      <c r="B22" s="26">
        <v>0</v>
      </c>
      <c r="C22" s="26">
        <v>0</v>
      </c>
      <c r="D22" s="24">
        <v>158795429.09999999</v>
      </c>
      <c r="E22" s="25">
        <v>8.4000000000000005E-2</v>
      </c>
      <c r="F22" s="26">
        <v>0</v>
      </c>
      <c r="G22" s="26">
        <v>0</v>
      </c>
      <c r="H22" s="26">
        <v>0</v>
      </c>
      <c r="I22" s="26">
        <v>0</v>
      </c>
      <c r="J22" s="24">
        <v>158795429.09999999</v>
      </c>
      <c r="K22" s="25">
        <v>8.4000000000000005E-2</v>
      </c>
      <c r="L22" s="26">
        <v>0</v>
      </c>
      <c r="M22" s="26">
        <v>0</v>
      </c>
      <c r="N22" s="24">
        <v>158795429.09999999</v>
      </c>
      <c r="O22" s="25">
        <v>8.4000000000000005E-2</v>
      </c>
      <c r="P22" s="26">
        <v>0</v>
      </c>
      <c r="Q22" s="26">
        <v>0</v>
      </c>
      <c r="R22" s="26">
        <v>0</v>
      </c>
      <c r="S22" s="26">
        <v>0</v>
      </c>
      <c r="T22" s="26">
        <v>0</v>
      </c>
      <c r="U22" s="26">
        <v>0</v>
      </c>
    </row>
    <row r="23" spans="1:21" ht="16.5" customHeight="1" x14ac:dyDescent="0.25">
      <c r="A23" s="2" t="s">
        <v>30</v>
      </c>
      <c r="B23" s="6">
        <f>SUM(B10:B22)</f>
        <v>6926572588.4800005</v>
      </c>
      <c r="C23" s="1" cm="1">
        <f t="array" ref="C23">+SUMPRODUCT(B10:B22,C10:C22/B23)</f>
        <v>8.1576453085549089E-2</v>
      </c>
      <c r="D23" s="6">
        <f>SUM(D10:D22)</f>
        <v>158984552838.08997</v>
      </c>
      <c r="E23" s="1" cm="1">
        <f t="array" ref="E23">+SUMPRODUCT(D10:D22,E10:E22/D23)</f>
        <v>6.6362584172478617E-2</v>
      </c>
      <c r="F23" s="6">
        <f>SUM(F10:F22)</f>
        <v>3178599371.9900002</v>
      </c>
      <c r="G23" s="1" cm="1">
        <f t="array" ref="G23">+SUMPRODUCT(F10:F22,G10:G22/F23)</f>
        <v>8.5624316304179215E-2</v>
      </c>
      <c r="H23" s="6">
        <f>SUM(H10:H22)</f>
        <v>236464937208.82001</v>
      </c>
      <c r="I23" s="1" cm="1">
        <f t="array" ref="I23">+SUMPRODUCT(H10:H22,I10:I22/H23)</f>
        <v>7.583391019476042E-2</v>
      </c>
      <c r="J23" s="6">
        <f>SUM(J10:J22)</f>
        <v>116906759321.64001</v>
      </c>
      <c r="K23" s="1">
        <f>+SUMPRODUCT(J10:J22,K10:K22/J23)</f>
        <v>6.8373056790845835E-2</v>
      </c>
      <c r="L23" s="6">
        <f>SUM(L10:L22)</f>
        <v>6660286453.9799995</v>
      </c>
      <c r="M23" s="1">
        <f>+SUMPRODUCT(L10:L22,M10:M22/L23)</f>
        <v>7.8189551904869439E-2</v>
      </c>
      <c r="N23" s="6">
        <f>SUM(N10:N22)</f>
        <v>145642593227.48999</v>
      </c>
      <c r="O23" s="1">
        <f>+SUMPRODUCT(N10:N22,O10:O22/N23)</f>
        <v>6.9647087804062216E-2</v>
      </c>
      <c r="P23" s="6">
        <f>SUM(P10:P22)</f>
        <v>17476181309.550003</v>
      </c>
      <c r="Q23" s="1">
        <f>+SUMPRODUCT(P10:P22,Q10:Q22/P23)</f>
        <v>7.7764696849064216E-2</v>
      </c>
      <c r="R23" s="6">
        <f>SUM(R10:R22)</f>
        <v>24389496694.720001</v>
      </c>
      <c r="S23" s="1">
        <f>+SUMPRODUCT(R10:R22,S10:S22/R23)</f>
        <v>8.5103204544156444E-2</v>
      </c>
      <c r="T23" s="6">
        <f>SUM(T10:T22)</f>
        <v>47810083738.710007</v>
      </c>
      <c r="U23" s="1">
        <f>+SUMPRODUCT(T10:T22,U10:U22/T23)</f>
        <v>7.4118462842718599E-2</v>
      </c>
    </row>
    <row r="24" spans="1:21" x14ac:dyDescent="0.25">
      <c r="B24" s="16"/>
      <c r="C24" s="16"/>
      <c r="D24" s="16"/>
      <c r="E24" s="16"/>
      <c r="F24" s="16"/>
      <c r="G24" s="16"/>
      <c r="H24" s="16"/>
      <c r="I24" s="16"/>
      <c r="J24" s="16"/>
      <c r="K24" s="16"/>
      <c r="L24" s="16"/>
      <c r="M24" s="16"/>
      <c r="N24" s="16"/>
      <c r="O24" s="16"/>
      <c r="P24" s="23"/>
      <c r="Q24" s="16"/>
      <c r="R24" s="16"/>
      <c r="T24" s="16"/>
    </row>
    <row r="25" spans="1:21" ht="18" customHeight="1" x14ac:dyDescent="0.25">
      <c r="A25" s="63"/>
      <c r="B25" s="63"/>
      <c r="C25" s="63"/>
      <c r="D25" s="63"/>
      <c r="E25" s="63"/>
      <c r="F25" s="63"/>
      <c r="G25" s="63"/>
      <c r="H25" s="63"/>
      <c r="I25" s="63"/>
      <c r="J25" s="63"/>
      <c r="K25" s="63"/>
      <c r="T25" s="19"/>
    </row>
    <row r="26" spans="1:21" ht="18" customHeight="1" x14ac:dyDescent="0.25">
      <c r="A26" s="63" t="s">
        <v>31</v>
      </c>
      <c r="B26" s="63"/>
      <c r="C26" s="63"/>
      <c r="D26" s="63"/>
      <c r="E26" s="63"/>
      <c r="F26" s="63"/>
      <c r="G26" s="63"/>
      <c r="H26" s="63"/>
      <c r="I26" s="63"/>
      <c r="J26" s="63"/>
      <c r="K26" s="63"/>
      <c r="T26" s="18"/>
    </row>
    <row r="27" spans="1:21" x14ac:dyDescent="0.25">
      <c r="A27" s="63" t="s">
        <v>32</v>
      </c>
      <c r="B27" s="63"/>
      <c r="C27" s="63"/>
      <c r="D27" s="63"/>
      <c r="E27" s="63"/>
      <c r="F27" s="63"/>
      <c r="G27" s="63"/>
      <c r="H27" s="63"/>
      <c r="I27" s="63"/>
      <c r="J27" s="63"/>
      <c r="K27" s="63"/>
      <c r="T27" s="18"/>
    </row>
    <row r="28" spans="1:21" x14ac:dyDescent="0.25">
      <c r="A28" s="46" t="s">
        <v>33</v>
      </c>
      <c r="B28" s="46"/>
      <c r="C28" s="46"/>
      <c r="D28" s="46"/>
      <c r="E28" s="46"/>
      <c r="F28" s="46"/>
      <c r="G28" s="46"/>
      <c r="H28" s="46"/>
      <c r="I28" s="46"/>
      <c r="J28" s="46"/>
      <c r="K28" s="46"/>
    </row>
    <row r="29" spans="1:21" s="7" customFormat="1" ht="40.5" customHeight="1" x14ac:dyDescent="0.25">
      <c r="A29" s="63" t="s">
        <v>34</v>
      </c>
      <c r="B29" s="63"/>
      <c r="C29" s="63"/>
      <c r="D29" s="63"/>
      <c r="E29" s="63"/>
      <c r="F29" s="63"/>
      <c r="G29" s="63"/>
      <c r="H29" s="63"/>
      <c r="I29" s="63"/>
      <c r="J29" s="63"/>
      <c r="K29" s="63"/>
    </row>
    <row r="30" spans="1:21" x14ac:dyDescent="0.25">
      <c r="A30" s="63" t="s">
        <v>35</v>
      </c>
      <c r="B30" s="63"/>
      <c r="C30" s="63"/>
      <c r="D30" s="63"/>
      <c r="E30" s="63"/>
      <c r="F30" s="63"/>
      <c r="G30" s="63"/>
      <c r="H30" s="63"/>
      <c r="I30" s="63"/>
      <c r="J30" s="63"/>
      <c r="K30" s="63"/>
    </row>
    <row r="31" spans="1:21" ht="17.25" customHeight="1" x14ac:dyDescent="0.25">
      <c r="A31" s="63"/>
      <c r="B31" s="63"/>
      <c r="C31" s="63"/>
      <c r="D31" s="63"/>
      <c r="E31" s="63"/>
      <c r="F31" s="63"/>
      <c r="G31" s="63"/>
      <c r="H31" s="63"/>
      <c r="I31" s="63"/>
      <c r="J31" s="63"/>
      <c r="K31" s="63"/>
    </row>
    <row r="32" spans="1:21" x14ac:dyDescent="0.25">
      <c r="A32" s="63"/>
      <c r="B32" s="63"/>
      <c r="C32" s="63"/>
      <c r="D32" s="63"/>
      <c r="E32" s="63"/>
      <c r="F32" s="63"/>
      <c r="G32" s="63"/>
      <c r="H32" s="63"/>
      <c r="I32" s="63"/>
      <c r="J32" s="63"/>
      <c r="K32" s="63"/>
      <c r="S32" s="15"/>
    </row>
  </sheetData>
  <mergeCells count="23">
    <mergeCell ref="A32:K32"/>
    <mergeCell ref="A25:K25"/>
    <mergeCell ref="A26:K26"/>
    <mergeCell ref="A27:K27"/>
    <mergeCell ref="A29:K29"/>
    <mergeCell ref="A30:K30"/>
    <mergeCell ref="A31:K31"/>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G21" sqref="G21"/>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12"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68"/>
      <c r="B1" s="68"/>
      <c r="C1" s="68"/>
      <c r="D1" s="68"/>
      <c r="E1" s="68"/>
      <c r="F1" s="68"/>
      <c r="G1" s="68"/>
      <c r="H1" s="68"/>
      <c r="I1" s="68"/>
      <c r="J1" s="68"/>
      <c r="K1" s="68"/>
    </row>
    <row r="2" spans="1:23" x14ac:dyDescent="0.25">
      <c r="A2" s="69" t="s">
        <v>0</v>
      </c>
      <c r="B2" s="69"/>
      <c r="C2" s="69"/>
      <c r="D2" s="69"/>
      <c r="E2" s="69"/>
      <c r="F2" s="69"/>
      <c r="G2" s="69"/>
      <c r="H2" s="69"/>
      <c r="I2" s="69"/>
      <c r="J2" s="69"/>
      <c r="K2" s="69"/>
      <c r="L2" s="69"/>
      <c r="M2" s="69"/>
      <c r="N2" s="69"/>
      <c r="O2" s="69"/>
      <c r="P2" s="69"/>
      <c r="Q2" s="69"/>
      <c r="R2" s="69"/>
      <c r="S2" s="69"/>
      <c r="T2" s="69"/>
      <c r="U2" s="69"/>
    </row>
    <row r="3" spans="1:23" x14ac:dyDescent="0.25">
      <c r="A3" s="69" t="s">
        <v>1</v>
      </c>
      <c r="B3" s="69"/>
      <c r="C3" s="69"/>
      <c r="D3" s="69"/>
      <c r="E3" s="69"/>
      <c r="F3" s="69"/>
      <c r="G3" s="69"/>
      <c r="H3" s="69"/>
      <c r="I3" s="69"/>
      <c r="J3" s="69"/>
      <c r="K3" s="69"/>
      <c r="L3" s="69"/>
      <c r="M3" s="69"/>
      <c r="N3" s="69"/>
      <c r="O3" s="69"/>
      <c r="P3" s="69"/>
      <c r="Q3" s="69"/>
      <c r="R3" s="69"/>
      <c r="S3" s="69"/>
      <c r="T3" s="69"/>
      <c r="U3" s="69"/>
    </row>
    <row r="4" spans="1:23" x14ac:dyDescent="0.25">
      <c r="A4" s="69" t="s">
        <v>38</v>
      </c>
      <c r="B4" s="69"/>
      <c r="C4" s="69"/>
      <c r="D4" s="69"/>
      <c r="E4" s="69"/>
      <c r="F4" s="69"/>
      <c r="G4" s="69"/>
      <c r="H4" s="69"/>
      <c r="I4" s="69"/>
      <c r="J4" s="69"/>
      <c r="K4" s="69"/>
      <c r="L4" s="69"/>
      <c r="M4" s="69"/>
      <c r="N4" s="69"/>
      <c r="O4" s="69"/>
      <c r="P4" s="69"/>
      <c r="Q4" s="69"/>
      <c r="R4" s="69"/>
      <c r="S4" s="69"/>
      <c r="T4" s="69"/>
      <c r="U4" s="69"/>
    </row>
    <row r="5" spans="1:23" x14ac:dyDescent="0.25">
      <c r="A5" s="70" t="s">
        <v>3</v>
      </c>
      <c r="B5" s="70"/>
      <c r="C5" s="70"/>
      <c r="D5" s="70"/>
      <c r="E5" s="70"/>
      <c r="F5" s="70"/>
      <c r="G5" s="70"/>
      <c r="H5" s="70"/>
      <c r="I5" s="70"/>
      <c r="J5" s="70"/>
      <c r="K5" s="70"/>
      <c r="L5" s="70"/>
      <c r="M5" s="70"/>
      <c r="N5" s="70"/>
      <c r="O5" s="70"/>
      <c r="P5" s="70"/>
      <c r="Q5" s="70"/>
      <c r="R5" s="70"/>
      <c r="S5" s="70"/>
      <c r="T5" s="70"/>
      <c r="U5" s="70"/>
    </row>
    <row r="6" spans="1:23" x14ac:dyDescent="0.25">
      <c r="A6" s="5"/>
      <c r="B6" s="4"/>
      <c r="C6" s="4"/>
      <c r="D6" s="4"/>
      <c r="E6" s="4"/>
      <c r="F6" s="4"/>
      <c r="G6" s="4"/>
      <c r="H6" s="4"/>
      <c r="I6" s="4"/>
      <c r="J6" s="4"/>
      <c r="K6" s="4"/>
    </row>
    <row r="7" spans="1:23" ht="9" customHeight="1" x14ac:dyDescent="0.25">
      <c r="A7" s="71" t="s">
        <v>4</v>
      </c>
      <c r="B7" s="64" t="s">
        <v>5</v>
      </c>
      <c r="C7" s="65"/>
      <c r="D7" s="64" t="s">
        <v>6</v>
      </c>
      <c r="E7" s="65"/>
      <c r="F7" s="64" t="s">
        <v>7</v>
      </c>
      <c r="G7" s="65"/>
      <c r="H7" s="64" t="s">
        <v>8</v>
      </c>
      <c r="I7" s="65"/>
      <c r="J7" s="74" t="s">
        <v>9</v>
      </c>
      <c r="K7" s="75"/>
      <c r="L7" s="64" t="s">
        <v>10</v>
      </c>
      <c r="M7" s="65"/>
      <c r="N7" s="64" t="s">
        <v>11</v>
      </c>
      <c r="O7" s="65"/>
      <c r="P7" s="64" t="s">
        <v>12</v>
      </c>
      <c r="Q7" s="65"/>
      <c r="R7" s="64" t="s">
        <v>13</v>
      </c>
      <c r="S7" s="65"/>
      <c r="T7" s="64" t="s">
        <v>14</v>
      </c>
      <c r="U7" s="65"/>
    </row>
    <row r="8" spans="1:23" ht="24" customHeight="1" x14ac:dyDescent="0.25">
      <c r="A8" s="72"/>
      <c r="B8" s="66"/>
      <c r="C8" s="67"/>
      <c r="D8" s="66"/>
      <c r="E8" s="67"/>
      <c r="F8" s="66"/>
      <c r="G8" s="67"/>
      <c r="H8" s="66"/>
      <c r="I8" s="67"/>
      <c r="J8" s="66"/>
      <c r="K8" s="67"/>
      <c r="L8" s="66"/>
      <c r="M8" s="67"/>
      <c r="N8" s="66"/>
      <c r="O8" s="67"/>
      <c r="P8" s="66"/>
      <c r="Q8" s="67"/>
      <c r="R8" s="66"/>
      <c r="S8" s="67"/>
      <c r="T8" s="66"/>
      <c r="U8" s="67"/>
    </row>
    <row r="9" spans="1:23" ht="17.25" customHeight="1" x14ac:dyDescent="0.25">
      <c r="A9" s="73"/>
      <c r="B9" s="45" t="s">
        <v>15</v>
      </c>
      <c r="C9" s="45" t="s">
        <v>16</v>
      </c>
      <c r="D9" s="45" t="s">
        <v>15</v>
      </c>
      <c r="E9" s="45" t="s">
        <v>16</v>
      </c>
      <c r="F9" s="45" t="s">
        <v>15</v>
      </c>
      <c r="G9" s="45" t="s">
        <v>16</v>
      </c>
      <c r="H9" s="45" t="s">
        <v>15</v>
      </c>
      <c r="I9" s="45" t="s">
        <v>16</v>
      </c>
      <c r="J9" s="45" t="s">
        <v>15</v>
      </c>
      <c r="K9" s="45" t="s">
        <v>16</v>
      </c>
      <c r="L9" s="45" t="s">
        <v>15</v>
      </c>
      <c r="M9" s="45" t="s">
        <v>16</v>
      </c>
      <c r="N9" s="45" t="s">
        <v>15</v>
      </c>
      <c r="O9" s="45" t="s">
        <v>16</v>
      </c>
      <c r="P9" s="45" t="s">
        <v>15</v>
      </c>
      <c r="Q9" s="45" t="s">
        <v>16</v>
      </c>
      <c r="R9" s="45" t="s">
        <v>15</v>
      </c>
      <c r="S9" s="45" t="s">
        <v>16</v>
      </c>
      <c r="T9" s="45" t="s">
        <v>15</v>
      </c>
      <c r="U9" s="45" t="s">
        <v>16</v>
      </c>
    </row>
    <row r="10" spans="1:23" x14ac:dyDescent="0.25">
      <c r="A10" s="3" t="s">
        <v>17</v>
      </c>
      <c r="B10" s="32">
        <v>2802165751.0599999</v>
      </c>
      <c r="C10" s="33">
        <v>7.3999999999999996E-2</v>
      </c>
      <c r="D10" s="32">
        <v>79927924034.339996</v>
      </c>
      <c r="E10" s="33">
        <v>5.9233120462753718E-2</v>
      </c>
      <c r="F10" s="32">
        <v>958384551.20000005</v>
      </c>
      <c r="G10" s="33">
        <v>7.6499999999999999E-2</v>
      </c>
      <c r="H10" s="32">
        <v>103985072709.64</v>
      </c>
      <c r="I10" s="33">
        <v>6.1699999999999998E-2</v>
      </c>
      <c r="J10" s="32">
        <v>62866627216.25</v>
      </c>
      <c r="K10" s="33">
        <v>5.7500000000000002E-2</v>
      </c>
      <c r="L10" s="32">
        <v>2300699261.8400002</v>
      </c>
      <c r="M10" s="33">
        <v>8.1199999999999994E-2</v>
      </c>
      <c r="N10" s="32">
        <v>74041743722.539993</v>
      </c>
      <c r="O10" s="33">
        <v>5.91E-2</v>
      </c>
      <c r="P10" s="32">
        <v>7354848450.9099998</v>
      </c>
      <c r="Q10" s="33">
        <v>7.2599999999999998E-2</v>
      </c>
      <c r="R10" s="32">
        <v>8317574720.5200005</v>
      </c>
      <c r="S10" s="33">
        <v>6.566867230603525E-2</v>
      </c>
      <c r="T10" s="28">
        <v>25211414240.169998</v>
      </c>
      <c r="U10" s="29">
        <v>6.6000000000000003E-2</v>
      </c>
    </row>
    <row r="11" spans="1:23" ht="17.25" x14ac:dyDescent="0.25">
      <c r="A11" s="3" t="s">
        <v>18</v>
      </c>
      <c r="B11" s="32">
        <v>146387864.59</v>
      </c>
      <c r="C11" s="33">
        <v>0.1009</v>
      </c>
      <c r="D11" s="32">
        <v>5054173650.6199999</v>
      </c>
      <c r="E11" s="33">
        <v>9.9099999999999994E-2</v>
      </c>
      <c r="F11" s="32">
        <v>99960634.680000007</v>
      </c>
      <c r="G11" s="33">
        <v>0.1022</v>
      </c>
      <c r="H11" s="32">
        <v>14457904361.4</v>
      </c>
      <c r="I11" s="33">
        <v>8.3500000000000005E-2</v>
      </c>
      <c r="J11" s="32">
        <v>5472344619.5</v>
      </c>
      <c r="K11" s="33">
        <v>8.6300000000000002E-2</v>
      </c>
      <c r="L11" s="32">
        <v>48852737.369999997</v>
      </c>
      <c r="M11" s="33">
        <v>0.1</v>
      </c>
      <c r="N11" s="32">
        <v>12729272647.610001</v>
      </c>
      <c r="O11" s="33">
        <v>8.4400000000000003E-2</v>
      </c>
      <c r="P11" s="32">
        <v>865645925.51999998</v>
      </c>
      <c r="Q11" s="33">
        <v>7.2999999999999995E-2</v>
      </c>
      <c r="R11" s="32">
        <v>227140846.53999999</v>
      </c>
      <c r="S11" s="33">
        <v>0.1</v>
      </c>
      <c r="T11" s="28">
        <v>3260129894.4299998</v>
      </c>
      <c r="U11" s="29">
        <v>8.7800000000000003E-2</v>
      </c>
    </row>
    <row r="12" spans="1:23" x14ac:dyDescent="0.25">
      <c r="A12" s="3" t="s">
        <v>19</v>
      </c>
      <c r="B12" s="32">
        <v>1167254080.01</v>
      </c>
      <c r="C12" s="33">
        <v>0.1111</v>
      </c>
      <c r="D12" s="32">
        <v>6655119669.9099998</v>
      </c>
      <c r="E12" s="33">
        <v>8.2199999999999995E-2</v>
      </c>
      <c r="F12" s="32">
        <v>706242050.65999997</v>
      </c>
      <c r="G12" s="33">
        <v>0.10970000000000001</v>
      </c>
      <c r="H12" s="32">
        <v>10738161042.5</v>
      </c>
      <c r="I12" s="33">
        <v>9.0499999999999997E-2</v>
      </c>
      <c r="J12" s="32">
        <v>6184399192.8900003</v>
      </c>
      <c r="K12" s="33">
        <v>8.6699999999999999E-2</v>
      </c>
      <c r="L12" s="34" t="s">
        <v>39</v>
      </c>
      <c r="M12" s="35" t="s">
        <v>39</v>
      </c>
      <c r="N12" s="32">
        <v>5153320326.6800003</v>
      </c>
      <c r="O12" s="33">
        <v>7.7200000000000005E-2</v>
      </c>
      <c r="P12" s="32">
        <v>1080745733.02</v>
      </c>
      <c r="Q12" s="33">
        <v>8.3500000000000005E-2</v>
      </c>
      <c r="R12" s="32">
        <v>2193301857.02</v>
      </c>
      <c r="S12" s="33">
        <v>0.1052</v>
      </c>
      <c r="T12" s="28">
        <v>1466040992.8</v>
      </c>
      <c r="U12" s="29">
        <v>7.4499999999999997E-2</v>
      </c>
    </row>
    <row r="13" spans="1:23" x14ac:dyDescent="0.25">
      <c r="A13" s="3" t="s">
        <v>20</v>
      </c>
      <c r="B13" s="36">
        <v>0</v>
      </c>
      <c r="C13" s="36">
        <v>0</v>
      </c>
      <c r="D13" s="36">
        <v>0</v>
      </c>
      <c r="E13" s="36">
        <v>0</v>
      </c>
      <c r="F13" s="36">
        <v>0</v>
      </c>
      <c r="G13" s="36">
        <v>0</v>
      </c>
      <c r="H13" s="32">
        <v>125876512.5</v>
      </c>
      <c r="I13" s="33">
        <v>8.7999999999999995E-2</v>
      </c>
      <c r="J13" s="32">
        <v>221257244.84999999</v>
      </c>
      <c r="K13" s="33">
        <v>8.7800000000000003E-2</v>
      </c>
      <c r="L13" s="34" t="s">
        <v>39</v>
      </c>
      <c r="M13" s="35" t="s">
        <v>39</v>
      </c>
      <c r="N13" s="32">
        <v>139974681.90000001</v>
      </c>
      <c r="O13" s="33">
        <v>8.7999999999999995E-2</v>
      </c>
      <c r="P13" s="32">
        <v>8775678.7300000004</v>
      </c>
      <c r="Q13" s="33">
        <v>8.7499999999999994E-2</v>
      </c>
      <c r="R13" s="37" t="s">
        <v>39</v>
      </c>
      <c r="S13" s="37">
        <v>0</v>
      </c>
      <c r="T13" s="28">
        <v>26327036.190000001</v>
      </c>
      <c r="U13" s="29">
        <v>8.7499999999999994E-2</v>
      </c>
    </row>
    <row r="14" spans="1:23" ht="17.25" x14ac:dyDescent="0.25">
      <c r="A14" s="3" t="s">
        <v>21</v>
      </c>
      <c r="B14" s="32">
        <v>242765500.91999999</v>
      </c>
      <c r="C14" s="33">
        <v>3.2599999999999997E-2</v>
      </c>
      <c r="D14" s="32">
        <v>1544870098.8800001</v>
      </c>
      <c r="E14" s="33">
        <v>5.7999999999999996E-3</v>
      </c>
      <c r="F14" s="32">
        <v>241729897.59999999</v>
      </c>
      <c r="G14" s="33">
        <v>5.0299999999999997E-2</v>
      </c>
      <c r="H14" s="32">
        <v>4256078732.2199998</v>
      </c>
      <c r="I14" s="33">
        <v>5.7999999999999996E-3</v>
      </c>
      <c r="J14" s="32">
        <v>535185396.47000003</v>
      </c>
      <c r="K14" s="33">
        <v>4.4000000000000003E-3</v>
      </c>
      <c r="L14" s="32">
        <v>1090938913.76</v>
      </c>
      <c r="M14" s="33">
        <v>6.8599999999999994E-2</v>
      </c>
      <c r="N14" s="32">
        <v>657708077.60000002</v>
      </c>
      <c r="O14" s="33">
        <v>3.49E-2</v>
      </c>
      <c r="P14" s="32">
        <v>113084853.06</v>
      </c>
      <c r="Q14" s="33">
        <v>2.7099999999999999E-2</v>
      </c>
      <c r="R14" s="32">
        <v>1481221350.5999999</v>
      </c>
      <c r="S14" s="33">
        <v>4.8300000000000003E-2</v>
      </c>
      <c r="T14" s="28">
        <v>451566573.33999997</v>
      </c>
      <c r="U14" s="29">
        <v>1.46E-2</v>
      </c>
    </row>
    <row r="15" spans="1:23" ht="17.25" x14ac:dyDescent="0.25">
      <c r="A15" s="3" t="s">
        <v>22</v>
      </c>
      <c r="B15" s="32">
        <v>810452502.17999995</v>
      </c>
      <c r="C15" s="33">
        <v>8.5699999999999998E-2</v>
      </c>
      <c r="D15" s="32">
        <v>16607574113.07</v>
      </c>
      <c r="E15" s="33">
        <v>8.7999999999999995E-2</v>
      </c>
      <c r="F15" s="32">
        <v>252368850.59</v>
      </c>
      <c r="G15" s="33">
        <v>8.5400000000000004E-2</v>
      </c>
      <c r="H15" s="32">
        <v>20277705233.259998</v>
      </c>
      <c r="I15" s="33">
        <v>8.6800000000000002E-2</v>
      </c>
      <c r="J15" s="32">
        <v>11563970611.940001</v>
      </c>
      <c r="K15" s="33">
        <v>8.7800000000000003E-2</v>
      </c>
      <c r="L15" s="32">
        <v>1122508604.8800001</v>
      </c>
      <c r="M15" s="33">
        <v>8.0199999999999994E-2</v>
      </c>
      <c r="N15" s="32">
        <v>17226942278.43</v>
      </c>
      <c r="O15" s="33">
        <v>9.2499999999999999E-2</v>
      </c>
      <c r="P15" s="32">
        <v>1968415919.3800001</v>
      </c>
      <c r="Q15" s="33">
        <v>8.9300000000000004E-2</v>
      </c>
      <c r="R15" s="32">
        <v>6256303386.3000002</v>
      </c>
      <c r="S15" s="33">
        <v>0.12139999999999999</v>
      </c>
      <c r="T15" s="28">
        <v>7820814310.3400002</v>
      </c>
      <c r="U15" s="29">
        <v>9.0899999999999995E-2</v>
      </c>
      <c r="V15" s="7"/>
      <c r="W15" s="7"/>
    </row>
    <row r="16" spans="1:23" s="7" customFormat="1" ht="19.5" customHeight="1" x14ac:dyDescent="0.25">
      <c r="A16" s="3" t="s">
        <v>23</v>
      </c>
      <c r="B16" s="36">
        <v>58888705.450000003</v>
      </c>
      <c r="C16" s="33">
        <v>6.59E-2</v>
      </c>
      <c r="D16" s="32">
        <v>8742178448.5400009</v>
      </c>
      <c r="E16" s="35">
        <v>3.9199999999999999E-2</v>
      </c>
      <c r="F16" s="34">
        <v>193241837.91</v>
      </c>
      <c r="G16" s="35">
        <v>0.1076</v>
      </c>
      <c r="H16" s="34">
        <v>26277435119.040001</v>
      </c>
      <c r="I16" s="35">
        <v>0.1027</v>
      </c>
      <c r="J16" s="34">
        <v>6032554145.2200003</v>
      </c>
      <c r="K16" s="35">
        <v>5.8000000000000003E-2</v>
      </c>
      <c r="L16" s="34" t="s">
        <v>39</v>
      </c>
      <c r="M16" s="35" t="s">
        <v>39</v>
      </c>
      <c r="N16" s="34">
        <v>6105792237.0900002</v>
      </c>
      <c r="O16" s="35">
        <v>6.8500000000000005E-2</v>
      </c>
      <c r="P16" s="34" t="s">
        <v>39</v>
      </c>
      <c r="Q16" s="35" t="s">
        <v>39</v>
      </c>
      <c r="R16" s="36" t="s">
        <v>39</v>
      </c>
      <c r="S16" s="33">
        <v>0</v>
      </c>
      <c r="T16" s="30">
        <v>1852009523.4100001</v>
      </c>
      <c r="U16" s="31">
        <v>5.2400000000000002E-2</v>
      </c>
    </row>
    <row r="17" spans="1:21" s="14" customFormat="1" ht="32.25" x14ac:dyDescent="0.25">
      <c r="A17" s="3" t="s">
        <v>24</v>
      </c>
      <c r="B17" s="36" t="s">
        <v>39</v>
      </c>
      <c r="C17" s="36" t="s">
        <v>39</v>
      </c>
      <c r="D17" s="32">
        <v>5844924525.6000004</v>
      </c>
      <c r="E17" s="33">
        <v>8.7300000000000003E-2</v>
      </c>
      <c r="F17" s="32" t="s">
        <v>39</v>
      </c>
      <c r="G17" s="33" t="s">
        <v>39</v>
      </c>
      <c r="H17" s="32">
        <v>1553714114.4000001</v>
      </c>
      <c r="I17" s="33">
        <v>8.7300000000000003E-2</v>
      </c>
      <c r="J17" s="32">
        <v>1527526725</v>
      </c>
      <c r="K17" s="33">
        <v>1.1000000000000001E-3</v>
      </c>
      <c r="L17" s="32" t="s">
        <v>39</v>
      </c>
      <c r="M17" s="33" t="s">
        <v>39</v>
      </c>
      <c r="N17" s="32">
        <v>1356417084</v>
      </c>
      <c r="O17" s="33">
        <v>8.7300000000000003E-2</v>
      </c>
      <c r="P17" s="32" t="s">
        <v>39</v>
      </c>
      <c r="Q17" s="33" t="s">
        <v>39</v>
      </c>
      <c r="R17" s="36" t="s">
        <v>39</v>
      </c>
      <c r="S17" s="33">
        <v>0</v>
      </c>
      <c r="T17" s="28" t="s">
        <v>39</v>
      </c>
      <c r="U17" s="29" t="s">
        <v>39</v>
      </c>
    </row>
    <row r="18" spans="1:21" s="14" customFormat="1" x14ac:dyDescent="0.25">
      <c r="A18" s="3" t="s">
        <v>25</v>
      </c>
      <c r="B18" s="36" t="s">
        <v>39</v>
      </c>
      <c r="C18" s="36" t="s">
        <v>39</v>
      </c>
      <c r="D18" s="32">
        <v>1656139420.22</v>
      </c>
      <c r="E18" s="33">
        <v>6.7699999999999996E-2</v>
      </c>
      <c r="F18" s="32">
        <v>188259909.34999999</v>
      </c>
      <c r="G18" s="33">
        <v>5.5899999999999998E-2</v>
      </c>
      <c r="H18" s="32">
        <v>3829622200.4000001</v>
      </c>
      <c r="I18" s="33">
        <v>6.1199999999999997E-2</v>
      </c>
      <c r="J18" s="32">
        <v>74302686</v>
      </c>
      <c r="K18" s="33">
        <v>5.5599999999999997E-2</v>
      </c>
      <c r="L18" s="32" t="s">
        <v>39</v>
      </c>
      <c r="M18" s="33" t="s">
        <v>39</v>
      </c>
      <c r="N18" s="32">
        <v>6882267953.1800003</v>
      </c>
      <c r="O18" s="33">
        <v>6.3E-2</v>
      </c>
      <c r="P18" s="32">
        <v>49535124</v>
      </c>
      <c r="Q18" s="33">
        <v>5.5599999999999997E-2</v>
      </c>
      <c r="R18" s="32">
        <v>1043551123</v>
      </c>
      <c r="S18" s="33">
        <v>6.2899999999999998E-2</v>
      </c>
      <c r="T18" s="28">
        <v>49535124</v>
      </c>
      <c r="U18" s="29">
        <v>5.5599999999999997E-2</v>
      </c>
    </row>
    <row r="19" spans="1:21" ht="17.25" x14ac:dyDescent="0.25">
      <c r="A19" s="3" t="s">
        <v>26</v>
      </c>
      <c r="B19" s="32">
        <v>1863603413.79</v>
      </c>
      <c r="C19" s="33">
        <v>7.6600000000000001E-2</v>
      </c>
      <c r="D19" s="32">
        <v>33415340289.27</v>
      </c>
      <c r="E19" s="33">
        <v>7.7200000000000005E-2</v>
      </c>
      <c r="F19" s="32">
        <v>679420722</v>
      </c>
      <c r="G19" s="33">
        <v>7.9799999999999996E-2</v>
      </c>
      <c r="H19" s="32">
        <v>51006840563.75</v>
      </c>
      <c r="I19" s="33">
        <v>8.0199999999999994E-2</v>
      </c>
      <c r="J19" s="32">
        <v>21477127526.59</v>
      </c>
      <c r="K19" s="33">
        <v>7.9100000000000004E-2</v>
      </c>
      <c r="L19" s="32">
        <v>2165962498.0100002</v>
      </c>
      <c r="M19" s="33">
        <v>7.8E-2</v>
      </c>
      <c r="N19" s="32">
        <v>21929345215.619999</v>
      </c>
      <c r="O19" s="33">
        <v>7.7499999999999999E-2</v>
      </c>
      <c r="P19" s="32">
        <v>6109776715.4099998</v>
      </c>
      <c r="Q19" s="33">
        <v>7.9299999999999995E-2</v>
      </c>
      <c r="R19" s="32">
        <v>4871856667.6099997</v>
      </c>
      <c r="S19" s="33">
        <v>7.8399999999999997E-2</v>
      </c>
      <c r="T19" s="28">
        <v>7522157069.9499998</v>
      </c>
      <c r="U19" s="29">
        <v>8.0799999999999997E-2</v>
      </c>
    </row>
    <row r="20" spans="1:21" ht="32.25" x14ac:dyDescent="0.25">
      <c r="A20" s="3" t="s">
        <v>27</v>
      </c>
      <c r="B20" s="36" t="s">
        <v>39</v>
      </c>
      <c r="C20" s="36" t="s">
        <v>39</v>
      </c>
      <c r="D20" s="32">
        <v>691962943.91999996</v>
      </c>
      <c r="E20" s="33">
        <v>0.15327167898311367</v>
      </c>
      <c r="F20" s="32">
        <v>23267345.489999998</v>
      </c>
      <c r="G20" s="33">
        <v>0.1633672744000001</v>
      </c>
      <c r="H20" s="32">
        <v>1802793017.55</v>
      </c>
      <c r="I20" s="33">
        <v>0.12908344452733589</v>
      </c>
      <c r="J20" s="32">
        <v>899399937.86000001</v>
      </c>
      <c r="K20" s="33">
        <v>9.4354040955258345E-2</v>
      </c>
      <c r="L20" s="32" t="s">
        <v>39</v>
      </c>
      <c r="M20" s="33" t="s">
        <v>39</v>
      </c>
      <c r="N20" s="32">
        <v>366469765.69999999</v>
      </c>
      <c r="O20" s="33">
        <v>0.1633672744000001</v>
      </c>
      <c r="P20" s="32" t="s">
        <v>39</v>
      </c>
      <c r="Q20" s="33" t="s">
        <v>39</v>
      </c>
      <c r="R20" s="36" t="s">
        <v>39</v>
      </c>
      <c r="S20" s="36">
        <v>0</v>
      </c>
      <c r="T20" s="28" t="s">
        <v>39</v>
      </c>
      <c r="U20" s="29" t="s">
        <v>39</v>
      </c>
    </row>
    <row r="21" spans="1:21" ht="30" x14ac:dyDescent="0.25">
      <c r="A21" s="3" t="s">
        <v>28</v>
      </c>
      <c r="B21" s="36" t="s">
        <v>39</v>
      </c>
      <c r="C21" s="36" t="s">
        <v>39</v>
      </c>
      <c r="D21" s="36" t="s">
        <v>39</v>
      </c>
      <c r="E21" s="36" t="s">
        <v>39</v>
      </c>
      <c r="F21" s="32" t="s">
        <v>39</v>
      </c>
      <c r="G21" s="33" t="s">
        <v>39</v>
      </c>
      <c r="H21" s="32" t="s">
        <v>39</v>
      </c>
      <c r="I21" s="33" t="s">
        <v>39</v>
      </c>
      <c r="J21" s="32">
        <v>697115303.85000002</v>
      </c>
      <c r="K21" s="33">
        <v>0.105</v>
      </c>
      <c r="L21" s="32" t="s">
        <v>39</v>
      </c>
      <c r="M21" s="33" t="s">
        <v>39</v>
      </c>
      <c r="N21" s="32" t="s">
        <v>39</v>
      </c>
      <c r="O21" s="33" t="s">
        <v>39</v>
      </c>
      <c r="P21" s="32" t="s">
        <v>39</v>
      </c>
      <c r="Q21" s="33" t="s">
        <v>39</v>
      </c>
      <c r="R21" s="36" t="s">
        <v>39</v>
      </c>
      <c r="S21" s="36">
        <v>0</v>
      </c>
      <c r="T21" s="28">
        <v>628976214</v>
      </c>
      <c r="U21" s="29">
        <v>0.105</v>
      </c>
    </row>
    <row r="22" spans="1:21" x14ac:dyDescent="0.25">
      <c r="A22" s="3" t="s">
        <v>29</v>
      </c>
      <c r="B22" s="36" t="s">
        <v>39</v>
      </c>
      <c r="C22" s="36" t="s">
        <v>39</v>
      </c>
      <c r="D22" s="32">
        <v>154121894.97</v>
      </c>
      <c r="E22" s="33">
        <v>8.4000000000000005E-2</v>
      </c>
      <c r="F22" s="32" t="s">
        <v>39</v>
      </c>
      <c r="G22" s="33" t="s">
        <v>39</v>
      </c>
      <c r="H22" s="32" t="s">
        <v>39</v>
      </c>
      <c r="I22" s="33" t="s">
        <v>39</v>
      </c>
      <c r="J22" s="32">
        <v>154121894.97</v>
      </c>
      <c r="K22" s="33">
        <v>8.4000000000000005E-2</v>
      </c>
      <c r="L22" s="32" t="s">
        <v>39</v>
      </c>
      <c r="M22" s="33" t="s">
        <v>39</v>
      </c>
      <c r="N22" s="32">
        <v>154121894.97</v>
      </c>
      <c r="O22" s="33">
        <v>8.4000000000000005E-2</v>
      </c>
      <c r="P22" s="32" t="s">
        <v>39</v>
      </c>
      <c r="Q22" s="33" t="s">
        <v>39</v>
      </c>
      <c r="R22" s="36" t="s">
        <v>39</v>
      </c>
      <c r="S22" s="36">
        <v>0</v>
      </c>
      <c r="T22" s="28" t="s">
        <v>39</v>
      </c>
      <c r="U22" s="29" t="s">
        <v>39</v>
      </c>
    </row>
    <row r="23" spans="1:21" ht="16.5" customHeight="1" x14ac:dyDescent="0.25">
      <c r="A23" s="2" t="s">
        <v>30</v>
      </c>
      <c r="B23" s="6">
        <f>SUM(B10:B22)</f>
        <v>7091517818</v>
      </c>
      <c r="C23" s="1">
        <f>+SUMPRODUCT(C10:C22,B10:B22)/B23</f>
        <v>8.119777262568656E-2</v>
      </c>
      <c r="D23" s="6">
        <f>SUM(D10:D22)</f>
        <v>160294329089.34003</v>
      </c>
      <c r="E23" s="1">
        <f>+SUMPRODUCT(E10:E22,D10:D22)/D23</f>
        <v>6.8102667172215969E-2</v>
      </c>
      <c r="F23" s="6">
        <f>SUM(F10:F22)</f>
        <v>3342875799.4799995</v>
      </c>
      <c r="G23" s="1">
        <f>+SUMPRODUCT(G10:G22,F10:F22)/F23</f>
        <v>8.4972917284260277E-2</v>
      </c>
      <c r="H23" s="6">
        <f>SUM(H10:H22)</f>
        <v>238311203606.65997</v>
      </c>
      <c r="I23" s="1">
        <f>+SUMPRODUCT(I10:I22,H10:H22)/H23</f>
        <v>7.4620700004176185E-2</v>
      </c>
      <c r="J23" s="6">
        <f>SUM(J10:J22)</f>
        <v>117705932501.39001</v>
      </c>
      <c r="K23" s="1">
        <f>+SUMPRODUCT(K10:K22,J10:J22)/J23</f>
        <v>6.6996839248243914E-2</v>
      </c>
      <c r="L23" s="6">
        <f>SUM(L10:L22)</f>
        <v>6728962015.8600006</v>
      </c>
      <c r="M23" s="1">
        <f>+SUMPRODUCT(M10:M22,L10:L22)/L23</f>
        <v>7.8096848666983701E-2</v>
      </c>
      <c r="N23" s="6">
        <f>SUM(N10:N22)</f>
        <v>146743375885.31998</v>
      </c>
      <c r="O23" s="1">
        <f>+SUMPRODUCT(O10:O22,N10:N22)/N23</f>
        <v>6.9641320424721792E-2</v>
      </c>
      <c r="P23" s="6">
        <f>SUM(P10:P22)</f>
        <v>17550828400.029999</v>
      </c>
      <c r="Q23" s="1">
        <f>+SUMPRODUCT(Q10:Q22,P10:P22)/P23</f>
        <v>7.7162618616778741E-2</v>
      </c>
      <c r="R23" s="6">
        <f>SUM(R10:R22)</f>
        <v>24390949951.59</v>
      </c>
      <c r="S23" s="1">
        <f>+SUMPRODUCT(S10:S22,R10:R22)/R23</f>
        <v>8.5208025253150813E-2</v>
      </c>
      <c r="T23" s="6">
        <f>SUM(T10:T22)</f>
        <v>48288970978.629997</v>
      </c>
      <c r="U23" s="1">
        <f>+SUMPRODUCT(U10:U22,T10:T22)/T23</f>
        <v>7.3574844951829824E-2</v>
      </c>
    </row>
    <row r="24" spans="1:21" x14ac:dyDescent="0.25">
      <c r="B24" s="16"/>
      <c r="C24" s="16"/>
      <c r="D24" s="16"/>
      <c r="E24" s="16"/>
      <c r="F24" s="16" t="s">
        <v>40</v>
      </c>
      <c r="G24" s="16" t="s">
        <v>40</v>
      </c>
      <c r="H24" s="16"/>
      <c r="I24" s="16"/>
      <c r="J24" s="16"/>
      <c r="K24" s="16"/>
      <c r="L24" s="16"/>
      <c r="M24" s="16"/>
      <c r="N24" s="16"/>
      <c r="O24" s="16"/>
      <c r="P24" s="23"/>
      <c r="Q24" s="16"/>
      <c r="R24" s="16"/>
      <c r="T24" s="16"/>
    </row>
    <row r="25" spans="1:21" ht="18" customHeight="1" x14ac:dyDescent="0.25">
      <c r="A25" s="63"/>
      <c r="B25" s="63"/>
      <c r="C25" s="63"/>
      <c r="D25" s="63"/>
      <c r="E25" s="63"/>
      <c r="F25" s="63"/>
      <c r="G25" s="63"/>
      <c r="H25" s="63"/>
      <c r="I25" s="63"/>
      <c r="J25" s="63"/>
      <c r="K25" s="63"/>
      <c r="T25" s="19"/>
    </row>
    <row r="26" spans="1:21" ht="18" customHeight="1" x14ac:dyDescent="0.25">
      <c r="A26" s="63" t="s">
        <v>31</v>
      </c>
      <c r="B26" s="63"/>
      <c r="C26" s="63"/>
      <c r="D26" s="63"/>
      <c r="E26" s="63"/>
      <c r="F26" s="63"/>
      <c r="G26" s="63"/>
      <c r="H26" s="63"/>
      <c r="I26" s="63"/>
      <c r="J26" s="63"/>
      <c r="K26" s="63"/>
      <c r="T26" s="18"/>
    </row>
    <row r="27" spans="1:21" x14ac:dyDescent="0.25">
      <c r="A27" s="63" t="s">
        <v>32</v>
      </c>
      <c r="B27" s="63"/>
      <c r="C27" s="63"/>
      <c r="D27" s="63"/>
      <c r="E27" s="63"/>
      <c r="F27" s="63"/>
      <c r="G27" s="63"/>
      <c r="H27" s="63"/>
      <c r="I27" s="63"/>
      <c r="J27" s="63"/>
      <c r="K27" s="63"/>
      <c r="T27" s="18"/>
    </row>
    <row r="28" spans="1:21" x14ac:dyDescent="0.25">
      <c r="A28" s="46" t="s">
        <v>33</v>
      </c>
      <c r="B28" s="46"/>
      <c r="C28" s="46"/>
      <c r="D28" s="46"/>
      <c r="E28" s="46"/>
      <c r="F28" s="46"/>
      <c r="G28" s="46"/>
      <c r="H28" s="46"/>
      <c r="I28" s="46"/>
      <c r="J28" s="46"/>
      <c r="K28" s="46"/>
    </row>
    <row r="29" spans="1:21" s="7" customFormat="1" ht="40.5" customHeight="1" x14ac:dyDescent="0.25">
      <c r="A29" s="63" t="s">
        <v>34</v>
      </c>
      <c r="B29" s="63"/>
      <c r="C29" s="63"/>
      <c r="D29" s="63"/>
      <c r="E29" s="63"/>
      <c r="F29" s="63"/>
      <c r="G29" s="63"/>
      <c r="H29" s="63"/>
      <c r="I29" s="63"/>
      <c r="J29" s="63"/>
      <c r="K29" s="63"/>
    </row>
    <row r="30" spans="1:21" x14ac:dyDescent="0.25">
      <c r="A30" s="63" t="s">
        <v>35</v>
      </c>
      <c r="B30" s="63"/>
      <c r="C30" s="63"/>
      <c r="D30" s="63"/>
      <c r="E30" s="63"/>
      <c r="F30" s="63"/>
      <c r="G30" s="63"/>
      <c r="H30" s="63"/>
      <c r="I30" s="63"/>
      <c r="J30" s="63"/>
      <c r="K30" s="63"/>
    </row>
    <row r="31" spans="1:21" ht="17.25" customHeight="1" x14ac:dyDescent="0.25">
      <c r="A31" s="63"/>
      <c r="B31" s="63"/>
      <c r="C31" s="63"/>
      <c r="D31" s="63"/>
      <c r="E31" s="63"/>
      <c r="F31" s="63"/>
      <c r="G31" s="63"/>
      <c r="H31" s="63"/>
      <c r="I31" s="63"/>
      <c r="J31" s="63"/>
      <c r="K31" s="63"/>
    </row>
    <row r="32" spans="1:21" x14ac:dyDescent="0.25">
      <c r="A32" s="63"/>
      <c r="B32" s="63"/>
      <c r="C32" s="63"/>
      <c r="D32" s="63"/>
      <c r="E32" s="63"/>
      <c r="F32" s="63"/>
      <c r="G32" s="63"/>
      <c r="H32" s="63"/>
      <c r="I32" s="63"/>
      <c r="J32" s="63"/>
      <c r="K32" s="63"/>
      <c r="S32" s="15"/>
    </row>
  </sheetData>
  <mergeCells count="23">
    <mergeCell ref="A32:K32"/>
    <mergeCell ref="A25:K25"/>
    <mergeCell ref="A26:K26"/>
    <mergeCell ref="A27:K27"/>
    <mergeCell ref="A29:K29"/>
    <mergeCell ref="A30:K30"/>
    <mergeCell ref="A31:K31"/>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P27" sqref="P27"/>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12"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68"/>
      <c r="B1" s="68"/>
      <c r="C1" s="68"/>
      <c r="D1" s="68"/>
      <c r="E1" s="68"/>
      <c r="F1" s="68"/>
      <c r="G1" s="68"/>
      <c r="H1" s="68"/>
      <c r="I1" s="68"/>
      <c r="J1" s="68"/>
      <c r="K1" s="68"/>
    </row>
    <row r="2" spans="1:23" x14ac:dyDescent="0.25">
      <c r="A2" s="69" t="s">
        <v>0</v>
      </c>
      <c r="B2" s="69"/>
      <c r="C2" s="69"/>
      <c r="D2" s="69"/>
      <c r="E2" s="69"/>
      <c r="F2" s="69"/>
      <c r="G2" s="69"/>
      <c r="H2" s="69"/>
      <c r="I2" s="69"/>
      <c r="J2" s="69"/>
      <c r="K2" s="69"/>
      <c r="L2" s="69"/>
      <c r="M2" s="69"/>
      <c r="N2" s="69"/>
      <c r="O2" s="69"/>
      <c r="P2" s="69"/>
      <c r="Q2" s="69"/>
      <c r="R2" s="69"/>
      <c r="S2" s="69"/>
      <c r="T2" s="69"/>
      <c r="U2" s="69"/>
    </row>
    <row r="3" spans="1:23" x14ac:dyDescent="0.25">
      <c r="A3" s="69" t="s">
        <v>1</v>
      </c>
      <c r="B3" s="69"/>
      <c r="C3" s="69"/>
      <c r="D3" s="69"/>
      <c r="E3" s="69"/>
      <c r="F3" s="69"/>
      <c r="G3" s="69"/>
      <c r="H3" s="69"/>
      <c r="I3" s="69"/>
      <c r="J3" s="69"/>
      <c r="K3" s="69"/>
      <c r="L3" s="69"/>
      <c r="M3" s="69"/>
      <c r="N3" s="69"/>
      <c r="O3" s="69"/>
      <c r="P3" s="69"/>
      <c r="Q3" s="69"/>
      <c r="R3" s="69"/>
      <c r="S3" s="69"/>
      <c r="T3" s="69"/>
      <c r="U3" s="69"/>
    </row>
    <row r="4" spans="1:23" x14ac:dyDescent="0.25">
      <c r="A4" s="69" t="s">
        <v>41</v>
      </c>
      <c r="B4" s="69"/>
      <c r="C4" s="69"/>
      <c r="D4" s="69"/>
      <c r="E4" s="69"/>
      <c r="F4" s="69"/>
      <c r="G4" s="69"/>
      <c r="H4" s="69"/>
      <c r="I4" s="69"/>
      <c r="J4" s="69"/>
      <c r="K4" s="69"/>
      <c r="L4" s="69"/>
      <c r="M4" s="69"/>
      <c r="N4" s="69"/>
      <c r="O4" s="69"/>
      <c r="P4" s="69"/>
      <c r="Q4" s="69"/>
      <c r="R4" s="69"/>
      <c r="S4" s="69"/>
      <c r="T4" s="69"/>
      <c r="U4" s="69"/>
    </row>
    <row r="5" spans="1:23" x14ac:dyDescent="0.25">
      <c r="A5" s="70" t="s">
        <v>3</v>
      </c>
      <c r="B5" s="70"/>
      <c r="C5" s="70"/>
      <c r="D5" s="70"/>
      <c r="E5" s="70"/>
      <c r="F5" s="70"/>
      <c r="G5" s="70"/>
      <c r="H5" s="70"/>
      <c r="I5" s="70"/>
      <c r="J5" s="70"/>
      <c r="K5" s="70"/>
      <c r="L5" s="70"/>
      <c r="M5" s="70"/>
      <c r="N5" s="70"/>
      <c r="O5" s="70"/>
      <c r="P5" s="70"/>
      <c r="Q5" s="70"/>
      <c r="R5" s="70"/>
      <c r="S5" s="70"/>
      <c r="T5" s="70"/>
      <c r="U5" s="70"/>
    </row>
    <row r="6" spans="1:23" x14ac:dyDescent="0.25">
      <c r="A6" s="5"/>
      <c r="B6" s="4"/>
      <c r="C6" s="4"/>
      <c r="D6" s="4"/>
      <c r="E6" s="4"/>
      <c r="F6" s="4"/>
      <c r="G6" s="4"/>
      <c r="H6" s="4"/>
      <c r="I6" s="4"/>
      <c r="J6" s="4"/>
      <c r="K6" s="4"/>
    </row>
    <row r="7" spans="1:23" ht="9" customHeight="1" x14ac:dyDescent="0.25">
      <c r="A7" s="71" t="s">
        <v>4</v>
      </c>
      <c r="B7" s="64" t="s">
        <v>5</v>
      </c>
      <c r="C7" s="65"/>
      <c r="D7" s="64" t="s">
        <v>6</v>
      </c>
      <c r="E7" s="65"/>
      <c r="F7" s="64" t="s">
        <v>7</v>
      </c>
      <c r="G7" s="65"/>
      <c r="H7" s="64" t="s">
        <v>8</v>
      </c>
      <c r="I7" s="65"/>
      <c r="J7" s="74" t="s">
        <v>9</v>
      </c>
      <c r="K7" s="75"/>
      <c r="L7" s="64" t="s">
        <v>10</v>
      </c>
      <c r="M7" s="65"/>
      <c r="N7" s="64" t="s">
        <v>11</v>
      </c>
      <c r="O7" s="65"/>
      <c r="P7" s="64" t="s">
        <v>12</v>
      </c>
      <c r="Q7" s="65"/>
      <c r="R7" s="64" t="s">
        <v>13</v>
      </c>
      <c r="S7" s="65"/>
      <c r="T7" s="64" t="s">
        <v>14</v>
      </c>
      <c r="U7" s="65"/>
    </row>
    <row r="8" spans="1:23" ht="24" customHeight="1" x14ac:dyDescent="0.25">
      <c r="A8" s="72"/>
      <c r="B8" s="66"/>
      <c r="C8" s="67"/>
      <c r="D8" s="66"/>
      <c r="E8" s="67"/>
      <c r="F8" s="66"/>
      <c r="G8" s="67"/>
      <c r="H8" s="66"/>
      <c r="I8" s="67"/>
      <c r="J8" s="66"/>
      <c r="K8" s="67"/>
      <c r="L8" s="66"/>
      <c r="M8" s="67"/>
      <c r="N8" s="66"/>
      <c r="O8" s="67"/>
      <c r="P8" s="66"/>
      <c r="Q8" s="67"/>
      <c r="R8" s="66"/>
      <c r="S8" s="67"/>
      <c r="T8" s="66"/>
      <c r="U8" s="67"/>
    </row>
    <row r="9" spans="1:23" ht="17.25" customHeight="1" x14ac:dyDescent="0.25">
      <c r="A9" s="73"/>
      <c r="B9" s="45" t="s">
        <v>15</v>
      </c>
      <c r="C9" s="45" t="s">
        <v>16</v>
      </c>
      <c r="D9" s="45" t="s">
        <v>15</v>
      </c>
      <c r="E9" s="45" t="s">
        <v>16</v>
      </c>
      <c r="F9" s="45" t="s">
        <v>15</v>
      </c>
      <c r="G9" s="45" t="s">
        <v>16</v>
      </c>
      <c r="H9" s="45" t="s">
        <v>15</v>
      </c>
      <c r="I9" s="45" t="s">
        <v>16</v>
      </c>
      <c r="J9" s="45" t="s">
        <v>15</v>
      </c>
      <c r="K9" s="45" t="s">
        <v>16</v>
      </c>
      <c r="L9" s="45" t="s">
        <v>15</v>
      </c>
      <c r="M9" s="45" t="s">
        <v>16</v>
      </c>
      <c r="N9" s="45" t="s">
        <v>15</v>
      </c>
      <c r="O9" s="45" t="s">
        <v>16</v>
      </c>
      <c r="P9" s="45" t="s">
        <v>15</v>
      </c>
      <c r="Q9" s="45" t="s">
        <v>16</v>
      </c>
      <c r="R9" s="45" t="s">
        <v>15</v>
      </c>
      <c r="S9" s="45" t="s">
        <v>16</v>
      </c>
      <c r="T9" s="45" t="s">
        <v>15</v>
      </c>
      <c r="U9" s="45" t="s">
        <v>16</v>
      </c>
    </row>
    <row r="10" spans="1:23" x14ac:dyDescent="0.25">
      <c r="A10" s="3" t="s">
        <v>17</v>
      </c>
      <c r="B10" s="38">
        <v>3155799168.3600001</v>
      </c>
      <c r="C10" s="39">
        <v>7.51E-2</v>
      </c>
      <c r="D10" s="38">
        <v>79865801422.5</v>
      </c>
      <c r="E10" s="39">
        <v>5.9799999999999999E-2</v>
      </c>
      <c r="F10" s="38">
        <v>958639633.41999996</v>
      </c>
      <c r="G10" s="39">
        <v>7.6499999999999999E-2</v>
      </c>
      <c r="H10" s="38">
        <v>105462730607.62</v>
      </c>
      <c r="I10" s="39">
        <v>6.1400000000000003E-2</v>
      </c>
      <c r="J10" s="38">
        <v>63346599166.099998</v>
      </c>
      <c r="K10" s="39">
        <v>5.7200000000000001E-2</v>
      </c>
      <c r="L10" s="38">
        <v>2340278835.52</v>
      </c>
      <c r="M10" s="39">
        <v>8.14E-2</v>
      </c>
      <c r="N10" s="38">
        <v>74948142980.699997</v>
      </c>
      <c r="O10" s="39">
        <v>6.0400000000000002E-2</v>
      </c>
      <c r="P10" s="38">
        <v>7359289191.0100002</v>
      </c>
      <c r="Q10" s="39">
        <v>7.2599999999999998E-2</v>
      </c>
      <c r="R10" s="38">
        <v>8354840498.6000004</v>
      </c>
      <c r="S10" s="39">
        <v>6.6100000000000006E-2</v>
      </c>
      <c r="T10" s="24">
        <v>25153132200.400002</v>
      </c>
      <c r="U10" s="25">
        <v>6.7500000000000004E-2</v>
      </c>
    </row>
    <row r="11" spans="1:23" ht="17.25" x14ac:dyDescent="0.25">
      <c r="A11" s="3" t="s">
        <v>18</v>
      </c>
      <c r="B11" s="38">
        <v>123310549.91</v>
      </c>
      <c r="C11" s="39">
        <v>0.1042</v>
      </c>
      <c r="D11" s="38">
        <v>5061186876.3500004</v>
      </c>
      <c r="E11" s="39">
        <v>9.9199999999999997E-2</v>
      </c>
      <c r="F11" s="38">
        <v>96774303.060000002</v>
      </c>
      <c r="G11" s="39">
        <v>0.1022</v>
      </c>
      <c r="H11" s="38">
        <v>14438912616.5</v>
      </c>
      <c r="I11" s="39">
        <v>8.3400000000000002E-2</v>
      </c>
      <c r="J11" s="38">
        <v>5442999417.3199997</v>
      </c>
      <c r="K11" s="39">
        <v>8.6199999999999999E-2</v>
      </c>
      <c r="L11" s="38">
        <v>46931961.979999997</v>
      </c>
      <c r="M11" s="39">
        <v>0.1</v>
      </c>
      <c r="N11" s="38">
        <v>12736683582.690001</v>
      </c>
      <c r="O11" s="39">
        <v>8.43E-2</v>
      </c>
      <c r="P11" s="38">
        <v>859674890.48000002</v>
      </c>
      <c r="Q11" s="39">
        <v>7.2700000000000001E-2</v>
      </c>
      <c r="R11" s="38">
        <v>218210199.63999999</v>
      </c>
      <c r="S11" s="39">
        <v>0.1</v>
      </c>
      <c r="T11" s="24">
        <v>3250862251.25</v>
      </c>
      <c r="U11" s="25">
        <v>8.77E-2</v>
      </c>
    </row>
    <row r="12" spans="1:23" x14ac:dyDescent="0.25">
      <c r="A12" s="3" t="s">
        <v>19</v>
      </c>
      <c r="B12" s="38">
        <v>1132936833.02</v>
      </c>
      <c r="C12" s="39">
        <v>0.1113</v>
      </c>
      <c r="D12" s="38">
        <v>6654195621.3999996</v>
      </c>
      <c r="E12" s="39">
        <v>8.2199999999999995E-2</v>
      </c>
      <c r="F12" s="38">
        <v>702518349.80999994</v>
      </c>
      <c r="G12" s="39">
        <v>0.10970000000000001</v>
      </c>
      <c r="H12" s="38">
        <v>10528028102.84</v>
      </c>
      <c r="I12" s="39">
        <v>9.0200000000000002E-2</v>
      </c>
      <c r="J12" s="38">
        <v>6183977056.96</v>
      </c>
      <c r="K12" s="39">
        <v>8.6699999999999999E-2</v>
      </c>
      <c r="L12" s="40" t="s">
        <v>39</v>
      </c>
      <c r="M12" s="41" t="s">
        <v>39</v>
      </c>
      <c r="N12" s="38">
        <v>5107248985.2299995</v>
      </c>
      <c r="O12" s="39">
        <v>7.6999999999999999E-2</v>
      </c>
      <c r="P12" s="38">
        <v>900614412.75999999</v>
      </c>
      <c r="Q12" s="39">
        <v>7.9899999999999999E-2</v>
      </c>
      <c r="R12" s="38">
        <v>2186156520.1100001</v>
      </c>
      <c r="S12" s="39">
        <v>0.1052</v>
      </c>
      <c r="T12" s="24">
        <v>1465130687.79</v>
      </c>
      <c r="U12" s="25">
        <v>7.46E-2</v>
      </c>
    </row>
    <row r="13" spans="1:23" x14ac:dyDescent="0.25">
      <c r="A13" s="3" t="s">
        <v>20</v>
      </c>
      <c r="B13" s="42" t="s">
        <v>39</v>
      </c>
      <c r="C13" s="42" t="s">
        <v>39</v>
      </c>
      <c r="D13" s="42" t="s">
        <v>39</v>
      </c>
      <c r="E13" s="42" t="s">
        <v>39</v>
      </c>
      <c r="F13" s="42" t="s">
        <v>39</v>
      </c>
      <c r="G13" s="42" t="s">
        <v>39</v>
      </c>
      <c r="H13" s="38">
        <v>126813337.5</v>
      </c>
      <c r="I13" s="39">
        <v>8.7999999999999995E-2</v>
      </c>
      <c r="J13" s="38">
        <v>222900917.59999999</v>
      </c>
      <c r="K13" s="39">
        <v>8.7800000000000003E-2</v>
      </c>
      <c r="L13" s="40" t="s">
        <v>39</v>
      </c>
      <c r="M13" s="41" t="s">
        <v>39</v>
      </c>
      <c r="N13" s="38">
        <v>141016431.30000001</v>
      </c>
      <c r="O13" s="39">
        <v>8.7999999999999995E-2</v>
      </c>
      <c r="P13" s="38">
        <v>8840614.0800000001</v>
      </c>
      <c r="Q13" s="39">
        <v>8.7499999999999994E-2</v>
      </c>
      <c r="R13" s="43" t="s">
        <v>39</v>
      </c>
      <c r="S13" s="43" t="s">
        <v>39</v>
      </c>
      <c r="T13" s="24">
        <v>26521842.23</v>
      </c>
      <c r="U13" s="25">
        <v>8.7499999999999994E-2</v>
      </c>
    </row>
    <row r="14" spans="1:23" ht="17.25" x14ac:dyDescent="0.25">
      <c r="A14" s="3" t="s">
        <v>21</v>
      </c>
      <c r="B14" s="38">
        <v>190468546.40000001</v>
      </c>
      <c r="C14" s="39">
        <v>3.61E-2</v>
      </c>
      <c r="D14" s="38">
        <v>2843977926.1500001</v>
      </c>
      <c r="E14" s="39">
        <v>5.4999999999999997E-3</v>
      </c>
      <c r="F14" s="38">
        <v>332872879.57999998</v>
      </c>
      <c r="G14" s="39">
        <v>4.7199999999999999E-2</v>
      </c>
      <c r="H14" s="38">
        <v>4126124762.5900002</v>
      </c>
      <c r="I14" s="39">
        <v>7.4999999999999997E-3</v>
      </c>
      <c r="J14" s="38">
        <v>1018244521.66</v>
      </c>
      <c r="K14" s="39">
        <v>5.1999999999999998E-3</v>
      </c>
      <c r="L14" s="38">
        <v>1102499440.54</v>
      </c>
      <c r="M14" s="39">
        <v>6.8500000000000005E-2</v>
      </c>
      <c r="N14" s="38">
        <v>3640214233.9899998</v>
      </c>
      <c r="O14" s="39">
        <v>1.1299999999999999E-2</v>
      </c>
      <c r="P14" s="38">
        <v>344871279.99000001</v>
      </c>
      <c r="Q14" s="39">
        <v>1.2200000000000001E-2</v>
      </c>
      <c r="R14" s="38">
        <v>1820101674.0899999</v>
      </c>
      <c r="S14" s="39">
        <v>4.1200000000000001E-2</v>
      </c>
      <c r="T14" s="24">
        <v>352159356.13999999</v>
      </c>
      <c r="U14" s="25">
        <v>4.7000000000000002E-3</v>
      </c>
    </row>
    <row r="15" spans="1:23" ht="17.25" x14ac:dyDescent="0.25">
      <c r="A15" s="3" t="s">
        <v>22</v>
      </c>
      <c r="B15" s="38">
        <v>685248512.71000004</v>
      </c>
      <c r="C15" s="39">
        <v>7.85E-2</v>
      </c>
      <c r="D15" s="38">
        <v>17055058223.17</v>
      </c>
      <c r="E15" s="39">
        <v>7.5700000000000003E-2</v>
      </c>
      <c r="F15" s="38">
        <v>257693264.77000001</v>
      </c>
      <c r="G15" s="39">
        <v>7.6200000000000004E-2</v>
      </c>
      <c r="H15" s="38">
        <v>20915449981.740002</v>
      </c>
      <c r="I15" s="39">
        <v>7.1900000000000006E-2</v>
      </c>
      <c r="J15" s="38">
        <v>10620812898.639999</v>
      </c>
      <c r="K15" s="39">
        <v>7.4300000000000005E-2</v>
      </c>
      <c r="L15" s="38">
        <v>1146009297.51</v>
      </c>
      <c r="M15" s="39">
        <v>7.3800000000000004E-2</v>
      </c>
      <c r="N15" s="38">
        <v>17936865657.040001</v>
      </c>
      <c r="O15" s="39">
        <v>7.1499999999999994E-2</v>
      </c>
      <c r="P15" s="38">
        <v>2042421758.52</v>
      </c>
      <c r="Q15" s="39">
        <v>7.2999999999999995E-2</v>
      </c>
      <c r="R15" s="38">
        <v>6301222241.1499996</v>
      </c>
      <c r="S15" s="39">
        <v>0.1177</v>
      </c>
      <c r="T15" s="24">
        <v>7982364590.6899996</v>
      </c>
      <c r="U15" s="25">
        <v>7.7600000000000002E-2</v>
      </c>
      <c r="V15" s="7"/>
      <c r="W15" s="7"/>
    </row>
    <row r="16" spans="1:23" s="7" customFormat="1" ht="19.5" customHeight="1" x14ac:dyDescent="0.25">
      <c r="A16" s="3" t="s">
        <v>23</v>
      </c>
      <c r="B16" s="42">
        <v>60857905.829999998</v>
      </c>
      <c r="C16" s="39">
        <v>5.6399999999999999E-2</v>
      </c>
      <c r="D16" s="38">
        <v>8796909428.7399998</v>
      </c>
      <c r="E16" s="41">
        <v>3.8399999999999997E-2</v>
      </c>
      <c r="F16" s="40">
        <v>253820192.15000001</v>
      </c>
      <c r="G16" s="41">
        <v>9.0899999999999995E-2</v>
      </c>
      <c r="H16" s="40">
        <v>26356473250.310001</v>
      </c>
      <c r="I16" s="41">
        <v>9.4799999999999995E-2</v>
      </c>
      <c r="J16" s="40">
        <v>6071278232.2299995</v>
      </c>
      <c r="K16" s="41">
        <v>5.3699999999999998E-2</v>
      </c>
      <c r="L16" s="40" t="s">
        <v>39</v>
      </c>
      <c r="M16" s="41" t="s">
        <v>39</v>
      </c>
      <c r="N16" s="40">
        <v>6131686791.6400003</v>
      </c>
      <c r="O16" s="41">
        <v>5.9700000000000003E-2</v>
      </c>
      <c r="P16" s="40" t="s">
        <v>39</v>
      </c>
      <c r="Q16" s="41" t="s">
        <v>39</v>
      </c>
      <c r="R16" s="42" t="s">
        <v>39</v>
      </c>
      <c r="S16" s="39" t="s">
        <v>39</v>
      </c>
      <c r="T16" s="44">
        <v>1857961230.3900001</v>
      </c>
      <c r="U16" s="27">
        <v>4.9599999999999998E-2</v>
      </c>
    </row>
    <row r="17" spans="1:21" s="14" customFormat="1" ht="32.25" x14ac:dyDescent="0.25">
      <c r="A17" s="3" t="s">
        <v>24</v>
      </c>
      <c r="B17" s="42" t="s">
        <v>39</v>
      </c>
      <c r="C17" s="42" t="s">
        <v>39</v>
      </c>
      <c r="D17" s="38">
        <v>5886635151.0100002</v>
      </c>
      <c r="E17" s="39">
        <v>8.7300000000000003E-2</v>
      </c>
      <c r="F17" s="38" t="s">
        <v>39</v>
      </c>
      <c r="G17" s="39" t="s">
        <v>39</v>
      </c>
      <c r="H17" s="38">
        <v>1564801749</v>
      </c>
      <c r="I17" s="39">
        <v>8.7300000000000003E-2</v>
      </c>
      <c r="J17" s="38">
        <v>1541311755</v>
      </c>
      <c r="K17" s="47">
        <v>0.1087</v>
      </c>
      <c r="L17" s="38" t="s">
        <v>39</v>
      </c>
      <c r="M17" s="39" t="s">
        <v>39</v>
      </c>
      <c r="N17" s="38">
        <v>1366096765</v>
      </c>
      <c r="O17" s="39">
        <v>8.7300000000000003E-2</v>
      </c>
      <c r="P17" s="38" t="s">
        <v>39</v>
      </c>
      <c r="Q17" s="39" t="s">
        <v>39</v>
      </c>
      <c r="R17" s="42" t="s">
        <v>39</v>
      </c>
      <c r="S17" s="39" t="s">
        <v>39</v>
      </c>
      <c r="T17" s="24" t="s">
        <v>39</v>
      </c>
      <c r="U17" s="25" t="s">
        <v>39</v>
      </c>
    </row>
    <row r="18" spans="1:21" s="14" customFormat="1" x14ac:dyDescent="0.25">
      <c r="A18" s="3" t="s">
        <v>25</v>
      </c>
      <c r="B18" s="42" t="s">
        <v>39</v>
      </c>
      <c r="C18" s="42" t="s">
        <v>39</v>
      </c>
      <c r="D18" s="38">
        <v>1639133148.4000001</v>
      </c>
      <c r="E18" s="39">
        <v>6.2199999999999998E-2</v>
      </c>
      <c r="F18" s="38">
        <v>147121492.94999999</v>
      </c>
      <c r="G18" s="39">
        <v>4.7899999999999998E-2</v>
      </c>
      <c r="H18" s="38">
        <v>4828551886</v>
      </c>
      <c r="I18" s="39">
        <v>5.3199999999999997E-2</v>
      </c>
      <c r="J18" s="38">
        <v>222508982.25</v>
      </c>
      <c r="K18" s="39">
        <v>4.87E-2</v>
      </c>
      <c r="L18" s="38" t="s">
        <v>39</v>
      </c>
      <c r="M18" s="39" t="s">
        <v>39</v>
      </c>
      <c r="N18" s="38">
        <v>4305551770</v>
      </c>
      <c r="O18" s="39">
        <v>5.8799999999999998E-2</v>
      </c>
      <c r="P18" s="38">
        <v>49809913.5</v>
      </c>
      <c r="Q18" s="39">
        <v>4.4400000000000002E-2</v>
      </c>
      <c r="R18" s="38">
        <v>738408127.60000002</v>
      </c>
      <c r="S18" s="39">
        <v>5.4899999999999997E-2</v>
      </c>
      <c r="T18" s="24">
        <v>640986361.5</v>
      </c>
      <c r="U18" s="25">
        <v>5.04E-2</v>
      </c>
    </row>
    <row r="19" spans="1:21" ht="17.25" x14ac:dyDescent="0.25">
      <c r="A19" s="3" t="s">
        <v>26</v>
      </c>
      <c r="B19" s="38">
        <v>1880553287.3800001</v>
      </c>
      <c r="C19" s="39">
        <v>7.1900000000000006E-2</v>
      </c>
      <c r="D19" s="38">
        <v>33665368799.130001</v>
      </c>
      <c r="E19" s="39">
        <v>7.22E-2</v>
      </c>
      <c r="F19" s="38">
        <v>688740543.45000005</v>
      </c>
      <c r="G19" s="39">
        <v>7.3800000000000004E-2</v>
      </c>
      <c r="H19" s="38">
        <v>51354189907.559998</v>
      </c>
      <c r="I19" s="39">
        <v>7.5999999999999998E-2</v>
      </c>
      <c r="J19" s="38">
        <v>22940905330.279999</v>
      </c>
      <c r="K19" s="39">
        <v>7.2099999999999997E-2</v>
      </c>
      <c r="L19" s="38">
        <v>2192034453.8499999</v>
      </c>
      <c r="M19" s="39">
        <v>7.4899999999999994E-2</v>
      </c>
      <c r="N19" s="38">
        <v>21985858948.150002</v>
      </c>
      <c r="O19" s="39">
        <v>7.3400000000000007E-2</v>
      </c>
      <c r="P19" s="38">
        <v>6166557477.4300003</v>
      </c>
      <c r="Q19" s="39">
        <v>7.3800000000000004E-2</v>
      </c>
      <c r="R19" s="38">
        <v>4888621235.8299999</v>
      </c>
      <c r="S19" s="39">
        <v>7.6700000000000004E-2</v>
      </c>
      <c r="T19" s="24">
        <v>7534196697.71</v>
      </c>
      <c r="U19" s="25">
        <v>7.7399999999999997E-2</v>
      </c>
    </row>
    <row r="20" spans="1:21" ht="32.25" x14ac:dyDescent="0.25">
      <c r="A20" s="3" t="s">
        <v>27</v>
      </c>
      <c r="B20" s="42" t="s">
        <v>39</v>
      </c>
      <c r="C20" s="42" t="s">
        <v>39</v>
      </c>
      <c r="D20" s="38">
        <v>717939174.90999997</v>
      </c>
      <c r="E20" s="41">
        <v>0.19656540127622701</v>
      </c>
      <c r="F20" s="38">
        <v>24140799.690000001</v>
      </c>
      <c r="G20" s="41">
        <v>0.20703998449999994</v>
      </c>
      <c r="H20" s="38">
        <v>1870469716.52</v>
      </c>
      <c r="I20" s="41">
        <v>0.17146914252368295</v>
      </c>
      <c r="J20" s="38">
        <v>933163336.25</v>
      </c>
      <c r="K20" s="41">
        <v>0.1354360000485737</v>
      </c>
      <c r="L20" s="38" t="s">
        <v>39</v>
      </c>
      <c r="M20" s="39" t="s">
        <v>39</v>
      </c>
      <c r="N20" s="38">
        <v>380227010.01999998</v>
      </c>
      <c r="O20" s="41">
        <v>0.20703998449999994</v>
      </c>
      <c r="P20" s="38" t="s">
        <v>39</v>
      </c>
      <c r="Q20" s="39" t="s">
        <v>39</v>
      </c>
      <c r="R20" s="42" t="s">
        <v>39</v>
      </c>
      <c r="S20" s="42" t="s">
        <v>39</v>
      </c>
      <c r="T20" s="24" t="s">
        <v>39</v>
      </c>
      <c r="U20" s="25" t="s">
        <v>39</v>
      </c>
    </row>
    <row r="21" spans="1:21" ht="30" x14ac:dyDescent="0.25">
      <c r="A21" s="3" t="s">
        <v>28</v>
      </c>
      <c r="B21" s="42" t="s">
        <v>39</v>
      </c>
      <c r="C21" s="42" t="s">
        <v>39</v>
      </c>
      <c r="D21" s="42" t="s">
        <v>39</v>
      </c>
      <c r="E21" s="42" t="s">
        <v>39</v>
      </c>
      <c r="F21" s="38" t="s">
        <v>39</v>
      </c>
      <c r="G21" s="39" t="s">
        <v>39</v>
      </c>
      <c r="H21" s="38" t="s">
        <v>39</v>
      </c>
      <c r="I21" s="39" t="s">
        <v>39</v>
      </c>
      <c r="J21" s="38">
        <v>702997075.89999998</v>
      </c>
      <c r="K21" s="39">
        <v>0.105</v>
      </c>
      <c r="L21" s="38" t="s">
        <v>39</v>
      </c>
      <c r="M21" s="39" t="s">
        <v>39</v>
      </c>
      <c r="N21" s="38" t="s">
        <v>39</v>
      </c>
      <c r="O21" s="39" t="s">
        <v>39</v>
      </c>
      <c r="P21" s="38" t="s">
        <v>39</v>
      </c>
      <c r="Q21" s="39" t="s">
        <v>39</v>
      </c>
      <c r="R21" s="42" t="s">
        <v>39</v>
      </c>
      <c r="S21" s="42" t="s">
        <v>39</v>
      </c>
      <c r="T21" s="24">
        <v>634283076</v>
      </c>
      <c r="U21" s="25">
        <v>0.105</v>
      </c>
    </row>
    <row r="22" spans="1:21" x14ac:dyDescent="0.25">
      <c r="A22" s="3" t="s">
        <v>29</v>
      </c>
      <c r="B22" s="42" t="s">
        <v>39</v>
      </c>
      <c r="C22" s="42" t="s">
        <v>39</v>
      </c>
      <c r="D22" s="38">
        <v>150979232.09</v>
      </c>
      <c r="E22" s="39">
        <v>8.4000000000000005E-2</v>
      </c>
      <c r="F22" s="38" t="s">
        <v>39</v>
      </c>
      <c r="G22" s="39" t="s">
        <v>39</v>
      </c>
      <c r="H22" s="38" t="s">
        <v>39</v>
      </c>
      <c r="I22" s="39" t="s">
        <v>39</v>
      </c>
      <c r="J22" s="38">
        <v>150979232.09</v>
      </c>
      <c r="K22" s="39">
        <v>8.4000000000000005E-2</v>
      </c>
      <c r="L22" s="38" t="s">
        <v>39</v>
      </c>
      <c r="M22" s="39" t="s">
        <v>39</v>
      </c>
      <c r="N22" s="38">
        <v>150979232.09</v>
      </c>
      <c r="O22" s="39">
        <v>8.4000000000000005E-2</v>
      </c>
      <c r="P22" s="38" t="s">
        <v>39</v>
      </c>
      <c r="Q22" s="39" t="s">
        <v>39</v>
      </c>
      <c r="R22" s="42" t="s">
        <v>39</v>
      </c>
      <c r="S22" s="42" t="s">
        <v>39</v>
      </c>
      <c r="T22" s="24" t="s">
        <v>39</v>
      </c>
      <c r="U22" s="25" t="s">
        <v>39</v>
      </c>
    </row>
    <row r="23" spans="1:21" ht="16.5" customHeight="1" x14ac:dyDescent="0.25">
      <c r="A23" s="2" t="s">
        <v>30</v>
      </c>
      <c r="B23" s="6">
        <f>SUM(B10:B22)</f>
        <v>7229174803.6099997</v>
      </c>
      <c r="C23" s="1">
        <f>+SUMPRODUCT(C10:C22,B10:B22)/B23</f>
        <v>7.9574426129041656E-2</v>
      </c>
      <c r="D23" s="6">
        <f>SUM(D10:D22)</f>
        <v>162337185003.84998</v>
      </c>
      <c r="E23" s="1">
        <f>+SUMPRODUCT(E10:E22,D10:D22)/D23</f>
        <v>6.572635755936862E-2</v>
      </c>
      <c r="F23" s="6">
        <f>SUM(F10:F22)</f>
        <v>3462321458.8799996</v>
      </c>
      <c r="G23" s="1">
        <f>+SUMPRODUCT(G10:G22,F10:F22)/F23</f>
        <v>8.1328928182550275E-2</v>
      </c>
      <c r="H23" s="6">
        <f>SUM(H10:H22)</f>
        <v>241572545918.17996</v>
      </c>
      <c r="I23" s="1">
        <f>+SUMPRODUCT(I10:I22,H10:H22)/H23</f>
        <v>7.1576418141066814E-2</v>
      </c>
      <c r="J23" s="6">
        <f>SUM(J10:J22)</f>
        <v>119398677922.28</v>
      </c>
      <c r="K23" s="1">
        <f>+SUMPRODUCT(K10:K22,J10:J22)/J23</f>
        <v>6.5445275341761838E-2</v>
      </c>
      <c r="L23" s="6">
        <f>SUM(L10:L22)</f>
        <v>6827753989.3999996</v>
      </c>
      <c r="M23" s="1">
        <f>+SUMPRODUCT(M10:M22,L10:L22)/L23</f>
        <v>7.6082409038520524E-2</v>
      </c>
      <c r="N23" s="6">
        <f>SUM(N10:N22)</f>
        <v>148830572387.85001</v>
      </c>
      <c r="O23" s="1">
        <f>+SUMPRODUCT(O10:O22,N10:N22)/N23</f>
        <v>6.5668719323320149E-2</v>
      </c>
      <c r="P23" s="6">
        <f>SUM(P10:P22)</f>
        <v>17732079537.77</v>
      </c>
      <c r="Q23" s="1">
        <f>+SUMPRODUCT(Q10:Q22,P10:P22)/P23</f>
        <v>7.219249848116277E-2</v>
      </c>
      <c r="R23" s="6">
        <f>SUM(R10:R22)</f>
        <v>24507560497.019997</v>
      </c>
      <c r="S23" s="1">
        <f>+SUMPRODUCT(S10:S22,R10:R22)/R23</f>
        <v>8.3084464683210235E-2</v>
      </c>
      <c r="T23" s="6">
        <f>SUM(T10:T22)</f>
        <v>48897598294.099998</v>
      </c>
      <c r="U23" s="1">
        <f>+SUMPRODUCT(U10:U22,T10:T22)/T23</f>
        <v>7.1370585743637041E-2</v>
      </c>
    </row>
    <row r="24" spans="1:21" x14ac:dyDescent="0.25">
      <c r="B24" s="16"/>
      <c r="C24" s="16"/>
      <c r="D24" s="16"/>
      <c r="E24" s="16"/>
      <c r="F24" s="16" t="s">
        <v>40</v>
      </c>
      <c r="G24" s="16" t="s">
        <v>40</v>
      </c>
      <c r="H24" s="16"/>
      <c r="I24" s="16"/>
      <c r="J24" s="16"/>
      <c r="K24" s="16"/>
      <c r="L24" s="16"/>
      <c r="M24" s="16"/>
      <c r="N24" s="16"/>
      <c r="O24" s="16"/>
      <c r="P24" s="23"/>
      <c r="Q24" s="16"/>
      <c r="R24" s="16"/>
      <c r="T24" s="16"/>
    </row>
    <row r="25" spans="1:21" ht="18" customHeight="1" x14ac:dyDescent="0.25">
      <c r="A25" s="63"/>
      <c r="B25" s="63"/>
      <c r="C25" s="63"/>
      <c r="D25" s="63"/>
      <c r="E25" s="63"/>
      <c r="F25" s="63"/>
      <c r="G25" s="63"/>
      <c r="H25" s="63"/>
      <c r="I25" s="63"/>
      <c r="J25" s="63"/>
      <c r="K25" s="63"/>
      <c r="T25" s="19"/>
    </row>
    <row r="26" spans="1:21" ht="18" customHeight="1" x14ac:dyDescent="0.25">
      <c r="A26" s="63" t="s">
        <v>31</v>
      </c>
      <c r="B26" s="63"/>
      <c r="C26" s="63"/>
      <c r="D26" s="63"/>
      <c r="E26" s="63"/>
      <c r="F26" s="63"/>
      <c r="G26" s="63"/>
      <c r="H26" s="63"/>
      <c r="I26" s="63"/>
      <c r="J26" s="63"/>
      <c r="K26" s="63"/>
      <c r="T26" s="18"/>
    </row>
    <row r="27" spans="1:21" x14ac:dyDescent="0.25">
      <c r="A27" s="63" t="s">
        <v>32</v>
      </c>
      <c r="B27" s="63"/>
      <c r="C27" s="63"/>
      <c r="D27" s="63"/>
      <c r="E27" s="63"/>
      <c r="F27" s="63"/>
      <c r="G27" s="63"/>
      <c r="H27" s="63"/>
      <c r="I27" s="63"/>
      <c r="J27" s="63"/>
      <c r="K27" s="63"/>
      <c r="T27" s="18"/>
    </row>
    <row r="28" spans="1:21" x14ac:dyDescent="0.25">
      <c r="A28" s="46" t="s">
        <v>33</v>
      </c>
      <c r="B28" s="46"/>
      <c r="C28" s="46"/>
      <c r="D28" s="46"/>
      <c r="E28" s="46"/>
      <c r="F28" s="46"/>
      <c r="G28" s="46"/>
      <c r="H28" s="46"/>
      <c r="I28" s="46"/>
      <c r="J28" s="46"/>
      <c r="K28" s="46"/>
    </row>
    <row r="29" spans="1:21" s="7" customFormat="1" ht="40.5" customHeight="1" x14ac:dyDescent="0.25">
      <c r="A29" s="63" t="s">
        <v>34</v>
      </c>
      <c r="B29" s="63"/>
      <c r="C29" s="63"/>
      <c r="D29" s="63"/>
      <c r="E29" s="63"/>
      <c r="F29" s="63"/>
      <c r="G29" s="63"/>
      <c r="H29" s="63"/>
      <c r="I29" s="63"/>
      <c r="J29" s="63"/>
      <c r="K29" s="63"/>
    </row>
    <row r="30" spans="1:21" x14ac:dyDescent="0.25">
      <c r="A30" s="63" t="s">
        <v>35</v>
      </c>
      <c r="B30" s="63"/>
      <c r="C30" s="63"/>
      <c r="D30" s="63"/>
      <c r="E30" s="63"/>
      <c r="F30" s="63"/>
      <c r="G30" s="63"/>
      <c r="H30" s="63"/>
      <c r="I30" s="63"/>
      <c r="J30" s="63"/>
      <c r="K30" s="63"/>
    </row>
    <row r="31" spans="1:21" ht="17.25" customHeight="1" x14ac:dyDescent="0.25">
      <c r="A31" s="63"/>
      <c r="B31" s="63"/>
      <c r="C31" s="63"/>
      <c r="D31" s="63"/>
      <c r="E31" s="63"/>
      <c r="F31" s="63"/>
      <c r="G31" s="63"/>
      <c r="H31" s="63"/>
      <c r="I31" s="63"/>
      <c r="J31" s="63"/>
      <c r="K31" s="63"/>
    </row>
    <row r="32" spans="1:21" x14ac:dyDescent="0.25">
      <c r="A32" s="63"/>
      <c r="B32" s="63"/>
      <c r="C32" s="63"/>
      <c r="D32" s="63"/>
      <c r="E32" s="63"/>
      <c r="F32" s="63"/>
      <c r="G32" s="63"/>
      <c r="H32" s="63"/>
      <c r="I32" s="63"/>
      <c r="J32" s="63"/>
      <c r="K32" s="63"/>
      <c r="S32" s="15"/>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2:K32"/>
    <mergeCell ref="A25:K25"/>
    <mergeCell ref="A26:K26"/>
    <mergeCell ref="A27:K27"/>
    <mergeCell ref="A29:K29"/>
    <mergeCell ref="A30:K30"/>
    <mergeCell ref="A31:K31"/>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90" zoomScaleNormal="90" workbookViewId="0">
      <pane xSplit="1" ySplit="9" topLeftCell="I10" activePane="bottomRight" state="frozen"/>
      <selection pane="topRight" activeCell="B1" sqref="B1"/>
      <selection pane="bottomLeft" activeCell="A10" sqref="A10"/>
      <selection pane="bottomRight" activeCell="T23" activeCellId="9" sqref="B23 D23 F23 H23 J23 L23 N23 P23 R23 T23"/>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12"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68"/>
      <c r="B1" s="68"/>
      <c r="C1" s="68"/>
      <c r="D1" s="68"/>
      <c r="E1" s="68"/>
      <c r="F1" s="68"/>
      <c r="G1" s="68"/>
      <c r="H1" s="68"/>
      <c r="I1" s="68"/>
      <c r="J1" s="68"/>
      <c r="K1" s="68"/>
    </row>
    <row r="2" spans="1:23" x14ac:dyDescent="0.25">
      <c r="A2" s="69" t="s">
        <v>0</v>
      </c>
      <c r="B2" s="69"/>
      <c r="C2" s="69"/>
      <c r="D2" s="69"/>
      <c r="E2" s="69"/>
      <c r="F2" s="69"/>
      <c r="G2" s="69"/>
      <c r="H2" s="69"/>
      <c r="I2" s="69"/>
      <c r="J2" s="69"/>
      <c r="K2" s="69"/>
      <c r="L2" s="69"/>
      <c r="M2" s="69"/>
      <c r="N2" s="69"/>
      <c r="O2" s="69"/>
      <c r="P2" s="69"/>
      <c r="Q2" s="69"/>
      <c r="R2" s="69"/>
      <c r="S2" s="69"/>
      <c r="T2" s="69"/>
      <c r="U2" s="69"/>
    </row>
    <row r="3" spans="1:23" x14ac:dyDescent="0.25">
      <c r="A3" s="69" t="s">
        <v>1</v>
      </c>
      <c r="B3" s="69"/>
      <c r="C3" s="69"/>
      <c r="D3" s="69"/>
      <c r="E3" s="69"/>
      <c r="F3" s="69"/>
      <c r="G3" s="69"/>
      <c r="H3" s="69"/>
      <c r="I3" s="69"/>
      <c r="J3" s="69"/>
      <c r="K3" s="69"/>
      <c r="L3" s="69"/>
      <c r="M3" s="69"/>
      <c r="N3" s="69"/>
      <c r="O3" s="69"/>
      <c r="P3" s="69"/>
      <c r="Q3" s="69"/>
      <c r="R3" s="69"/>
      <c r="S3" s="69"/>
      <c r="T3" s="69"/>
      <c r="U3" s="69"/>
    </row>
    <row r="4" spans="1:23" x14ac:dyDescent="0.25">
      <c r="A4" s="69" t="s">
        <v>42</v>
      </c>
      <c r="B4" s="69"/>
      <c r="C4" s="69"/>
      <c r="D4" s="69"/>
      <c r="E4" s="69"/>
      <c r="F4" s="69"/>
      <c r="G4" s="69"/>
      <c r="H4" s="69"/>
      <c r="I4" s="69"/>
      <c r="J4" s="69"/>
      <c r="K4" s="69"/>
      <c r="L4" s="69"/>
      <c r="M4" s="69"/>
      <c r="N4" s="69"/>
      <c r="O4" s="69"/>
      <c r="P4" s="69"/>
      <c r="Q4" s="69"/>
      <c r="R4" s="69"/>
      <c r="S4" s="69"/>
      <c r="T4" s="69"/>
      <c r="U4" s="69"/>
    </row>
    <row r="5" spans="1:23" x14ac:dyDescent="0.25">
      <c r="A5" s="70" t="s">
        <v>3</v>
      </c>
      <c r="B5" s="70"/>
      <c r="C5" s="70"/>
      <c r="D5" s="70"/>
      <c r="E5" s="70"/>
      <c r="F5" s="70"/>
      <c r="G5" s="70"/>
      <c r="H5" s="70"/>
      <c r="I5" s="70"/>
      <c r="J5" s="70"/>
      <c r="K5" s="70"/>
      <c r="L5" s="70"/>
      <c r="M5" s="70"/>
      <c r="N5" s="70"/>
      <c r="O5" s="70"/>
      <c r="P5" s="70"/>
      <c r="Q5" s="70"/>
      <c r="R5" s="70"/>
      <c r="S5" s="70"/>
      <c r="T5" s="70"/>
      <c r="U5" s="70"/>
    </row>
    <row r="6" spans="1:23" x14ac:dyDescent="0.25">
      <c r="A6" s="5"/>
      <c r="B6" s="4"/>
      <c r="C6" s="4"/>
      <c r="D6" s="4"/>
      <c r="E6" s="4"/>
      <c r="F6" s="4"/>
      <c r="G6" s="4"/>
      <c r="H6" s="4"/>
      <c r="I6" s="4"/>
      <c r="J6" s="4"/>
      <c r="K6" s="4"/>
    </row>
    <row r="7" spans="1:23" ht="9" customHeight="1" x14ac:dyDescent="0.25">
      <c r="A7" s="71" t="s">
        <v>4</v>
      </c>
      <c r="B7" s="64" t="s">
        <v>5</v>
      </c>
      <c r="C7" s="65"/>
      <c r="D7" s="64" t="s">
        <v>6</v>
      </c>
      <c r="E7" s="65"/>
      <c r="F7" s="64" t="s">
        <v>7</v>
      </c>
      <c r="G7" s="65"/>
      <c r="H7" s="64" t="s">
        <v>8</v>
      </c>
      <c r="I7" s="65"/>
      <c r="J7" s="74" t="s">
        <v>9</v>
      </c>
      <c r="K7" s="75"/>
      <c r="L7" s="64" t="s">
        <v>10</v>
      </c>
      <c r="M7" s="65"/>
      <c r="N7" s="64" t="s">
        <v>11</v>
      </c>
      <c r="O7" s="65"/>
      <c r="P7" s="64" t="s">
        <v>12</v>
      </c>
      <c r="Q7" s="65"/>
      <c r="R7" s="64" t="s">
        <v>13</v>
      </c>
      <c r="S7" s="65"/>
      <c r="T7" s="64" t="s">
        <v>14</v>
      </c>
      <c r="U7" s="65"/>
    </row>
    <row r="8" spans="1:23" ht="24" customHeight="1" x14ac:dyDescent="0.25">
      <c r="A8" s="72"/>
      <c r="B8" s="66"/>
      <c r="C8" s="67"/>
      <c r="D8" s="66"/>
      <c r="E8" s="67"/>
      <c r="F8" s="66"/>
      <c r="G8" s="67"/>
      <c r="H8" s="66"/>
      <c r="I8" s="67"/>
      <c r="J8" s="66"/>
      <c r="K8" s="67"/>
      <c r="L8" s="66"/>
      <c r="M8" s="67"/>
      <c r="N8" s="66"/>
      <c r="O8" s="67"/>
      <c r="P8" s="66"/>
      <c r="Q8" s="67"/>
      <c r="R8" s="66"/>
      <c r="S8" s="67"/>
      <c r="T8" s="66"/>
      <c r="U8" s="67"/>
    </row>
    <row r="9" spans="1:23" ht="17.25" customHeight="1" x14ac:dyDescent="0.25">
      <c r="A9" s="73"/>
      <c r="B9" s="49" t="s">
        <v>15</v>
      </c>
      <c r="C9" s="49" t="s">
        <v>16</v>
      </c>
      <c r="D9" s="49" t="s">
        <v>15</v>
      </c>
      <c r="E9" s="49" t="s">
        <v>16</v>
      </c>
      <c r="F9" s="49" t="s">
        <v>15</v>
      </c>
      <c r="G9" s="49" t="s">
        <v>16</v>
      </c>
      <c r="H9" s="49" t="s">
        <v>15</v>
      </c>
      <c r="I9" s="49" t="s">
        <v>16</v>
      </c>
      <c r="J9" s="49" t="s">
        <v>15</v>
      </c>
      <c r="K9" s="49" t="s">
        <v>16</v>
      </c>
      <c r="L9" s="49" t="s">
        <v>15</v>
      </c>
      <c r="M9" s="49" t="s">
        <v>16</v>
      </c>
      <c r="N9" s="49" t="s">
        <v>15</v>
      </c>
      <c r="O9" s="49" t="s">
        <v>16</v>
      </c>
      <c r="P9" s="49" t="s">
        <v>15</v>
      </c>
      <c r="Q9" s="49" t="s">
        <v>16</v>
      </c>
      <c r="R9" s="49" t="s">
        <v>15</v>
      </c>
      <c r="S9" s="49" t="s">
        <v>16</v>
      </c>
      <c r="T9" s="49" t="s">
        <v>15</v>
      </c>
      <c r="U9" s="49" t="s">
        <v>16</v>
      </c>
    </row>
    <row r="10" spans="1:23" x14ac:dyDescent="0.25">
      <c r="A10" s="3" t="s">
        <v>17</v>
      </c>
      <c r="B10" s="38">
        <v>3152373840.5799999</v>
      </c>
      <c r="C10" s="39">
        <v>7.2800000000000004E-2</v>
      </c>
      <c r="D10" s="38">
        <v>75841274884.419998</v>
      </c>
      <c r="E10" s="39">
        <v>6.3E-2</v>
      </c>
      <c r="F10" s="38">
        <v>1122762611.52</v>
      </c>
      <c r="G10" s="39">
        <v>7.2599999999999998E-2</v>
      </c>
      <c r="H10" s="38">
        <v>113592497033.12</v>
      </c>
      <c r="I10" s="39">
        <v>6.3E-2</v>
      </c>
      <c r="J10" s="38">
        <v>64585346833.230003</v>
      </c>
      <c r="K10" s="39">
        <v>7.1499999999999994E-2</v>
      </c>
      <c r="L10" s="38">
        <v>2467907001.9699998</v>
      </c>
      <c r="M10" s="39">
        <v>7.8799999999999995E-2</v>
      </c>
      <c r="N10" s="38">
        <v>68463026723.959999</v>
      </c>
      <c r="O10" s="39">
        <v>5.8000000000000003E-2</v>
      </c>
      <c r="P10" s="38">
        <v>7652012988.5699997</v>
      </c>
      <c r="Q10" s="39">
        <v>6.8199999999999997E-2</v>
      </c>
      <c r="R10" s="38">
        <v>8491468226.4200001</v>
      </c>
      <c r="S10" s="39">
        <v>6.2899999999999998E-2</v>
      </c>
      <c r="T10" s="24">
        <v>25489251456.689999</v>
      </c>
      <c r="U10" s="25">
        <v>6.59E-2</v>
      </c>
    </row>
    <row r="11" spans="1:23" ht="17.25" x14ac:dyDescent="0.25">
      <c r="A11" s="3" t="s">
        <v>18</v>
      </c>
      <c r="B11" s="38">
        <v>124049780.31</v>
      </c>
      <c r="C11" s="39">
        <v>0.1042</v>
      </c>
      <c r="D11" s="38">
        <v>5072883745.1899996</v>
      </c>
      <c r="E11" s="39">
        <v>9.9199999999999997E-2</v>
      </c>
      <c r="F11" s="38">
        <v>97569983.969999999</v>
      </c>
      <c r="G11" s="39">
        <v>0.1022</v>
      </c>
      <c r="H11" s="38">
        <v>14352087840.200001</v>
      </c>
      <c r="I11" s="39">
        <v>8.3599999999999994E-2</v>
      </c>
      <c r="J11" s="38">
        <v>5424192055.8699999</v>
      </c>
      <c r="K11" s="39">
        <v>8.6400000000000005E-2</v>
      </c>
      <c r="L11" s="38">
        <v>47309877.009999998</v>
      </c>
      <c r="M11" s="39">
        <v>0.1</v>
      </c>
      <c r="N11" s="38">
        <v>12635171387.6</v>
      </c>
      <c r="O11" s="39">
        <v>8.4500000000000006E-2</v>
      </c>
      <c r="P11" s="38">
        <v>852673394.15999997</v>
      </c>
      <c r="Q11" s="39">
        <v>7.2900000000000006E-2</v>
      </c>
      <c r="R11" s="38">
        <v>219967315.91999999</v>
      </c>
      <c r="S11" s="39">
        <v>0.1</v>
      </c>
      <c r="T11" s="24">
        <v>3228550517.48</v>
      </c>
      <c r="U11" s="25">
        <v>8.7900000000000006E-2</v>
      </c>
    </row>
    <row r="12" spans="1:23" x14ac:dyDescent="0.25">
      <c r="A12" s="3" t="s">
        <v>19</v>
      </c>
      <c r="B12" s="38">
        <v>1132139331.5599999</v>
      </c>
      <c r="C12" s="39">
        <v>0.1113</v>
      </c>
      <c r="D12" s="38">
        <v>6662537212.2299995</v>
      </c>
      <c r="E12" s="39">
        <v>8.2199999999999995E-2</v>
      </c>
      <c r="F12" s="38">
        <v>651859352.11000001</v>
      </c>
      <c r="G12" s="39">
        <v>0.11119999999999999</v>
      </c>
      <c r="H12" s="38">
        <v>10504951604.690001</v>
      </c>
      <c r="I12" s="39">
        <v>9.0200000000000002E-2</v>
      </c>
      <c r="J12" s="38">
        <v>6180414208.96</v>
      </c>
      <c r="K12" s="39">
        <v>8.6699999999999999E-2</v>
      </c>
      <c r="L12" s="43">
        <v>0</v>
      </c>
      <c r="M12" s="43">
        <v>0</v>
      </c>
      <c r="N12" s="38">
        <v>5108115332.2399998</v>
      </c>
      <c r="O12" s="39">
        <v>7.6999999999999999E-2</v>
      </c>
      <c r="P12" s="38">
        <v>903662524.79999995</v>
      </c>
      <c r="Q12" s="39">
        <v>7.9899999999999999E-2</v>
      </c>
      <c r="R12" s="38">
        <v>2189065491.5500002</v>
      </c>
      <c r="S12" s="39">
        <v>0.1052</v>
      </c>
      <c r="T12" s="24">
        <v>1466957317.21</v>
      </c>
      <c r="U12" s="25">
        <v>7.4499999999999997E-2</v>
      </c>
    </row>
    <row r="13" spans="1:23" x14ac:dyDescent="0.25">
      <c r="A13" s="3" t="s">
        <v>20</v>
      </c>
      <c r="B13" s="43">
        <v>0</v>
      </c>
      <c r="C13" s="43">
        <v>0</v>
      </c>
      <c r="D13" s="43">
        <v>0</v>
      </c>
      <c r="E13" s="43">
        <v>0</v>
      </c>
      <c r="F13" s="43">
        <v>0</v>
      </c>
      <c r="G13" s="43">
        <v>0</v>
      </c>
      <c r="H13" s="38">
        <v>127726578.75</v>
      </c>
      <c r="I13" s="39">
        <v>8.7999999999999995E-2</v>
      </c>
      <c r="J13" s="38">
        <v>224503192.03</v>
      </c>
      <c r="K13" s="39">
        <v>8.7800000000000003E-2</v>
      </c>
      <c r="L13" s="43">
        <v>0</v>
      </c>
      <c r="M13" s="43">
        <v>0</v>
      </c>
      <c r="N13" s="38">
        <v>142031955.56999999</v>
      </c>
      <c r="O13" s="39">
        <v>8.7999999999999995E-2</v>
      </c>
      <c r="P13" s="38">
        <v>8903912.1899999995</v>
      </c>
      <c r="Q13" s="39">
        <v>8.7499999999999994E-2</v>
      </c>
      <c r="R13" s="43">
        <v>0</v>
      </c>
      <c r="S13" s="43">
        <v>0</v>
      </c>
      <c r="T13" s="24">
        <v>26711736.57</v>
      </c>
      <c r="U13" s="25">
        <v>8.7499999999999994E-2</v>
      </c>
    </row>
    <row r="14" spans="1:23" ht="17.25" x14ac:dyDescent="0.25">
      <c r="A14" s="3" t="s">
        <v>21</v>
      </c>
      <c r="B14" s="38">
        <v>202502915.93000001</v>
      </c>
      <c r="C14" s="39">
        <v>3.49E-2</v>
      </c>
      <c r="D14" s="38">
        <v>6285186641.0100002</v>
      </c>
      <c r="E14" s="39">
        <v>1.8E-3</v>
      </c>
      <c r="F14" s="38">
        <v>283291828.55000001</v>
      </c>
      <c r="G14" s="39">
        <v>5.4199999999999998E-2</v>
      </c>
      <c r="H14" s="38">
        <v>4315955566.4200001</v>
      </c>
      <c r="I14" s="39">
        <v>4.3E-3</v>
      </c>
      <c r="J14" s="38">
        <v>347854554.22000003</v>
      </c>
      <c r="K14" s="39">
        <v>5.7999999999999996E-3</v>
      </c>
      <c r="L14" s="38">
        <v>1038078104.37</v>
      </c>
      <c r="M14" s="39">
        <v>6.8699999999999997E-2</v>
      </c>
      <c r="N14" s="38">
        <v>3575430813.1199999</v>
      </c>
      <c r="O14" s="39">
        <v>2.87E-2</v>
      </c>
      <c r="P14" s="38">
        <v>187892146.59</v>
      </c>
      <c r="Q14" s="39">
        <v>1.9300000000000001E-2</v>
      </c>
      <c r="R14" s="38">
        <v>1487703407.9400001</v>
      </c>
      <c r="S14" s="39">
        <v>4.9200000000000001E-2</v>
      </c>
      <c r="T14" s="24">
        <v>619437848.15999997</v>
      </c>
      <c r="U14" s="25">
        <v>3.0999999999999999E-3</v>
      </c>
    </row>
    <row r="15" spans="1:23" ht="17.25" x14ac:dyDescent="0.25">
      <c r="A15" s="3" t="s">
        <v>22</v>
      </c>
      <c r="B15" s="38">
        <v>691634235.50999999</v>
      </c>
      <c r="C15" s="39">
        <v>7.6799999999999993E-2</v>
      </c>
      <c r="D15" s="38">
        <v>17195628851.790001</v>
      </c>
      <c r="E15" s="39">
        <v>7.1499999999999994E-2</v>
      </c>
      <c r="F15" s="38">
        <v>258391964.24000001</v>
      </c>
      <c r="G15" s="39">
        <v>7.3899999999999993E-2</v>
      </c>
      <c r="H15" s="38">
        <v>18677906303.189999</v>
      </c>
      <c r="I15" s="39">
        <v>6.9800000000000001E-2</v>
      </c>
      <c r="J15" s="38">
        <v>10787605419.780001</v>
      </c>
      <c r="K15" s="39">
        <v>6.7299999999999999E-2</v>
      </c>
      <c r="L15" s="38">
        <v>1158097716.51</v>
      </c>
      <c r="M15" s="39">
        <v>7.1599999999999997E-2</v>
      </c>
      <c r="N15" s="38">
        <v>18388010453.23</v>
      </c>
      <c r="O15" s="39">
        <v>6.5500000000000003E-2</v>
      </c>
      <c r="P15" s="38">
        <v>2050356127.25</v>
      </c>
      <c r="Q15" s="39">
        <v>6.9199999999999998E-2</v>
      </c>
      <c r="R15" s="38">
        <v>6339898383.5299997</v>
      </c>
      <c r="S15" s="39">
        <v>0.11550000000000001</v>
      </c>
      <c r="T15" s="24">
        <v>7804572519.2299995</v>
      </c>
      <c r="U15" s="25">
        <v>6.9500000000000006E-2</v>
      </c>
      <c r="V15" s="7"/>
      <c r="W15" s="7"/>
    </row>
    <row r="16" spans="1:23" s="7" customFormat="1" ht="19.5" customHeight="1" x14ac:dyDescent="0.25">
      <c r="A16" s="3" t="s">
        <v>23</v>
      </c>
      <c r="B16" s="42">
        <v>118049762.20999999</v>
      </c>
      <c r="C16" s="41">
        <v>4.7742475965060219E-2</v>
      </c>
      <c r="D16" s="38">
        <v>9646746758.9500008</v>
      </c>
      <c r="E16" s="41">
        <v>3.3731594870152488E-2</v>
      </c>
      <c r="F16" s="40">
        <v>254997872.78</v>
      </c>
      <c r="G16" s="41">
        <v>7.7419194515086109E-2</v>
      </c>
      <c r="H16" s="40">
        <v>26426102424.529999</v>
      </c>
      <c r="I16" s="41">
        <v>2.9386288586762659E-2</v>
      </c>
      <c r="J16" s="40">
        <v>6087289996.3000002</v>
      </c>
      <c r="K16" s="41">
        <v>3.5608928042429391E-2</v>
      </c>
      <c r="L16" s="43">
        <v>0</v>
      </c>
      <c r="M16" s="43">
        <v>0</v>
      </c>
      <c r="N16" s="40">
        <v>6147749560.25</v>
      </c>
      <c r="O16" s="41">
        <v>3.5293405753888854E-2</v>
      </c>
      <c r="P16" s="43">
        <v>0</v>
      </c>
      <c r="Q16" s="43">
        <v>0</v>
      </c>
      <c r="R16" s="43">
        <v>0</v>
      </c>
      <c r="S16" s="43">
        <v>0</v>
      </c>
      <c r="T16" s="44">
        <v>1864507236.0999999</v>
      </c>
      <c r="U16" s="27">
        <v>3.6947762895256059E-2</v>
      </c>
    </row>
    <row r="17" spans="1:21" s="14" customFormat="1" ht="32.25" x14ac:dyDescent="0.25">
      <c r="A17" s="3" t="s">
        <v>24</v>
      </c>
      <c r="B17" s="43">
        <v>0</v>
      </c>
      <c r="C17" s="43">
        <v>0</v>
      </c>
      <c r="D17" s="38">
        <v>5927283684.6000004</v>
      </c>
      <c r="E17" s="39">
        <v>8.7300000000000003E-2</v>
      </c>
      <c r="F17" s="43">
        <v>0</v>
      </c>
      <c r="G17" s="43">
        <v>0</v>
      </c>
      <c r="H17" s="38">
        <v>1575607055.4000001</v>
      </c>
      <c r="I17" s="39">
        <v>8.7300000000000003E-2</v>
      </c>
      <c r="J17" s="38">
        <v>1554770550</v>
      </c>
      <c r="K17" s="47">
        <v>0.1087</v>
      </c>
      <c r="L17" s="43">
        <v>0</v>
      </c>
      <c r="M17" s="43">
        <v>0</v>
      </c>
      <c r="N17" s="38">
        <v>1375529969</v>
      </c>
      <c r="O17" s="39">
        <v>8.7300000000000003E-2</v>
      </c>
      <c r="P17" s="43">
        <v>0</v>
      </c>
      <c r="Q17" s="43">
        <v>0</v>
      </c>
      <c r="R17" s="43">
        <v>0</v>
      </c>
      <c r="S17" s="43">
        <v>0</v>
      </c>
      <c r="T17" s="43">
        <v>0</v>
      </c>
      <c r="U17" s="43">
        <v>0</v>
      </c>
    </row>
    <row r="18" spans="1:21" s="14" customFormat="1" x14ac:dyDescent="0.25">
      <c r="A18" s="3" t="s">
        <v>25</v>
      </c>
      <c r="B18" s="43">
        <v>0</v>
      </c>
      <c r="C18" s="43">
        <v>0</v>
      </c>
      <c r="D18" s="38">
        <v>3525657414.5999999</v>
      </c>
      <c r="E18" s="39">
        <v>5.2999999999999999E-2</v>
      </c>
      <c r="F18" s="38">
        <v>152762984.41999999</v>
      </c>
      <c r="G18" s="39">
        <v>4.36E-2</v>
      </c>
      <c r="H18" s="38">
        <v>4860148669</v>
      </c>
      <c r="I18" s="39">
        <v>4.5699999999999998E-2</v>
      </c>
      <c r="J18" s="38">
        <v>223839120.75</v>
      </c>
      <c r="K18" s="39">
        <v>3.8800000000000001E-2</v>
      </c>
      <c r="L18" s="43">
        <v>0</v>
      </c>
      <c r="M18" s="43">
        <v>0</v>
      </c>
      <c r="N18" s="38">
        <v>12243632930.52</v>
      </c>
      <c r="O18" s="39">
        <v>5.1799999999999999E-2</v>
      </c>
      <c r="P18" s="38">
        <v>49988098.5</v>
      </c>
      <c r="Q18" s="39">
        <v>4.4400000000000002E-2</v>
      </c>
      <c r="R18" s="38">
        <v>993752757.25</v>
      </c>
      <c r="S18" s="39">
        <v>5.1799999999999999E-2</v>
      </c>
      <c r="T18" s="24">
        <v>645415990.5</v>
      </c>
      <c r="U18" s="25">
        <v>3.6600000000000001E-2</v>
      </c>
    </row>
    <row r="19" spans="1:21" ht="17.25" x14ac:dyDescent="0.25">
      <c r="A19" s="3" t="s">
        <v>26</v>
      </c>
      <c r="B19" s="38">
        <v>1909822323.01</v>
      </c>
      <c r="C19" s="39">
        <v>6.7299999999999999E-2</v>
      </c>
      <c r="D19" s="38">
        <v>33812722589.119999</v>
      </c>
      <c r="E19" s="39">
        <v>6.7599999999999993E-2</v>
      </c>
      <c r="F19" s="38">
        <v>697389510.76999998</v>
      </c>
      <c r="G19" s="39">
        <v>6.9900000000000004E-2</v>
      </c>
      <c r="H19" s="38">
        <v>48754145658.699997</v>
      </c>
      <c r="I19" s="39">
        <v>7.2499999999999995E-2</v>
      </c>
      <c r="J19" s="38">
        <v>23281491653.580002</v>
      </c>
      <c r="K19" s="39">
        <v>6.8099999999999994E-2</v>
      </c>
      <c r="L19" s="38">
        <v>2224889511.4099998</v>
      </c>
      <c r="M19" s="39">
        <v>7.1499999999999994E-2</v>
      </c>
      <c r="N19" s="38">
        <v>22711554659.259998</v>
      </c>
      <c r="O19" s="39">
        <v>6.5500000000000003E-2</v>
      </c>
      <c r="P19" s="38">
        <v>6233989666.7600002</v>
      </c>
      <c r="Q19" s="39">
        <v>7.0099999999999996E-2</v>
      </c>
      <c r="R19" s="38">
        <v>4947046692.4300003</v>
      </c>
      <c r="S19" s="39">
        <v>7.2800000000000004E-2</v>
      </c>
      <c r="T19" s="24">
        <v>7953999281.6000004</v>
      </c>
      <c r="U19" s="25">
        <v>7.3999999999999996E-2</v>
      </c>
    </row>
    <row r="20" spans="1:21" ht="32.25" x14ac:dyDescent="0.25">
      <c r="A20" s="3" t="s">
        <v>27</v>
      </c>
      <c r="B20" s="43">
        <v>0</v>
      </c>
      <c r="C20" s="43">
        <v>0</v>
      </c>
      <c r="D20" s="38">
        <v>736242418.86000001</v>
      </c>
      <c r="E20" s="41">
        <v>0.22707081065427559</v>
      </c>
      <c r="F20" s="38">
        <v>24756248.690000001</v>
      </c>
      <c r="G20" s="41">
        <v>0.23781243439999988</v>
      </c>
      <c r="H20" s="38">
        <v>1918155738.8399999</v>
      </c>
      <c r="I20" s="41">
        <v>0.20133474429381715</v>
      </c>
      <c r="J20" s="38">
        <v>956953535.73000002</v>
      </c>
      <c r="K20" s="41">
        <v>0.1643829677338442</v>
      </c>
      <c r="L20" s="43">
        <v>0</v>
      </c>
      <c r="M20" s="43">
        <v>0</v>
      </c>
      <c r="N20" s="38">
        <v>389920571.77999997</v>
      </c>
      <c r="O20" s="41">
        <v>0.23781243439999988</v>
      </c>
      <c r="P20" s="43">
        <v>0</v>
      </c>
      <c r="Q20" s="43">
        <v>0</v>
      </c>
      <c r="R20" s="43">
        <v>0</v>
      </c>
      <c r="S20" s="43">
        <v>0</v>
      </c>
      <c r="T20" s="43">
        <v>0</v>
      </c>
      <c r="U20" s="43">
        <v>0</v>
      </c>
    </row>
    <row r="21" spans="1:21" ht="30" x14ac:dyDescent="0.25">
      <c r="A21" s="3" t="s">
        <v>28</v>
      </c>
      <c r="B21" s="43">
        <v>0</v>
      </c>
      <c r="C21" s="43">
        <v>0</v>
      </c>
      <c r="D21" s="42">
        <v>0</v>
      </c>
      <c r="E21" s="42">
        <v>0</v>
      </c>
      <c r="F21" s="43">
        <v>0</v>
      </c>
      <c r="G21" s="43">
        <v>0</v>
      </c>
      <c r="H21" s="43">
        <v>0</v>
      </c>
      <c r="I21" s="43">
        <v>0</v>
      </c>
      <c r="J21" s="38">
        <v>673900632.64999998</v>
      </c>
      <c r="K21" s="39">
        <v>0.105</v>
      </c>
      <c r="L21" s="43">
        <v>0</v>
      </c>
      <c r="M21" s="43">
        <v>0</v>
      </c>
      <c r="N21" s="38" t="s">
        <v>40</v>
      </c>
      <c r="O21" s="39" t="s">
        <v>40</v>
      </c>
      <c r="P21" s="43">
        <v>0</v>
      </c>
      <c r="Q21" s="43">
        <v>0</v>
      </c>
      <c r="R21" s="43">
        <v>0</v>
      </c>
      <c r="S21" s="43">
        <v>0</v>
      </c>
      <c r="T21" s="24">
        <v>608030646</v>
      </c>
      <c r="U21" s="25">
        <v>0.105</v>
      </c>
    </row>
    <row r="22" spans="1:21" x14ac:dyDescent="0.25">
      <c r="A22" s="3" t="s">
        <v>29</v>
      </c>
      <c r="B22" s="43">
        <v>0</v>
      </c>
      <c r="C22" s="43">
        <v>0</v>
      </c>
      <c r="D22" s="38">
        <v>148337040.66999999</v>
      </c>
      <c r="E22" s="39">
        <v>8.4000000000000005E-2</v>
      </c>
      <c r="F22" s="43">
        <v>0</v>
      </c>
      <c r="G22" s="43">
        <v>0</v>
      </c>
      <c r="H22" s="43">
        <v>0</v>
      </c>
      <c r="I22" s="43">
        <v>0</v>
      </c>
      <c r="J22" s="38">
        <v>148337040.66999999</v>
      </c>
      <c r="K22" s="39">
        <v>8.4000000000000005E-2</v>
      </c>
      <c r="L22" s="43">
        <v>0</v>
      </c>
      <c r="M22" s="43">
        <v>0</v>
      </c>
      <c r="N22" s="38">
        <v>148337040.66999999</v>
      </c>
      <c r="O22" s="39">
        <v>8.4000000000000005E-2</v>
      </c>
      <c r="P22" s="43">
        <v>0</v>
      </c>
      <c r="Q22" s="43">
        <v>0</v>
      </c>
      <c r="R22" s="43">
        <v>0</v>
      </c>
      <c r="S22" s="43">
        <v>0</v>
      </c>
      <c r="T22" s="43">
        <v>0</v>
      </c>
      <c r="U22" s="43">
        <v>0</v>
      </c>
    </row>
    <row r="23" spans="1:21" ht="16.5" customHeight="1" x14ac:dyDescent="0.25">
      <c r="A23" s="2" t="s">
        <v>30</v>
      </c>
      <c r="B23" s="6">
        <f>SUM(B10:B22)</f>
        <v>7330572189.1100006</v>
      </c>
      <c r="C23" s="1">
        <f>+SUMPRODUCT(C10:C22,B10:B22)/B23</f>
        <v>7.6771333412128981E-2</v>
      </c>
      <c r="D23" s="6">
        <f>SUM(D10:D22)</f>
        <v>164854501241.44</v>
      </c>
      <c r="E23" s="1">
        <f>+SUMPRODUCT(E10:E22,D10:D22)/D23</f>
        <v>6.4085499921699138E-2</v>
      </c>
      <c r="F23" s="6">
        <f>SUM(F10:F22)</f>
        <v>3543782357.0500007</v>
      </c>
      <c r="G23" s="1">
        <f>+SUMPRODUCT(G10:G22,F10:F22)/F23</f>
        <v>7.8858575280819562E-2</v>
      </c>
      <c r="H23" s="6">
        <f>SUM(H10:H22)</f>
        <v>245105284472.84</v>
      </c>
      <c r="I23" s="1">
        <f>+SUMPRODUCT(I10:I22,H10:H22)/H23</f>
        <v>6.4030917368771742E-2</v>
      </c>
      <c r="J23" s="6">
        <f>SUM(J10:J22)</f>
        <v>120476498793.77</v>
      </c>
      <c r="K23" s="1">
        <f>+SUMPRODUCT(K10:K22,J10:J22)/J23</f>
        <v>7.1304577916169024E-2</v>
      </c>
      <c r="L23" s="6">
        <f>SUM(L10:L22)</f>
        <v>6936282211.2699995</v>
      </c>
      <c r="M23" s="1">
        <f>+SUMPRODUCT(M10:M22,L10:L22)/L23</f>
        <v>7.3889355447743013E-2</v>
      </c>
      <c r="N23" s="6">
        <f>SUM(N10:N22)</f>
        <v>151328511397.20001</v>
      </c>
      <c r="O23" s="1">
        <f>+SUMPRODUCT(O10:O22,N10:N22)/N23</f>
        <v>6.1557830455889057E-2</v>
      </c>
      <c r="P23" s="6">
        <f>SUM(P10:P22)</f>
        <v>17939478858.82</v>
      </c>
      <c r="Q23" s="1">
        <f>+SUMPRODUCT(Q10:Q22,P10:P22)/P23</f>
        <v>6.9218399470982392E-2</v>
      </c>
      <c r="R23" s="6">
        <f>SUM(R10:R22)</f>
        <v>24668902275.040001</v>
      </c>
      <c r="S23" s="1">
        <f>+SUMPRODUCT(S10:S22,R10:R22)/R23</f>
        <v>8.1214575882235782E-2</v>
      </c>
      <c r="T23" s="6">
        <f>SUM(T10:T22)</f>
        <v>49707434549.539993</v>
      </c>
      <c r="U23" s="1">
        <f>+SUMPRODUCT(U10:U22,T10:T22)/T23</f>
        <v>6.768495895364833E-2</v>
      </c>
    </row>
    <row r="24" spans="1:21" x14ac:dyDescent="0.25">
      <c r="B24" s="16"/>
      <c r="C24" s="16"/>
      <c r="D24" s="16"/>
      <c r="E24" s="16"/>
      <c r="F24" s="16" t="s">
        <v>40</v>
      </c>
      <c r="G24" s="16" t="s">
        <v>40</v>
      </c>
      <c r="H24" s="16"/>
      <c r="I24" s="16"/>
      <c r="J24" s="16"/>
      <c r="K24" s="16"/>
      <c r="L24" s="16"/>
      <c r="M24" s="16"/>
      <c r="N24" s="16"/>
      <c r="O24" s="16"/>
      <c r="P24" s="23"/>
      <c r="Q24" s="16"/>
      <c r="R24" s="16"/>
      <c r="T24" s="16"/>
    </row>
    <row r="25" spans="1:21" ht="18" customHeight="1" x14ac:dyDescent="0.25">
      <c r="A25" s="63"/>
      <c r="B25" s="63"/>
      <c r="C25" s="63"/>
      <c r="D25" s="63"/>
      <c r="E25" s="63"/>
      <c r="F25" s="63"/>
      <c r="G25" s="63"/>
      <c r="H25" s="63"/>
      <c r="I25" s="63"/>
      <c r="J25" s="63"/>
      <c r="K25" s="63"/>
      <c r="T25" s="19"/>
    </row>
    <row r="26" spans="1:21" ht="18" customHeight="1" x14ac:dyDescent="0.25">
      <c r="A26" s="63" t="s">
        <v>31</v>
      </c>
      <c r="B26" s="63"/>
      <c r="C26" s="63"/>
      <c r="D26" s="63"/>
      <c r="E26" s="63"/>
      <c r="F26" s="63"/>
      <c r="G26" s="63"/>
      <c r="H26" s="63"/>
      <c r="I26" s="63"/>
      <c r="J26" s="63"/>
      <c r="K26" s="63"/>
      <c r="T26" s="18"/>
    </row>
    <row r="27" spans="1:21" x14ac:dyDescent="0.25">
      <c r="A27" s="63" t="s">
        <v>32</v>
      </c>
      <c r="B27" s="63"/>
      <c r="C27" s="63"/>
      <c r="D27" s="63"/>
      <c r="E27" s="63"/>
      <c r="F27" s="63"/>
      <c r="G27" s="63"/>
      <c r="H27" s="63"/>
      <c r="I27" s="63"/>
      <c r="J27" s="63"/>
      <c r="K27" s="63"/>
      <c r="T27" s="18"/>
    </row>
    <row r="28" spans="1:21" x14ac:dyDescent="0.25">
      <c r="A28" s="48" t="s">
        <v>33</v>
      </c>
      <c r="B28" s="48"/>
      <c r="C28" s="48"/>
      <c r="D28" s="48"/>
      <c r="E28" s="48"/>
      <c r="F28" s="48"/>
      <c r="G28" s="48"/>
      <c r="H28" s="48"/>
      <c r="I28" s="48"/>
      <c r="J28" s="48"/>
      <c r="K28" s="48"/>
    </row>
    <row r="29" spans="1:21" s="7" customFormat="1" ht="40.5" customHeight="1" x14ac:dyDescent="0.25">
      <c r="A29" s="63" t="s">
        <v>43</v>
      </c>
      <c r="B29" s="63"/>
      <c r="C29" s="63"/>
      <c r="D29" s="63"/>
      <c r="E29" s="63"/>
      <c r="F29" s="63"/>
      <c r="G29" s="63"/>
      <c r="H29" s="63"/>
      <c r="I29" s="63"/>
      <c r="J29" s="63"/>
      <c r="K29" s="63"/>
    </row>
    <row r="30" spans="1:21" x14ac:dyDescent="0.25">
      <c r="A30" s="63" t="s">
        <v>35</v>
      </c>
      <c r="B30" s="63"/>
      <c r="C30" s="63"/>
      <c r="D30" s="63"/>
      <c r="E30" s="63"/>
      <c r="F30" s="63"/>
      <c r="G30" s="63"/>
      <c r="H30" s="63"/>
      <c r="I30" s="63"/>
      <c r="J30" s="63"/>
      <c r="K30" s="63"/>
    </row>
    <row r="31" spans="1:21" ht="17.25" customHeight="1" x14ac:dyDescent="0.25">
      <c r="A31" s="63"/>
      <c r="B31" s="63"/>
      <c r="C31" s="63"/>
      <c r="D31" s="63"/>
      <c r="E31" s="63"/>
      <c r="F31" s="63"/>
      <c r="G31" s="63"/>
      <c r="H31" s="63"/>
      <c r="I31" s="63"/>
      <c r="J31" s="63"/>
      <c r="K31" s="63"/>
    </row>
    <row r="32" spans="1:21" x14ac:dyDescent="0.25">
      <c r="A32" s="63"/>
      <c r="B32" s="63"/>
      <c r="C32" s="63"/>
      <c r="D32" s="63"/>
      <c r="E32" s="63"/>
      <c r="F32" s="63"/>
      <c r="G32" s="63"/>
      <c r="H32" s="63"/>
      <c r="I32" s="63"/>
      <c r="J32" s="63"/>
      <c r="K32" s="63"/>
      <c r="S32" s="15"/>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2:K32"/>
    <mergeCell ref="A25:K25"/>
    <mergeCell ref="A26:K26"/>
    <mergeCell ref="A27:K27"/>
    <mergeCell ref="A29:K29"/>
    <mergeCell ref="A30:K30"/>
    <mergeCell ref="A31:K31"/>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90" zoomScaleNormal="90" workbookViewId="0">
      <pane xSplit="1" ySplit="9" topLeftCell="I10" activePane="bottomRight" state="frozen"/>
      <selection pane="topRight" activeCell="B1" sqref="B1"/>
      <selection pane="bottomLeft" activeCell="A10" sqref="A10"/>
      <selection pane="bottomRight" activeCell="L16" sqref="L16:M16"/>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12"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68"/>
      <c r="B1" s="68"/>
      <c r="C1" s="68"/>
      <c r="D1" s="68"/>
      <c r="E1" s="68"/>
      <c r="F1" s="68"/>
      <c r="G1" s="68"/>
      <c r="H1" s="68"/>
      <c r="I1" s="68"/>
      <c r="J1" s="68"/>
      <c r="K1" s="68"/>
    </row>
    <row r="2" spans="1:23" x14ac:dyDescent="0.25">
      <c r="A2" s="69" t="s">
        <v>0</v>
      </c>
      <c r="B2" s="69"/>
      <c r="C2" s="69"/>
      <c r="D2" s="69"/>
      <c r="E2" s="69"/>
      <c r="F2" s="69"/>
      <c r="G2" s="69"/>
      <c r="H2" s="69"/>
      <c r="I2" s="69"/>
      <c r="J2" s="69"/>
      <c r="K2" s="69"/>
      <c r="L2" s="69"/>
      <c r="M2" s="69"/>
      <c r="N2" s="69"/>
      <c r="O2" s="69"/>
      <c r="P2" s="69"/>
      <c r="Q2" s="69"/>
      <c r="R2" s="69"/>
      <c r="S2" s="69"/>
      <c r="T2" s="69"/>
      <c r="U2" s="69"/>
    </row>
    <row r="3" spans="1:23" x14ac:dyDescent="0.25">
      <c r="A3" s="69" t="s">
        <v>1</v>
      </c>
      <c r="B3" s="69"/>
      <c r="C3" s="69"/>
      <c r="D3" s="69"/>
      <c r="E3" s="69"/>
      <c r="F3" s="69"/>
      <c r="G3" s="69"/>
      <c r="H3" s="69"/>
      <c r="I3" s="69"/>
      <c r="J3" s="69"/>
      <c r="K3" s="69"/>
      <c r="L3" s="69"/>
      <c r="M3" s="69"/>
      <c r="N3" s="69"/>
      <c r="O3" s="69"/>
      <c r="P3" s="69"/>
      <c r="Q3" s="69"/>
      <c r="R3" s="69"/>
      <c r="S3" s="69"/>
      <c r="T3" s="69"/>
      <c r="U3" s="69"/>
    </row>
    <row r="4" spans="1:23" x14ac:dyDescent="0.25">
      <c r="A4" s="69" t="s">
        <v>44</v>
      </c>
      <c r="B4" s="69"/>
      <c r="C4" s="69"/>
      <c r="D4" s="69"/>
      <c r="E4" s="69"/>
      <c r="F4" s="69"/>
      <c r="G4" s="69"/>
      <c r="H4" s="69"/>
      <c r="I4" s="69"/>
      <c r="J4" s="69"/>
      <c r="K4" s="69"/>
      <c r="L4" s="69"/>
      <c r="M4" s="69"/>
      <c r="N4" s="69"/>
      <c r="O4" s="69"/>
      <c r="P4" s="69"/>
      <c r="Q4" s="69"/>
      <c r="R4" s="69"/>
      <c r="S4" s="69"/>
      <c r="T4" s="69"/>
      <c r="U4" s="69"/>
    </row>
    <row r="5" spans="1:23" x14ac:dyDescent="0.25">
      <c r="A5" s="70" t="s">
        <v>3</v>
      </c>
      <c r="B5" s="70"/>
      <c r="C5" s="70"/>
      <c r="D5" s="70"/>
      <c r="E5" s="70"/>
      <c r="F5" s="70"/>
      <c r="G5" s="70"/>
      <c r="H5" s="70"/>
      <c r="I5" s="70"/>
      <c r="J5" s="70"/>
      <c r="K5" s="70"/>
      <c r="L5" s="70"/>
      <c r="M5" s="70"/>
      <c r="N5" s="70"/>
      <c r="O5" s="70"/>
      <c r="P5" s="70"/>
      <c r="Q5" s="70"/>
      <c r="R5" s="70"/>
      <c r="S5" s="70"/>
      <c r="T5" s="70"/>
      <c r="U5" s="70"/>
    </row>
    <row r="6" spans="1:23" x14ac:dyDescent="0.25">
      <c r="A6" s="5"/>
      <c r="B6" s="4"/>
      <c r="C6" s="4"/>
      <c r="D6" s="4"/>
      <c r="E6" s="4"/>
      <c r="F6" s="4"/>
      <c r="G6" s="4"/>
      <c r="H6" s="4"/>
      <c r="I6" s="4"/>
      <c r="J6" s="4"/>
      <c r="K6" s="4"/>
    </row>
    <row r="7" spans="1:23" ht="9" customHeight="1" x14ac:dyDescent="0.25">
      <c r="A7" s="71" t="s">
        <v>4</v>
      </c>
      <c r="B7" s="64" t="s">
        <v>5</v>
      </c>
      <c r="C7" s="65"/>
      <c r="D7" s="64" t="s">
        <v>6</v>
      </c>
      <c r="E7" s="65"/>
      <c r="F7" s="64" t="s">
        <v>7</v>
      </c>
      <c r="G7" s="65"/>
      <c r="H7" s="64" t="s">
        <v>8</v>
      </c>
      <c r="I7" s="65"/>
      <c r="J7" s="74" t="s">
        <v>9</v>
      </c>
      <c r="K7" s="75"/>
      <c r="L7" s="64" t="s">
        <v>10</v>
      </c>
      <c r="M7" s="65"/>
      <c r="N7" s="64" t="s">
        <v>11</v>
      </c>
      <c r="O7" s="65"/>
      <c r="P7" s="64" t="s">
        <v>12</v>
      </c>
      <c r="Q7" s="65"/>
      <c r="R7" s="64" t="s">
        <v>13</v>
      </c>
      <c r="S7" s="65"/>
      <c r="T7" s="64" t="s">
        <v>14</v>
      </c>
      <c r="U7" s="65"/>
    </row>
    <row r="8" spans="1:23" ht="24" customHeight="1" x14ac:dyDescent="0.25">
      <c r="A8" s="72"/>
      <c r="B8" s="66"/>
      <c r="C8" s="67"/>
      <c r="D8" s="66"/>
      <c r="E8" s="67"/>
      <c r="F8" s="66"/>
      <c r="G8" s="67"/>
      <c r="H8" s="66"/>
      <c r="I8" s="67"/>
      <c r="J8" s="66"/>
      <c r="K8" s="67"/>
      <c r="L8" s="66"/>
      <c r="M8" s="67"/>
      <c r="N8" s="66"/>
      <c r="O8" s="67"/>
      <c r="P8" s="66"/>
      <c r="Q8" s="67"/>
      <c r="R8" s="66"/>
      <c r="S8" s="67"/>
      <c r="T8" s="66"/>
      <c r="U8" s="67"/>
    </row>
    <row r="9" spans="1:23" ht="17.25" customHeight="1" x14ac:dyDescent="0.25">
      <c r="A9" s="73"/>
      <c r="B9" s="50" t="s">
        <v>15</v>
      </c>
      <c r="C9" s="50" t="s">
        <v>16</v>
      </c>
      <c r="D9" s="50" t="s">
        <v>15</v>
      </c>
      <c r="E9" s="50" t="s">
        <v>16</v>
      </c>
      <c r="F9" s="50" t="s">
        <v>15</v>
      </c>
      <c r="G9" s="50" t="s">
        <v>16</v>
      </c>
      <c r="H9" s="50" t="s">
        <v>15</v>
      </c>
      <c r="I9" s="50" t="s">
        <v>16</v>
      </c>
      <c r="J9" s="50" t="s">
        <v>15</v>
      </c>
      <c r="K9" s="50" t="s">
        <v>16</v>
      </c>
      <c r="L9" s="50" t="s">
        <v>15</v>
      </c>
      <c r="M9" s="50" t="s">
        <v>16</v>
      </c>
      <c r="N9" s="50" t="s">
        <v>15</v>
      </c>
      <c r="O9" s="50" t="s">
        <v>16</v>
      </c>
      <c r="P9" s="50" t="s">
        <v>15</v>
      </c>
      <c r="Q9" s="50" t="s">
        <v>16</v>
      </c>
      <c r="R9" s="50" t="s">
        <v>15</v>
      </c>
      <c r="S9" s="50" t="s">
        <v>16</v>
      </c>
      <c r="T9" s="50" t="s">
        <v>15</v>
      </c>
      <c r="U9" s="50" t="s">
        <v>16</v>
      </c>
    </row>
    <row r="10" spans="1:23" x14ac:dyDescent="0.25">
      <c r="A10" s="3" t="s">
        <v>17</v>
      </c>
      <c r="B10" s="38">
        <v>3371845100.9099998</v>
      </c>
      <c r="C10" s="39">
        <v>6.9699999999999998E-2</v>
      </c>
      <c r="D10" s="38">
        <v>83619502591.860001</v>
      </c>
      <c r="E10" s="39">
        <v>6.2399999999999997E-2</v>
      </c>
      <c r="F10" s="38">
        <v>1117180221.72</v>
      </c>
      <c r="G10" s="39">
        <v>6.8400000000000002E-2</v>
      </c>
      <c r="H10" s="38">
        <v>115133091761.96001</v>
      </c>
      <c r="I10" s="39">
        <v>6.2700000000000006E-2</v>
      </c>
      <c r="J10" s="38">
        <v>63660030711.089996</v>
      </c>
      <c r="K10" s="39">
        <v>7.0199999999999999E-2</v>
      </c>
      <c r="L10" s="38">
        <v>2527999343.9400001</v>
      </c>
      <c r="M10" s="39">
        <v>7.4399999999999994E-2</v>
      </c>
      <c r="N10" s="38">
        <v>71462141663.259995</v>
      </c>
      <c r="O10" s="39">
        <v>5.6899999999999999E-2</v>
      </c>
      <c r="P10" s="38">
        <v>6991835021.0699997</v>
      </c>
      <c r="Q10" s="39">
        <v>6.6900000000000001E-2</v>
      </c>
      <c r="R10" s="38">
        <v>8357955901.5500002</v>
      </c>
      <c r="S10" s="39">
        <v>6.13E-2</v>
      </c>
      <c r="T10" s="24">
        <v>24444117237.59</v>
      </c>
      <c r="U10" s="25">
        <v>6.4100000000000004E-2</v>
      </c>
    </row>
    <row r="11" spans="1:23" ht="17.25" x14ac:dyDescent="0.25">
      <c r="A11" s="3" t="s">
        <v>18</v>
      </c>
      <c r="B11" s="38">
        <v>124805015.18000001</v>
      </c>
      <c r="C11" s="39">
        <v>0.1042</v>
      </c>
      <c r="D11" s="38">
        <v>5092145385.6300001</v>
      </c>
      <c r="E11" s="39">
        <v>9.8900000000000002E-2</v>
      </c>
      <c r="F11" s="38">
        <v>98372212.090000004</v>
      </c>
      <c r="G11" s="39">
        <v>0.1022</v>
      </c>
      <c r="H11" s="38">
        <v>14414807398.790001</v>
      </c>
      <c r="I11" s="39">
        <v>8.1199999999999994E-2</v>
      </c>
      <c r="J11" s="38">
        <v>5446896724.9099998</v>
      </c>
      <c r="K11" s="39">
        <v>8.4500000000000006E-2</v>
      </c>
      <c r="L11" s="38">
        <v>47690835.490000002</v>
      </c>
      <c r="M11" s="39">
        <v>0.1</v>
      </c>
      <c r="N11" s="38">
        <v>12689747961.940001</v>
      </c>
      <c r="O11" s="39">
        <v>8.2000000000000003E-2</v>
      </c>
      <c r="P11" s="38">
        <v>856225780</v>
      </c>
      <c r="Q11" s="39">
        <v>6.9199999999999998E-2</v>
      </c>
      <c r="R11" s="38">
        <v>221738582.71000001</v>
      </c>
      <c r="S11" s="39">
        <v>0.1</v>
      </c>
      <c r="T11" s="24">
        <v>3243165473.5799999</v>
      </c>
      <c r="U11" s="25">
        <v>8.6099999999999996E-2</v>
      </c>
    </row>
    <row r="12" spans="1:23" x14ac:dyDescent="0.25">
      <c r="A12" s="3" t="s">
        <v>19</v>
      </c>
      <c r="B12" s="38">
        <v>1140860936.8499999</v>
      </c>
      <c r="C12" s="39">
        <v>0.1113</v>
      </c>
      <c r="D12" s="38">
        <v>6694887677.3800001</v>
      </c>
      <c r="E12" s="39">
        <v>8.2199999999999995E-2</v>
      </c>
      <c r="F12" s="38">
        <v>656393615.65999997</v>
      </c>
      <c r="G12" s="39">
        <v>0.11119999999999999</v>
      </c>
      <c r="H12" s="38">
        <v>10551484294.370001</v>
      </c>
      <c r="I12" s="39">
        <v>9.0200000000000002E-2</v>
      </c>
      <c r="J12" s="38">
        <v>6197354280.1800003</v>
      </c>
      <c r="K12" s="39">
        <v>8.6699999999999999E-2</v>
      </c>
      <c r="L12" s="43">
        <v>0</v>
      </c>
      <c r="M12" s="43">
        <v>0</v>
      </c>
      <c r="N12" s="38">
        <v>5121557432.1099997</v>
      </c>
      <c r="O12" s="39">
        <v>7.6899999999999996E-2</v>
      </c>
      <c r="P12" s="38">
        <v>907087461.45000005</v>
      </c>
      <c r="Q12" s="39">
        <v>7.9899999999999999E-2</v>
      </c>
      <c r="R12" s="38">
        <v>2192588543.4699998</v>
      </c>
      <c r="S12" s="39">
        <v>0.1052</v>
      </c>
      <c r="T12" s="24">
        <v>1469166742.79</v>
      </c>
      <c r="U12" s="25">
        <v>7.4499999999999997E-2</v>
      </c>
    </row>
    <row r="13" spans="1:23" x14ac:dyDescent="0.25">
      <c r="A13" s="3" t="s">
        <v>20</v>
      </c>
      <c r="B13" s="43">
        <v>0</v>
      </c>
      <c r="C13" s="43">
        <v>0</v>
      </c>
      <c r="D13" s="43">
        <v>0</v>
      </c>
      <c r="E13" s="43">
        <v>0</v>
      </c>
      <c r="F13" s="43">
        <v>0</v>
      </c>
      <c r="G13" s="43">
        <v>0</v>
      </c>
      <c r="H13" s="38">
        <v>128646397.5</v>
      </c>
      <c r="I13" s="39">
        <v>8.7999999999999995E-2</v>
      </c>
      <c r="J13" s="38">
        <v>205914267.86000001</v>
      </c>
      <c r="K13" s="39">
        <v>8.7900000000000006E-2</v>
      </c>
      <c r="L13" s="43">
        <v>0</v>
      </c>
      <c r="M13" s="43">
        <v>0</v>
      </c>
      <c r="N13" s="38">
        <v>143054794.02000001</v>
      </c>
      <c r="O13" s="39">
        <v>8.7999999999999995E-2</v>
      </c>
      <c r="P13" s="38">
        <v>6442323.8600000003</v>
      </c>
      <c r="Q13" s="39">
        <v>8.7499999999999994E-2</v>
      </c>
      <c r="R13" s="43">
        <v>0</v>
      </c>
      <c r="S13" s="43">
        <v>0</v>
      </c>
      <c r="T13" s="24">
        <v>19326971.57</v>
      </c>
      <c r="U13" s="25">
        <v>8.7499999999999994E-2</v>
      </c>
    </row>
    <row r="14" spans="1:23" ht="17.25" x14ac:dyDescent="0.25">
      <c r="A14" s="3" t="s">
        <v>21</v>
      </c>
      <c r="B14" s="38">
        <v>277384102.11000001</v>
      </c>
      <c r="C14" s="39">
        <v>3.0499999999999999E-2</v>
      </c>
      <c r="D14" s="38">
        <v>2259925437.1700001</v>
      </c>
      <c r="E14" s="39">
        <v>7.0000000000000001E-3</v>
      </c>
      <c r="F14" s="38">
        <v>632058846.05999994</v>
      </c>
      <c r="G14" s="39">
        <v>4.2700000000000002E-2</v>
      </c>
      <c r="H14" s="38">
        <v>5934131111.8500004</v>
      </c>
      <c r="I14" s="39">
        <v>4.4999999999999997E-3</v>
      </c>
      <c r="J14" s="38">
        <v>598261686.49000001</v>
      </c>
      <c r="K14" s="39">
        <v>5.4999999999999997E-3</v>
      </c>
      <c r="L14" s="38">
        <v>1136697007.25</v>
      </c>
      <c r="M14" s="39">
        <v>5.7700000000000001E-2</v>
      </c>
      <c r="N14" s="38">
        <v>4121380179.8499999</v>
      </c>
      <c r="O14" s="39">
        <v>4.0800000000000003E-2</v>
      </c>
      <c r="P14" s="38">
        <v>437222010.27999997</v>
      </c>
      <c r="Q14" s="39">
        <v>2.18E-2</v>
      </c>
      <c r="R14" s="38">
        <v>1807226896.6300001</v>
      </c>
      <c r="S14" s="39">
        <v>4.8399999999999999E-2</v>
      </c>
      <c r="T14" s="24">
        <v>376087489.04000002</v>
      </c>
      <c r="U14" s="25">
        <v>7.6E-3</v>
      </c>
    </row>
    <row r="15" spans="1:23" ht="17.25" x14ac:dyDescent="0.25">
      <c r="A15" s="3" t="s">
        <v>22</v>
      </c>
      <c r="B15" s="38">
        <v>716180601.04999995</v>
      </c>
      <c r="C15" s="39">
        <v>7.6700000000000004E-2</v>
      </c>
      <c r="D15" s="38">
        <v>17148339390.889999</v>
      </c>
      <c r="E15" s="39">
        <v>7.1400000000000005E-2</v>
      </c>
      <c r="F15" s="38">
        <v>257944466.03</v>
      </c>
      <c r="G15" s="39">
        <v>7.3899999999999993E-2</v>
      </c>
      <c r="H15" s="38">
        <v>18778370235.5</v>
      </c>
      <c r="I15" s="39">
        <v>6.9900000000000004E-2</v>
      </c>
      <c r="J15" s="38">
        <v>10845450098.280001</v>
      </c>
      <c r="K15" s="39">
        <v>6.7299999999999999E-2</v>
      </c>
      <c r="L15" s="38">
        <v>1164693817.47</v>
      </c>
      <c r="M15" s="39">
        <v>7.1599999999999997E-2</v>
      </c>
      <c r="N15" s="38">
        <v>18446179476.299999</v>
      </c>
      <c r="O15" s="39">
        <v>6.54E-2</v>
      </c>
      <c r="P15" s="38">
        <v>2037725424.1800001</v>
      </c>
      <c r="Q15" s="39">
        <v>6.9000000000000006E-2</v>
      </c>
      <c r="R15" s="38">
        <v>6390823271.1700001</v>
      </c>
      <c r="S15" s="39">
        <v>0.11550000000000001</v>
      </c>
      <c r="T15" s="24">
        <v>7807738422.9700003</v>
      </c>
      <c r="U15" s="25">
        <v>6.9400000000000003E-2</v>
      </c>
      <c r="V15" s="7"/>
      <c r="W15" s="7"/>
    </row>
    <row r="16" spans="1:23" s="7" customFormat="1" ht="19.5" customHeight="1" x14ac:dyDescent="0.25">
      <c r="A16" s="3" t="s">
        <v>23</v>
      </c>
      <c r="B16" s="42">
        <v>117344939.15000001</v>
      </c>
      <c r="C16" s="41">
        <v>4.7100000000000003E-2</v>
      </c>
      <c r="D16" s="38">
        <v>9632578696.6800003</v>
      </c>
      <c r="E16" s="41">
        <v>3.0300000000000001E-2</v>
      </c>
      <c r="F16" s="40">
        <v>253303434.00999999</v>
      </c>
      <c r="G16" s="41">
        <v>6.9599999999999995E-2</v>
      </c>
      <c r="H16" s="40">
        <v>27314219720.459999</v>
      </c>
      <c r="I16" s="41">
        <v>6.4399999999999999E-2</v>
      </c>
      <c r="J16" s="40">
        <v>6087970075.6899996</v>
      </c>
      <c r="K16" s="41">
        <v>3.7900000000000003E-2</v>
      </c>
      <c r="L16" s="43">
        <v>0</v>
      </c>
      <c r="M16" s="43">
        <v>0</v>
      </c>
      <c r="N16" s="40">
        <v>6151527818.4200001</v>
      </c>
      <c r="O16" s="41">
        <v>3.9300000000000002E-2</v>
      </c>
      <c r="P16" s="43">
        <v>0</v>
      </c>
      <c r="Q16" s="43">
        <v>0</v>
      </c>
      <c r="R16" s="43">
        <v>0</v>
      </c>
      <c r="S16" s="43">
        <v>0</v>
      </c>
      <c r="T16" s="44">
        <v>1868660930.49</v>
      </c>
      <c r="U16" s="27">
        <v>4.3200000000000002E-2</v>
      </c>
    </row>
    <row r="17" spans="1:21" s="14" customFormat="1" ht="32.25" x14ac:dyDescent="0.25">
      <c r="A17" s="3" t="s">
        <v>24</v>
      </c>
      <c r="B17" s="43">
        <v>0</v>
      </c>
      <c r="C17" s="43">
        <v>0</v>
      </c>
      <c r="D17" s="38">
        <v>5968212873.6000004</v>
      </c>
      <c r="E17" s="39">
        <v>8.7300000000000003E-2</v>
      </c>
      <c r="F17" s="43">
        <v>0</v>
      </c>
      <c r="G17" s="43">
        <v>0</v>
      </c>
      <c r="H17" s="38">
        <v>1586486966.4000001</v>
      </c>
      <c r="I17" s="39">
        <v>8.7300000000000003E-2</v>
      </c>
      <c r="J17" s="38">
        <v>1568346855</v>
      </c>
      <c r="K17" s="47">
        <v>0.1087</v>
      </c>
      <c r="L17" s="43">
        <v>0</v>
      </c>
      <c r="M17" s="43">
        <v>0</v>
      </c>
      <c r="N17" s="38">
        <v>1385028304</v>
      </c>
      <c r="O17" s="39">
        <v>8.7300000000000003E-2</v>
      </c>
      <c r="P17" s="43">
        <v>0</v>
      </c>
      <c r="Q17" s="43">
        <v>0</v>
      </c>
      <c r="R17" s="43">
        <v>0</v>
      </c>
      <c r="S17" s="43">
        <v>0</v>
      </c>
      <c r="T17" s="43">
        <v>0</v>
      </c>
      <c r="U17" s="43">
        <v>0</v>
      </c>
    </row>
    <row r="18" spans="1:21" s="14" customFormat="1" x14ac:dyDescent="0.25">
      <c r="A18" s="3" t="s">
        <v>25</v>
      </c>
      <c r="B18" s="43">
        <v>0</v>
      </c>
      <c r="C18" s="43">
        <v>0</v>
      </c>
      <c r="D18" s="38">
        <v>3545900052.02</v>
      </c>
      <c r="E18" s="39">
        <v>5.0999999999999997E-2</v>
      </c>
      <c r="F18" s="38">
        <v>58159846.5</v>
      </c>
      <c r="G18" s="39">
        <v>3.4500000000000003E-2</v>
      </c>
      <c r="H18" s="38">
        <v>3876216361.4000001</v>
      </c>
      <c r="I18" s="39">
        <v>4.2900000000000001E-2</v>
      </c>
      <c r="J18" s="38">
        <v>149406193.5</v>
      </c>
      <c r="K18" s="39">
        <v>0.03</v>
      </c>
      <c r="L18" s="43">
        <v>0</v>
      </c>
      <c r="M18" s="43">
        <v>0</v>
      </c>
      <c r="N18" s="38">
        <v>10799758587.459999</v>
      </c>
      <c r="O18" s="39">
        <v>5.11E-2</v>
      </c>
      <c r="P18" s="43">
        <v>0</v>
      </c>
      <c r="Q18" s="43">
        <v>0</v>
      </c>
      <c r="R18" s="43">
        <v>967086689.55999994</v>
      </c>
      <c r="S18" s="54">
        <v>4.9799999999999997E-2</v>
      </c>
      <c r="T18" s="24">
        <v>597624774</v>
      </c>
      <c r="U18" s="25">
        <v>0.03</v>
      </c>
    </row>
    <row r="19" spans="1:21" ht="17.25" x14ac:dyDescent="0.25">
      <c r="A19" s="3" t="s">
        <v>26</v>
      </c>
      <c r="B19" s="38">
        <v>1765937908.46</v>
      </c>
      <c r="C19" s="39">
        <v>6.6600000000000006E-2</v>
      </c>
      <c r="D19" s="38">
        <v>32293028220.049999</v>
      </c>
      <c r="E19" s="39">
        <v>6.3100000000000003E-2</v>
      </c>
      <c r="F19" s="38">
        <v>687395712.88</v>
      </c>
      <c r="G19" s="39">
        <v>6.7299999999999999E-2</v>
      </c>
      <c r="H19" s="38">
        <v>47901888667.629997</v>
      </c>
      <c r="I19" s="39">
        <v>7.1900000000000006E-2</v>
      </c>
      <c r="J19" s="38">
        <v>25281064713.75</v>
      </c>
      <c r="K19" s="39">
        <v>6.4799999999999996E-2</v>
      </c>
      <c r="L19" s="38">
        <v>2173198503.0599999</v>
      </c>
      <c r="M19" s="39">
        <v>6.9099999999999995E-2</v>
      </c>
      <c r="N19" s="38">
        <v>22134441061.41</v>
      </c>
      <c r="O19" s="39">
        <v>6.54E-2</v>
      </c>
      <c r="P19" s="38">
        <v>6891970688.1700001</v>
      </c>
      <c r="Q19" s="39">
        <v>6.6600000000000006E-2</v>
      </c>
      <c r="R19" s="38">
        <v>4893867372.7799997</v>
      </c>
      <c r="S19" s="39">
        <v>6.93E-2</v>
      </c>
      <c r="T19" s="24">
        <v>10131060226.049999</v>
      </c>
      <c r="U19" s="25">
        <v>6.8699999999999997E-2</v>
      </c>
    </row>
    <row r="20" spans="1:21" ht="32.25" x14ac:dyDescent="0.25">
      <c r="A20" s="3" t="s">
        <v>27</v>
      </c>
      <c r="B20" s="43">
        <v>0</v>
      </c>
      <c r="C20" s="43">
        <v>0</v>
      </c>
      <c r="D20" s="38">
        <v>727445157.69000006</v>
      </c>
      <c r="E20" s="41">
        <v>0.21240870736478445</v>
      </c>
      <c r="F20" s="38">
        <v>24460439.620000001</v>
      </c>
      <c r="G20" s="41">
        <v>0.22302198090000003</v>
      </c>
      <c r="H20" s="38">
        <v>1895235955.1400001</v>
      </c>
      <c r="I20" s="41">
        <v>0.18698015778328103</v>
      </c>
      <c r="J20" s="38">
        <v>945519027.25999999</v>
      </c>
      <c r="K20" s="41">
        <v>0.15046991300774026</v>
      </c>
      <c r="L20" s="43">
        <v>0</v>
      </c>
      <c r="M20" s="43">
        <v>0</v>
      </c>
      <c r="N20" s="38">
        <v>385261463.56</v>
      </c>
      <c r="O20" s="41">
        <v>0.22302198090000003</v>
      </c>
      <c r="P20" s="43">
        <v>0</v>
      </c>
      <c r="Q20" s="43">
        <v>0</v>
      </c>
      <c r="R20" s="43">
        <v>0</v>
      </c>
      <c r="S20" s="43">
        <v>0</v>
      </c>
      <c r="T20" s="43">
        <v>0</v>
      </c>
      <c r="U20" s="43">
        <v>0</v>
      </c>
    </row>
    <row r="21" spans="1:21" ht="30" x14ac:dyDescent="0.25">
      <c r="A21" s="3" t="s">
        <v>28</v>
      </c>
      <c r="B21" s="43">
        <v>0</v>
      </c>
      <c r="C21" s="43">
        <v>0</v>
      </c>
      <c r="D21" s="42">
        <v>0</v>
      </c>
      <c r="E21" s="42">
        <v>0</v>
      </c>
      <c r="F21" s="43">
        <v>0</v>
      </c>
      <c r="G21" s="43">
        <v>0</v>
      </c>
      <c r="H21" s="43">
        <v>0</v>
      </c>
      <c r="I21" s="43">
        <v>0</v>
      </c>
      <c r="J21" s="38">
        <v>679402370.5</v>
      </c>
      <c r="K21" s="39">
        <v>0.105</v>
      </c>
      <c r="L21" s="43">
        <v>0</v>
      </c>
      <c r="M21" s="43">
        <v>0</v>
      </c>
      <c r="N21" s="43">
        <v>0</v>
      </c>
      <c r="O21" s="43">
        <v>0</v>
      </c>
      <c r="P21" s="43">
        <v>0</v>
      </c>
      <c r="Q21" s="43">
        <v>0</v>
      </c>
      <c r="R21" s="43">
        <v>0</v>
      </c>
      <c r="S21" s="43">
        <v>0</v>
      </c>
      <c r="T21" s="24">
        <v>612994620</v>
      </c>
      <c r="U21" s="25">
        <v>0.105</v>
      </c>
    </row>
    <row r="22" spans="1:21" x14ac:dyDescent="0.25">
      <c r="A22" s="3" t="s">
        <v>29</v>
      </c>
      <c r="B22" s="43">
        <v>0</v>
      </c>
      <c r="C22" s="43">
        <v>0</v>
      </c>
      <c r="D22" s="38">
        <v>142632135.99000001</v>
      </c>
      <c r="E22" s="39">
        <v>8.4000000000000005E-2</v>
      </c>
      <c r="F22" s="43">
        <v>0</v>
      </c>
      <c r="G22" s="43">
        <v>0</v>
      </c>
      <c r="H22" s="43">
        <v>0</v>
      </c>
      <c r="I22" s="43">
        <v>0</v>
      </c>
      <c r="J22" s="38">
        <v>142632134.97999999</v>
      </c>
      <c r="K22" s="39">
        <v>8.4000000000000005E-2</v>
      </c>
      <c r="L22" s="43">
        <v>0</v>
      </c>
      <c r="M22" s="43">
        <v>0</v>
      </c>
      <c r="N22" s="38">
        <v>142632134.97999999</v>
      </c>
      <c r="O22" s="39">
        <v>8.4000000000000005E-2</v>
      </c>
      <c r="P22" s="43">
        <v>0</v>
      </c>
      <c r="Q22" s="43">
        <v>0</v>
      </c>
      <c r="R22" s="43">
        <v>0</v>
      </c>
      <c r="S22" s="43">
        <v>0</v>
      </c>
      <c r="T22" s="43">
        <v>0</v>
      </c>
      <c r="U22" s="43">
        <v>0</v>
      </c>
    </row>
    <row r="23" spans="1:21" ht="16.5" customHeight="1" x14ac:dyDescent="0.25">
      <c r="A23" s="2" t="s">
        <v>30</v>
      </c>
      <c r="B23" s="6">
        <f>SUM(B10:B22)</f>
        <v>7514358603.7099991</v>
      </c>
      <c r="C23" s="1">
        <f>+SUMPRODUCT(C10:C22,B10:B22)/B23</f>
        <v>7.4727573776109085E-2</v>
      </c>
      <c r="D23" s="6">
        <f>SUM(D10:D22)</f>
        <v>167124597618.96002</v>
      </c>
      <c r="E23" s="1">
        <f>+SUMPRODUCT(E10:E22,D10:D22)/D23</f>
        <v>6.4083449458465266E-2</v>
      </c>
      <c r="F23" s="6">
        <f>SUM(F10:F22)</f>
        <v>3785268794.5699997</v>
      </c>
      <c r="G23" s="1">
        <f>+SUMPRODUCT(G10:G22,F10:F22)/F23</f>
        <v>7.3142527514053479E-2</v>
      </c>
      <c r="H23" s="6">
        <f>SUM(H10:H22)</f>
        <v>247514578871</v>
      </c>
      <c r="I23" s="1">
        <f>+SUMPRODUCT(I10:I22,H10:H22)/H23</f>
        <v>6.6881097601450279E-2</v>
      </c>
      <c r="J23" s="6">
        <f>SUM(J10:J22)</f>
        <v>121808249139.48999</v>
      </c>
      <c r="K23" s="1">
        <f>+SUMPRODUCT(K10:K22,J10:J22)/J23</f>
        <v>6.9677511683658502E-2</v>
      </c>
      <c r="L23" s="6">
        <f>SUM(L10:L22)</f>
        <v>7050279507.2099991</v>
      </c>
      <c r="M23" s="1">
        <f>+SUMPRODUCT(M10:M22,L10:L22)/L23</f>
        <v>6.9784431304548034E-2</v>
      </c>
      <c r="N23" s="6">
        <f>SUM(N10:N22)</f>
        <v>152982710877.31003</v>
      </c>
      <c r="O23" s="1">
        <f>+SUMPRODUCT(O10:O22,N10:N22)/N23</f>
        <v>6.1103344129198316E-2</v>
      </c>
      <c r="P23" s="6">
        <f>SUM(P10:P22)</f>
        <v>18128508709.010002</v>
      </c>
      <c r="Q23" s="1">
        <f>+SUMPRODUCT(Q10:Q22,P10:P22)/P23</f>
        <v>6.6700705486980316E-2</v>
      </c>
      <c r="R23" s="6">
        <f>SUM(R10:R22)</f>
        <v>24831287257.869999</v>
      </c>
      <c r="S23" s="1">
        <f>+SUMPRODUCT(S10:S22,R10:R22)/R23</f>
        <v>7.9661301685956448E-2</v>
      </c>
      <c r="T23" s="6">
        <f>SUM(T10:T22)</f>
        <v>50569942888.080002</v>
      </c>
      <c r="U23" s="1">
        <f>+SUMPRODUCT(U10:U22,T10:T22)/T23</f>
        <v>6.6462146922156018E-2</v>
      </c>
    </row>
    <row r="24" spans="1:21" x14ac:dyDescent="0.25">
      <c r="B24" s="16">
        <f>+B23-'[1]Julio 2021'!$C$137</f>
        <v>0</v>
      </c>
      <c r="C24" s="16"/>
      <c r="D24" s="16">
        <f>+D23-'[1]Julio 2021'!$G$137</f>
        <v>0</v>
      </c>
      <c r="E24" s="16"/>
      <c r="F24" s="16">
        <f>+F23-'[1]Julio 2021'!$K$137</f>
        <v>0</v>
      </c>
      <c r="G24" s="16" t="s">
        <v>40</v>
      </c>
      <c r="H24" s="16">
        <f>+H23-'[1]Julio 2021'!$O$137</f>
        <v>0</v>
      </c>
      <c r="I24" s="16"/>
      <c r="J24" s="16">
        <f>+J23-'[1]Julio 2021'!$S$137</f>
        <v>0</v>
      </c>
      <c r="K24" s="16"/>
      <c r="L24" s="16">
        <f>+L23-'[1]Julio 2021'!$W$137</f>
        <v>0</v>
      </c>
      <c r="M24" s="16"/>
      <c r="N24" s="16">
        <f>+N23-'[1]Julio 2021'!$AA$137</f>
        <v>0</v>
      </c>
      <c r="O24" s="16"/>
      <c r="P24" s="23">
        <f>+P23-'[1]Julio 2021'!$AI$137</f>
        <v>0</v>
      </c>
      <c r="Q24" s="16"/>
      <c r="R24" s="16">
        <f>+R23-'[1]Julio 2021'!$AM$137</f>
        <v>0</v>
      </c>
      <c r="T24" s="16">
        <f>+T23-'[1]Julio 2021'!$AU$137</f>
        <v>0</v>
      </c>
    </row>
    <row r="25" spans="1:21" ht="18" customHeight="1" x14ac:dyDescent="0.25">
      <c r="A25" s="63"/>
      <c r="B25" s="63"/>
      <c r="C25" s="63"/>
      <c r="D25" s="63"/>
      <c r="E25" s="63"/>
      <c r="F25" s="63"/>
      <c r="G25" s="63"/>
      <c r="H25" s="63"/>
      <c r="I25" s="63"/>
      <c r="J25" s="63"/>
      <c r="K25" s="63"/>
      <c r="T25" s="19"/>
    </row>
    <row r="26" spans="1:21" ht="18" customHeight="1" x14ac:dyDescent="0.25">
      <c r="A26" s="63" t="s">
        <v>31</v>
      </c>
      <c r="B26" s="63"/>
      <c r="C26" s="63"/>
      <c r="D26" s="63"/>
      <c r="E26" s="63"/>
      <c r="F26" s="63"/>
      <c r="G26" s="63"/>
      <c r="H26" s="63"/>
      <c r="I26" s="63"/>
      <c r="J26" s="63"/>
      <c r="K26" s="63"/>
      <c r="T26" s="18"/>
    </row>
    <row r="27" spans="1:21" x14ac:dyDescent="0.25">
      <c r="A27" s="63" t="s">
        <v>32</v>
      </c>
      <c r="B27" s="63"/>
      <c r="C27" s="63"/>
      <c r="D27" s="63"/>
      <c r="E27" s="63"/>
      <c r="F27" s="63"/>
      <c r="G27" s="63"/>
      <c r="H27" s="63"/>
      <c r="I27" s="63"/>
      <c r="J27" s="63"/>
      <c r="K27" s="63"/>
      <c r="T27" s="18"/>
    </row>
    <row r="28" spans="1:21" x14ac:dyDescent="0.25">
      <c r="A28" s="51" t="s">
        <v>33</v>
      </c>
      <c r="B28" s="51"/>
      <c r="C28" s="51"/>
      <c r="D28" s="51"/>
      <c r="E28" s="51"/>
      <c r="F28" s="51"/>
      <c r="G28" s="51"/>
      <c r="H28" s="51"/>
      <c r="I28" s="51"/>
      <c r="J28" s="51"/>
      <c r="K28" s="51"/>
    </row>
    <row r="29" spans="1:21" s="7" customFormat="1" ht="40.5" customHeight="1" x14ac:dyDescent="0.25">
      <c r="A29" s="63" t="s">
        <v>45</v>
      </c>
      <c r="B29" s="63"/>
      <c r="C29" s="63"/>
      <c r="D29" s="63"/>
      <c r="E29" s="63"/>
      <c r="F29" s="63"/>
      <c r="G29" s="63"/>
      <c r="H29" s="63"/>
      <c r="I29" s="63"/>
      <c r="J29" s="63"/>
      <c r="K29" s="63"/>
    </row>
    <row r="30" spans="1:21" x14ac:dyDescent="0.25">
      <c r="A30" s="63" t="s">
        <v>35</v>
      </c>
      <c r="B30" s="63"/>
      <c r="C30" s="63"/>
      <c r="D30" s="63"/>
      <c r="E30" s="63"/>
      <c r="F30" s="63"/>
      <c r="G30" s="63"/>
      <c r="H30" s="63"/>
      <c r="I30" s="63"/>
      <c r="J30" s="63"/>
      <c r="K30" s="63"/>
    </row>
    <row r="31" spans="1:21" ht="17.25" customHeight="1" x14ac:dyDescent="0.25">
      <c r="A31" s="63"/>
      <c r="B31" s="63"/>
      <c r="C31" s="63"/>
      <c r="D31" s="63"/>
      <c r="E31" s="63"/>
      <c r="F31" s="63"/>
      <c r="G31" s="63"/>
      <c r="H31" s="63"/>
      <c r="I31" s="63"/>
      <c r="J31" s="63"/>
      <c r="K31" s="63"/>
    </row>
    <row r="32" spans="1:21" x14ac:dyDescent="0.25">
      <c r="A32" s="63"/>
      <c r="B32" s="63"/>
      <c r="C32" s="63"/>
      <c r="D32" s="63"/>
      <c r="E32" s="63"/>
      <c r="F32" s="63"/>
      <c r="G32" s="63"/>
      <c r="H32" s="63"/>
      <c r="I32" s="63"/>
      <c r="J32" s="63"/>
      <c r="K32" s="63"/>
      <c r="S32" s="15"/>
    </row>
  </sheetData>
  <mergeCells count="23">
    <mergeCell ref="A32:K32"/>
    <mergeCell ref="A25:K25"/>
    <mergeCell ref="A26:K26"/>
    <mergeCell ref="A27:K27"/>
    <mergeCell ref="A29:K29"/>
    <mergeCell ref="A30:K30"/>
    <mergeCell ref="A31:K31"/>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T22" sqref="T22:U22"/>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12"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68"/>
      <c r="B1" s="68"/>
      <c r="C1" s="68"/>
      <c r="D1" s="68"/>
      <c r="E1" s="68"/>
      <c r="F1" s="68"/>
      <c r="G1" s="68"/>
      <c r="H1" s="68"/>
      <c r="I1" s="68"/>
      <c r="J1" s="68"/>
      <c r="K1" s="68"/>
    </row>
    <row r="2" spans="1:23" x14ac:dyDescent="0.25">
      <c r="A2" s="69" t="s">
        <v>0</v>
      </c>
      <c r="B2" s="69"/>
      <c r="C2" s="69"/>
      <c r="D2" s="69"/>
      <c r="E2" s="69"/>
      <c r="F2" s="69"/>
      <c r="G2" s="69"/>
      <c r="H2" s="69"/>
      <c r="I2" s="69"/>
      <c r="J2" s="69"/>
      <c r="K2" s="69"/>
      <c r="L2" s="69"/>
      <c r="M2" s="69"/>
      <c r="N2" s="69"/>
      <c r="O2" s="69"/>
      <c r="P2" s="69"/>
      <c r="Q2" s="69"/>
      <c r="R2" s="69"/>
      <c r="S2" s="69"/>
      <c r="T2" s="69"/>
      <c r="U2" s="69"/>
    </row>
    <row r="3" spans="1:23" x14ac:dyDescent="0.25">
      <c r="A3" s="69" t="s">
        <v>1</v>
      </c>
      <c r="B3" s="69"/>
      <c r="C3" s="69"/>
      <c r="D3" s="69"/>
      <c r="E3" s="69"/>
      <c r="F3" s="69"/>
      <c r="G3" s="69"/>
      <c r="H3" s="69"/>
      <c r="I3" s="69"/>
      <c r="J3" s="69"/>
      <c r="K3" s="69"/>
      <c r="L3" s="69"/>
      <c r="M3" s="69"/>
      <c r="N3" s="69"/>
      <c r="O3" s="69"/>
      <c r="P3" s="69"/>
      <c r="Q3" s="69"/>
      <c r="R3" s="69"/>
      <c r="S3" s="69"/>
      <c r="T3" s="69"/>
      <c r="U3" s="69"/>
    </row>
    <row r="4" spans="1:23" x14ac:dyDescent="0.25">
      <c r="A4" s="69" t="s">
        <v>46</v>
      </c>
      <c r="B4" s="69"/>
      <c r="C4" s="69"/>
      <c r="D4" s="69"/>
      <c r="E4" s="69"/>
      <c r="F4" s="69"/>
      <c r="G4" s="69"/>
      <c r="H4" s="69"/>
      <c r="I4" s="69"/>
      <c r="J4" s="69"/>
      <c r="K4" s="69"/>
      <c r="L4" s="69"/>
      <c r="M4" s="69"/>
      <c r="N4" s="69"/>
      <c r="O4" s="69"/>
      <c r="P4" s="69"/>
      <c r="Q4" s="69"/>
      <c r="R4" s="69"/>
      <c r="S4" s="69"/>
      <c r="T4" s="69"/>
      <c r="U4" s="69"/>
    </row>
    <row r="5" spans="1:23" x14ac:dyDescent="0.25">
      <c r="A5" s="70" t="s">
        <v>3</v>
      </c>
      <c r="B5" s="70"/>
      <c r="C5" s="70"/>
      <c r="D5" s="70"/>
      <c r="E5" s="70"/>
      <c r="F5" s="70"/>
      <c r="G5" s="70"/>
      <c r="H5" s="70"/>
      <c r="I5" s="70"/>
      <c r="J5" s="70"/>
      <c r="K5" s="70"/>
      <c r="L5" s="70"/>
      <c r="M5" s="70"/>
      <c r="N5" s="70"/>
      <c r="O5" s="70"/>
      <c r="P5" s="70"/>
      <c r="Q5" s="70"/>
      <c r="R5" s="70"/>
      <c r="S5" s="70"/>
      <c r="T5" s="70"/>
      <c r="U5" s="70"/>
    </row>
    <row r="6" spans="1:23" x14ac:dyDescent="0.25">
      <c r="A6" s="5"/>
      <c r="B6" s="4"/>
      <c r="C6" s="4"/>
      <c r="D6" s="4"/>
      <c r="E6" s="4"/>
      <c r="F6" s="4"/>
      <c r="G6" s="4"/>
      <c r="H6" s="4"/>
      <c r="I6" s="4"/>
      <c r="J6" s="4"/>
      <c r="K6" s="4"/>
    </row>
    <row r="7" spans="1:23" ht="9" customHeight="1" x14ac:dyDescent="0.25">
      <c r="A7" s="71" t="s">
        <v>4</v>
      </c>
      <c r="B7" s="64" t="s">
        <v>5</v>
      </c>
      <c r="C7" s="65"/>
      <c r="D7" s="64" t="s">
        <v>6</v>
      </c>
      <c r="E7" s="65"/>
      <c r="F7" s="64" t="s">
        <v>7</v>
      </c>
      <c r="G7" s="65"/>
      <c r="H7" s="64" t="s">
        <v>8</v>
      </c>
      <c r="I7" s="65"/>
      <c r="J7" s="74" t="s">
        <v>9</v>
      </c>
      <c r="K7" s="75"/>
      <c r="L7" s="64" t="s">
        <v>10</v>
      </c>
      <c r="M7" s="65"/>
      <c r="N7" s="64" t="s">
        <v>11</v>
      </c>
      <c r="O7" s="65"/>
      <c r="P7" s="64" t="s">
        <v>12</v>
      </c>
      <c r="Q7" s="65"/>
      <c r="R7" s="64" t="s">
        <v>13</v>
      </c>
      <c r="S7" s="65"/>
      <c r="T7" s="64" t="s">
        <v>14</v>
      </c>
      <c r="U7" s="65"/>
    </row>
    <row r="8" spans="1:23" ht="24" customHeight="1" x14ac:dyDescent="0.25">
      <c r="A8" s="72"/>
      <c r="B8" s="66"/>
      <c r="C8" s="67"/>
      <c r="D8" s="66"/>
      <c r="E8" s="67"/>
      <c r="F8" s="66"/>
      <c r="G8" s="67"/>
      <c r="H8" s="66"/>
      <c r="I8" s="67"/>
      <c r="J8" s="66"/>
      <c r="K8" s="67"/>
      <c r="L8" s="66"/>
      <c r="M8" s="67"/>
      <c r="N8" s="66"/>
      <c r="O8" s="67"/>
      <c r="P8" s="66"/>
      <c r="Q8" s="67"/>
      <c r="R8" s="66"/>
      <c r="S8" s="67"/>
      <c r="T8" s="66"/>
      <c r="U8" s="67"/>
    </row>
    <row r="9" spans="1:23" ht="17.25" customHeight="1" x14ac:dyDescent="0.25">
      <c r="A9" s="73"/>
      <c r="B9" s="52" t="s">
        <v>15</v>
      </c>
      <c r="C9" s="52" t="s">
        <v>16</v>
      </c>
      <c r="D9" s="52" t="s">
        <v>15</v>
      </c>
      <c r="E9" s="52" t="s">
        <v>16</v>
      </c>
      <c r="F9" s="52" t="s">
        <v>15</v>
      </c>
      <c r="G9" s="52" t="s">
        <v>16</v>
      </c>
      <c r="H9" s="52" t="s">
        <v>15</v>
      </c>
      <c r="I9" s="52" t="s">
        <v>16</v>
      </c>
      <c r="J9" s="52" t="s">
        <v>15</v>
      </c>
      <c r="K9" s="52" t="s">
        <v>16</v>
      </c>
      <c r="L9" s="52" t="s">
        <v>15</v>
      </c>
      <c r="M9" s="52" t="s">
        <v>16</v>
      </c>
      <c r="N9" s="52" t="s">
        <v>15</v>
      </c>
      <c r="O9" s="52" t="s">
        <v>16</v>
      </c>
      <c r="P9" s="52" t="s">
        <v>15</v>
      </c>
      <c r="Q9" s="52" t="s">
        <v>16</v>
      </c>
      <c r="R9" s="52" t="s">
        <v>15</v>
      </c>
      <c r="S9" s="52" t="s">
        <v>16</v>
      </c>
      <c r="T9" s="52" t="s">
        <v>15</v>
      </c>
      <c r="U9" s="52" t="s">
        <v>16</v>
      </c>
    </row>
    <row r="10" spans="1:23" x14ac:dyDescent="0.25">
      <c r="A10" s="3" t="s">
        <v>17</v>
      </c>
      <c r="B10" s="38">
        <v>3672303123.79</v>
      </c>
      <c r="C10" s="39">
        <v>6.5299999999999997E-2</v>
      </c>
      <c r="D10" s="38">
        <v>85670686329.869995</v>
      </c>
      <c r="E10" s="39">
        <v>6.0999999999999999E-2</v>
      </c>
      <c r="F10" s="38">
        <v>1148138144.6199999</v>
      </c>
      <c r="G10" s="39">
        <v>6.4600000000000005E-2</v>
      </c>
      <c r="H10" s="38">
        <v>117477140866.45</v>
      </c>
      <c r="I10" s="39">
        <v>5.91E-2</v>
      </c>
      <c r="J10" s="38">
        <v>65054213267.239998</v>
      </c>
      <c r="K10" s="39">
        <v>6.7400000000000002E-2</v>
      </c>
      <c r="L10" s="38">
        <v>2662006919.7399998</v>
      </c>
      <c r="M10" s="39">
        <v>6.8099999999999994E-2</v>
      </c>
      <c r="N10" s="38">
        <v>73223375654.039993</v>
      </c>
      <c r="O10" s="39">
        <v>5.4399999999999997E-2</v>
      </c>
      <c r="P10" s="38">
        <v>9457740657.3899994</v>
      </c>
      <c r="Q10" s="39">
        <v>6.6500000000000004E-2</v>
      </c>
      <c r="R10" s="38">
        <v>8619860882.4099998</v>
      </c>
      <c r="S10" s="39">
        <v>5.5599999999999997E-2</v>
      </c>
      <c r="T10" s="24">
        <v>29294806372.990002</v>
      </c>
      <c r="U10" s="25">
        <v>6.2300000000000001E-2</v>
      </c>
    </row>
    <row r="11" spans="1:23" ht="17.25" x14ac:dyDescent="0.25">
      <c r="A11" s="3" t="s">
        <v>18</v>
      </c>
      <c r="B11" s="38">
        <v>114551770.89</v>
      </c>
      <c r="C11" s="39">
        <v>0.1051</v>
      </c>
      <c r="D11" s="38">
        <v>5046032702.4399996</v>
      </c>
      <c r="E11" s="39">
        <v>9.8799999999999999E-2</v>
      </c>
      <c r="F11" s="38">
        <v>99235197.939999998</v>
      </c>
      <c r="G11" s="39">
        <v>0.1022</v>
      </c>
      <c r="H11" s="38">
        <v>14408874598.74</v>
      </c>
      <c r="I11" s="39">
        <v>8.0600000000000005E-2</v>
      </c>
      <c r="J11" s="38">
        <v>5435205878.9499998</v>
      </c>
      <c r="K11" s="39">
        <v>8.4400000000000003E-2</v>
      </c>
      <c r="L11" s="38">
        <v>48100572.950000003</v>
      </c>
      <c r="M11" s="39">
        <v>0.1</v>
      </c>
      <c r="N11" s="38">
        <v>12681569538.76</v>
      </c>
      <c r="O11" s="39">
        <v>8.14E-2</v>
      </c>
      <c r="P11" s="38">
        <v>857810055.05999994</v>
      </c>
      <c r="Q11" s="39">
        <v>6.7100000000000007E-2</v>
      </c>
      <c r="R11" s="38">
        <v>223643657.41999999</v>
      </c>
      <c r="S11" s="39">
        <v>0.1</v>
      </c>
      <c r="T11" s="24">
        <v>3230350314.9000001</v>
      </c>
      <c r="U11" s="25">
        <v>8.5999999999999993E-2</v>
      </c>
    </row>
    <row r="12" spans="1:23" x14ac:dyDescent="0.25">
      <c r="A12" s="3" t="s">
        <v>19</v>
      </c>
      <c r="B12" s="38">
        <v>1147979503.6300001</v>
      </c>
      <c r="C12" s="39">
        <v>0.1113</v>
      </c>
      <c r="D12" s="38">
        <v>6655330119.8100004</v>
      </c>
      <c r="E12" s="39">
        <v>8.2299999999999998E-2</v>
      </c>
      <c r="F12" s="38">
        <v>655951156.57000005</v>
      </c>
      <c r="G12" s="39">
        <v>0.11119999999999999</v>
      </c>
      <c r="H12" s="38">
        <v>10582155521.99</v>
      </c>
      <c r="I12" s="39">
        <v>9.0399999999999994E-2</v>
      </c>
      <c r="J12" s="38">
        <v>6182820595.9099998</v>
      </c>
      <c r="K12" s="39">
        <v>8.6699999999999999E-2</v>
      </c>
      <c r="L12" s="43">
        <v>0</v>
      </c>
      <c r="M12" s="43">
        <v>0</v>
      </c>
      <c r="N12" s="38">
        <v>5056925065.4099998</v>
      </c>
      <c r="O12" s="39">
        <v>7.6799999999999993E-2</v>
      </c>
      <c r="P12" s="38">
        <v>907601943.28999996</v>
      </c>
      <c r="Q12" s="39">
        <v>0.08</v>
      </c>
      <c r="R12" s="38">
        <v>2183697808.4299998</v>
      </c>
      <c r="S12" s="39">
        <v>0.1052</v>
      </c>
      <c r="T12" s="24">
        <v>1463301091.1099999</v>
      </c>
      <c r="U12" s="25">
        <v>7.46E-2</v>
      </c>
    </row>
    <row r="13" spans="1:23" x14ac:dyDescent="0.25">
      <c r="A13" s="3" t="s">
        <v>20</v>
      </c>
      <c r="B13" s="43">
        <v>0</v>
      </c>
      <c r="C13" s="43">
        <v>0</v>
      </c>
      <c r="D13" s="43">
        <v>0</v>
      </c>
      <c r="E13" s="43">
        <v>0</v>
      </c>
      <c r="F13" s="43">
        <v>0</v>
      </c>
      <c r="G13" s="43">
        <v>0</v>
      </c>
      <c r="H13" s="38">
        <v>129634840</v>
      </c>
      <c r="I13" s="39">
        <v>8.7999999999999995E-2</v>
      </c>
      <c r="J13" s="38">
        <v>207494106.18000001</v>
      </c>
      <c r="K13" s="39">
        <v>8.7900000000000006E-2</v>
      </c>
      <c r="L13" s="43">
        <v>0</v>
      </c>
      <c r="M13" s="43">
        <v>0</v>
      </c>
      <c r="N13" s="38">
        <v>144153942.08000001</v>
      </c>
      <c r="O13" s="39">
        <v>8.7999999999999995E-2</v>
      </c>
      <c r="P13" s="38">
        <v>6491537.2699999996</v>
      </c>
      <c r="Q13" s="39">
        <v>8.7499999999999994E-2</v>
      </c>
      <c r="R13" s="43" t="s">
        <v>40</v>
      </c>
      <c r="S13" s="43" t="s">
        <v>40</v>
      </c>
      <c r="T13" s="24">
        <v>19474611.82</v>
      </c>
      <c r="U13" s="25">
        <v>8.7499999999999994E-2</v>
      </c>
    </row>
    <row r="14" spans="1:23" ht="17.25" x14ac:dyDescent="0.25">
      <c r="A14" s="3" t="s">
        <v>21</v>
      </c>
      <c r="B14" s="38">
        <v>185854777.63999999</v>
      </c>
      <c r="C14" s="39">
        <v>3.5900000000000001E-2</v>
      </c>
      <c r="D14" s="38">
        <v>5169981707.4700003</v>
      </c>
      <c r="E14" s="39">
        <v>2.3E-3</v>
      </c>
      <c r="F14" s="38">
        <v>705957089</v>
      </c>
      <c r="G14" s="39">
        <v>4.3900000000000002E-2</v>
      </c>
      <c r="H14" s="38">
        <v>8289102668.7799997</v>
      </c>
      <c r="I14" s="39">
        <v>5.8999999999999999E-3</v>
      </c>
      <c r="J14" s="38">
        <v>1473342030.23</v>
      </c>
      <c r="K14" s="39">
        <v>7.3000000000000001E-3</v>
      </c>
      <c r="L14" s="38">
        <v>1209018297.53</v>
      </c>
      <c r="M14" s="39">
        <v>5.5399999999999998E-2</v>
      </c>
      <c r="N14" s="38">
        <v>5981056996.6400003</v>
      </c>
      <c r="O14" s="39">
        <v>3.2599999999999997E-2</v>
      </c>
      <c r="P14" s="38">
        <v>400189997.55000001</v>
      </c>
      <c r="Q14" s="39">
        <v>2.4E-2</v>
      </c>
      <c r="R14" s="38">
        <v>1743520035.3199999</v>
      </c>
      <c r="S14" s="39">
        <v>4.1799999999999997E-2</v>
      </c>
      <c r="T14" s="24">
        <v>469108366.30000001</v>
      </c>
      <c r="U14" s="25">
        <v>1.54E-2</v>
      </c>
    </row>
    <row r="15" spans="1:23" ht="17.25" x14ac:dyDescent="0.25">
      <c r="A15" s="3" t="s">
        <v>22</v>
      </c>
      <c r="B15" s="38">
        <v>716806479.78999996</v>
      </c>
      <c r="C15" s="39">
        <v>5.6399999999999999E-2</v>
      </c>
      <c r="D15" s="38">
        <v>14527638121.690001</v>
      </c>
      <c r="E15" s="39">
        <v>6.2600000000000003E-2</v>
      </c>
      <c r="F15" s="38">
        <v>256709835.25999999</v>
      </c>
      <c r="G15" s="39">
        <v>5.9499999999999997E-2</v>
      </c>
      <c r="H15" s="38">
        <v>18509855903.639999</v>
      </c>
      <c r="I15" s="39">
        <v>6.6000000000000003E-2</v>
      </c>
      <c r="J15" s="38">
        <v>10633788893.92</v>
      </c>
      <c r="K15" s="39">
        <v>6.7299999999999999E-2</v>
      </c>
      <c r="L15" s="38">
        <v>1127035505.6700001</v>
      </c>
      <c r="M15" s="39">
        <v>7.1599999999999997E-2</v>
      </c>
      <c r="N15" s="38">
        <v>18071601196.130001</v>
      </c>
      <c r="O15" s="39">
        <v>5.9499999999999997E-2</v>
      </c>
      <c r="P15" s="38">
        <v>1590284852.0899999</v>
      </c>
      <c r="Q15" s="39">
        <v>6.4699999999999994E-2</v>
      </c>
      <c r="R15" s="38">
        <v>6307282972.5299997</v>
      </c>
      <c r="S15" s="39">
        <v>0.1158</v>
      </c>
      <c r="T15" s="24">
        <v>6095572325.9200001</v>
      </c>
      <c r="U15" s="25">
        <v>6.4899999999999999E-2</v>
      </c>
      <c r="V15" s="7"/>
      <c r="W15" s="7"/>
    </row>
    <row r="16" spans="1:23" s="7" customFormat="1" ht="19.5" customHeight="1" x14ac:dyDescent="0.25">
      <c r="A16" s="3" t="s">
        <v>23</v>
      </c>
      <c r="B16" s="42">
        <v>117308828.68000001</v>
      </c>
      <c r="C16" s="39">
        <v>4.5499652254348974E-2</v>
      </c>
      <c r="D16" s="38">
        <v>9623478963.7700005</v>
      </c>
      <c r="E16" s="39">
        <v>2.928206705576427E-2</v>
      </c>
      <c r="F16" s="40">
        <v>266164761.28999999</v>
      </c>
      <c r="G16" s="39">
        <v>6.6432219154475738E-2</v>
      </c>
      <c r="H16" s="40">
        <v>27300204989.849998</v>
      </c>
      <c r="I16" s="39">
        <v>6.1900162654052293E-2</v>
      </c>
      <c r="J16" s="40">
        <v>6079581164.3100004</v>
      </c>
      <c r="K16" s="39">
        <v>3.6546765378283788E-2</v>
      </c>
      <c r="L16" s="43">
        <v>0</v>
      </c>
      <c r="M16" s="43">
        <v>0</v>
      </c>
      <c r="N16" s="40">
        <v>6156154141.0200005</v>
      </c>
      <c r="O16" s="41">
        <v>3.8480995884493628E-2</v>
      </c>
      <c r="P16" s="43">
        <v>0</v>
      </c>
      <c r="Q16" s="43">
        <v>0</v>
      </c>
      <c r="R16" s="43">
        <v>0</v>
      </c>
      <c r="S16" s="43">
        <v>0</v>
      </c>
      <c r="T16" s="44">
        <v>1859955956.9400001</v>
      </c>
      <c r="U16" s="27">
        <v>4.1609439216982257E-2</v>
      </c>
    </row>
    <row r="17" spans="1:21" s="14" customFormat="1" ht="32.25" x14ac:dyDescent="0.25">
      <c r="A17" s="3" t="s">
        <v>24</v>
      </c>
      <c r="B17" s="43">
        <v>0</v>
      </c>
      <c r="C17" s="43">
        <v>0</v>
      </c>
      <c r="D17" s="38">
        <v>5756387203.1999998</v>
      </c>
      <c r="E17" s="39">
        <v>8.7300000000000003E-2</v>
      </c>
      <c r="F17" s="43">
        <v>0</v>
      </c>
      <c r="G17" s="43">
        <v>0</v>
      </c>
      <c r="H17" s="38">
        <v>1530178876.8</v>
      </c>
      <c r="I17" s="39">
        <v>8.7300000000000003E-2</v>
      </c>
      <c r="J17" s="38">
        <v>1501996455</v>
      </c>
      <c r="K17" s="47">
        <v>0.1087</v>
      </c>
      <c r="L17" s="43">
        <v>0</v>
      </c>
      <c r="M17" s="43">
        <v>0</v>
      </c>
      <c r="N17" s="38">
        <v>1335870448</v>
      </c>
      <c r="O17" s="39">
        <v>8.7300000000000003E-2</v>
      </c>
      <c r="P17" s="43">
        <v>0</v>
      </c>
      <c r="Q17" s="43">
        <v>0</v>
      </c>
      <c r="R17" s="43">
        <v>0</v>
      </c>
      <c r="S17" s="43">
        <v>0</v>
      </c>
      <c r="T17" s="43">
        <v>0</v>
      </c>
      <c r="U17" s="43">
        <v>0</v>
      </c>
    </row>
    <row r="18" spans="1:21" s="14" customFormat="1" x14ac:dyDescent="0.25">
      <c r="A18" s="3" t="s">
        <v>25</v>
      </c>
      <c r="B18" s="43">
        <v>0</v>
      </c>
      <c r="C18" s="43">
        <v>0</v>
      </c>
      <c r="D18" s="38">
        <v>2890897491.9200001</v>
      </c>
      <c r="E18" s="39">
        <v>4.0399999999999998E-2</v>
      </c>
      <c r="F18" s="38">
        <v>58488393.100000001</v>
      </c>
      <c r="G18" s="39">
        <v>2.75E-2</v>
      </c>
      <c r="H18" s="38">
        <v>3900837603.4000001</v>
      </c>
      <c r="I18" s="39">
        <v>3.7100000000000001E-2</v>
      </c>
      <c r="J18" s="38">
        <v>149805646.5</v>
      </c>
      <c r="K18" s="39">
        <v>2.8199999999999999E-2</v>
      </c>
      <c r="L18" s="43">
        <v>0</v>
      </c>
      <c r="M18" s="43">
        <v>0</v>
      </c>
      <c r="N18" s="38">
        <v>10004257714.74</v>
      </c>
      <c r="O18" s="39">
        <v>3.8300000000000001E-2</v>
      </c>
      <c r="P18" s="43">
        <v>0</v>
      </c>
      <c r="Q18" s="43">
        <v>0</v>
      </c>
      <c r="R18" s="43">
        <v>1091538483.53</v>
      </c>
      <c r="S18" s="54">
        <v>4.1099999999999998E-2</v>
      </c>
      <c r="T18" s="24">
        <v>599222586</v>
      </c>
      <c r="U18" s="25">
        <v>2.8199999999999999E-2</v>
      </c>
    </row>
    <row r="19" spans="1:21" ht="17.25" x14ac:dyDescent="0.25">
      <c r="A19" s="3" t="s">
        <v>26</v>
      </c>
      <c r="B19" s="38">
        <v>1815085250.28</v>
      </c>
      <c r="C19" s="39">
        <v>6.0400000000000002E-2</v>
      </c>
      <c r="D19" s="38">
        <v>32533471393.279999</v>
      </c>
      <c r="E19" s="39">
        <v>5.8400000000000001E-2</v>
      </c>
      <c r="F19" s="38">
        <v>690117269.28999996</v>
      </c>
      <c r="G19" s="39">
        <v>6.4100000000000004E-2</v>
      </c>
      <c r="H19" s="38">
        <v>48339201488.199997</v>
      </c>
      <c r="I19" s="39">
        <v>6.2199999999999998E-2</v>
      </c>
      <c r="J19" s="38">
        <v>25390131244.599998</v>
      </c>
      <c r="K19" s="39">
        <v>6.08E-2</v>
      </c>
      <c r="L19" s="38">
        <v>2185951879.98</v>
      </c>
      <c r="M19" s="39">
        <v>6.9099999999999995E-2</v>
      </c>
      <c r="N19" s="38">
        <v>22360341108.130001</v>
      </c>
      <c r="O19" s="39">
        <v>5.6399999999999999E-2</v>
      </c>
      <c r="P19" s="38">
        <v>5092420618.1499996</v>
      </c>
      <c r="Q19" s="39">
        <v>6.6500000000000004E-2</v>
      </c>
      <c r="R19" s="38">
        <v>4940206251.3400002</v>
      </c>
      <c r="S19" s="39">
        <v>6.3100000000000003E-2</v>
      </c>
      <c r="T19" s="24">
        <v>8079225817.6499996</v>
      </c>
      <c r="U19" s="25">
        <v>6.5500000000000003E-2</v>
      </c>
    </row>
    <row r="20" spans="1:21" ht="32.25" x14ac:dyDescent="0.25">
      <c r="A20" s="3" t="s">
        <v>27</v>
      </c>
      <c r="B20" s="43">
        <v>0</v>
      </c>
      <c r="C20" s="43">
        <v>0</v>
      </c>
      <c r="D20" s="38">
        <v>718745802.27999997</v>
      </c>
      <c r="E20" s="41">
        <v>0.21240870736478445</v>
      </c>
      <c r="F20" s="38">
        <v>24167922.649999999</v>
      </c>
      <c r="G20" s="39">
        <v>0.22302198090000003</v>
      </c>
      <c r="H20" s="38">
        <v>1872571248.4100001</v>
      </c>
      <c r="I20" s="39">
        <v>0.18698015778328103</v>
      </c>
      <c r="J20" s="38">
        <v>934211774.77999997</v>
      </c>
      <c r="K20" s="47">
        <v>0.15046991300774026</v>
      </c>
      <c r="L20" s="43">
        <v>0</v>
      </c>
      <c r="M20" s="43">
        <v>0</v>
      </c>
      <c r="N20" s="38">
        <v>380654207.10000002</v>
      </c>
      <c r="O20" s="41">
        <v>0.22302198090000003</v>
      </c>
      <c r="P20" s="43">
        <v>0</v>
      </c>
      <c r="Q20" s="43">
        <v>0</v>
      </c>
      <c r="R20" s="43">
        <v>0</v>
      </c>
      <c r="S20" s="43">
        <v>0</v>
      </c>
      <c r="T20" s="43">
        <v>0</v>
      </c>
      <c r="U20" s="43">
        <v>0</v>
      </c>
    </row>
    <row r="21" spans="1:21" ht="30" x14ac:dyDescent="0.25">
      <c r="A21" s="3" t="s">
        <v>28</v>
      </c>
      <c r="B21" s="43">
        <v>0</v>
      </c>
      <c r="C21" s="43">
        <v>0</v>
      </c>
      <c r="D21" s="42">
        <v>2871653972.9699998</v>
      </c>
      <c r="E21" s="47">
        <v>0.105</v>
      </c>
      <c r="F21" s="43">
        <v>0</v>
      </c>
      <c r="G21" s="43">
        <v>0</v>
      </c>
      <c r="H21" s="43">
        <v>0</v>
      </c>
      <c r="I21" s="43">
        <v>0</v>
      </c>
      <c r="J21" s="38">
        <v>685320411.64999998</v>
      </c>
      <c r="K21" s="39">
        <v>0.105</v>
      </c>
      <c r="L21" s="43">
        <v>0</v>
      </c>
      <c r="M21" s="43">
        <v>0</v>
      </c>
      <c r="N21" s="43">
        <v>0</v>
      </c>
      <c r="O21" s="43">
        <v>0</v>
      </c>
      <c r="P21" s="43">
        <v>0</v>
      </c>
      <c r="Q21" s="43">
        <v>0</v>
      </c>
      <c r="R21" s="43">
        <v>0</v>
      </c>
      <c r="S21" s="43">
        <v>0</v>
      </c>
      <c r="T21" s="24">
        <v>618334206</v>
      </c>
      <c r="U21" s="25">
        <v>0.105</v>
      </c>
    </row>
    <row r="22" spans="1:21" x14ac:dyDescent="0.25">
      <c r="A22" s="3" t="s">
        <v>29</v>
      </c>
      <c r="B22" s="43">
        <v>0</v>
      </c>
      <c r="C22" s="43">
        <v>0</v>
      </c>
      <c r="D22" s="38">
        <v>140166273.69</v>
      </c>
      <c r="E22" s="39">
        <v>8.4000000000000005E-2</v>
      </c>
      <c r="F22" s="43">
        <v>0</v>
      </c>
      <c r="G22" s="43">
        <v>0</v>
      </c>
      <c r="H22" s="43">
        <v>0</v>
      </c>
      <c r="I22" s="43">
        <v>0</v>
      </c>
      <c r="J22" s="38">
        <v>140166273.69</v>
      </c>
      <c r="K22" s="39">
        <v>8.4000000000000005E-2</v>
      </c>
      <c r="L22" s="43">
        <v>0</v>
      </c>
      <c r="M22" s="43">
        <v>0</v>
      </c>
      <c r="N22" s="38">
        <v>140166272.69</v>
      </c>
      <c r="O22" s="39">
        <v>8.4000000000000005E-2</v>
      </c>
      <c r="P22" s="43">
        <v>0</v>
      </c>
      <c r="Q22" s="43">
        <v>0</v>
      </c>
      <c r="R22" s="43">
        <v>0</v>
      </c>
      <c r="S22" s="43">
        <v>0</v>
      </c>
      <c r="T22" s="43">
        <v>0</v>
      </c>
      <c r="U22" s="43">
        <v>0</v>
      </c>
    </row>
    <row r="23" spans="1:21" ht="16.5" customHeight="1" x14ac:dyDescent="0.25">
      <c r="A23" s="2" t="s">
        <v>30</v>
      </c>
      <c r="B23" s="6">
        <f>SUM(B10:B22)</f>
        <v>7769889734.6999998</v>
      </c>
      <c r="C23" s="1">
        <f>+SUMPRODUCT(C10:C22,B10:B22)/B23</f>
        <v>6.9715228189735509E-2</v>
      </c>
      <c r="D23" s="6">
        <f>SUM(D10:D22)</f>
        <v>171604470082.39001</v>
      </c>
      <c r="E23" s="1">
        <f>+SUMPRODUCT(E10:E22,D10:D22)/D23</f>
        <v>6.0957358007349707E-2</v>
      </c>
      <c r="F23" s="6">
        <f>SUM(F10:F22)</f>
        <v>3904929769.7200003</v>
      </c>
      <c r="G23" s="1">
        <f>+SUMPRODUCT(G10:G22,F10:F22)/F23</f>
        <v>6.976717609845895E-2</v>
      </c>
      <c r="H23" s="6">
        <f>SUM(H10:H22)</f>
        <v>252339758606.25998</v>
      </c>
      <c r="I23" s="1">
        <f>+SUMPRODUCT(I10:I22,H10:H22)/H23</f>
        <v>6.2090374284825584E-2</v>
      </c>
      <c r="J23" s="6">
        <f>SUM(J10:J22)</f>
        <v>123868077742.95999</v>
      </c>
      <c r="K23" s="1">
        <f>+SUMPRODUCT(K10:K22,J10:J22)/J23</f>
        <v>6.6859743712403552E-2</v>
      </c>
      <c r="L23" s="6">
        <f>SUM(L10:L22)</f>
        <v>7232113175.8699989</v>
      </c>
      <c r="M23" s="1">
        <f>+SUMPRODUCT(M10:M22,L10:L22)/L23</f>
        <v>6.7036749499806328E-2</v>
      </c>
      <c r="N23" s="6">
        <f>SUM(N10:N22)</f>
        <v>155536126284.74002</v>
      </c>
      <c r="O23" s="1">
        <f>+SUMPRODUCT(O10:O22,N10:N22)/N23</f>
        <v>5.6458924948440237E-2</v>
      </c>
      <c r="P23" s="6">
        <f>SUM(P10:P22)</f>
        <v>18312539660.799995</v>
      </c>
      <c r="Q23" s="1">
        <f>+SUMPRODUCT(Q10:Q22,P10:P22)/P23</f>
        <v>6.6119552874229159E-2</v>
      </c>
      <c r="R23" s="6">
        <f>SUM(R10:R22)</f>
        <v>25109750090.98</v>
      </c>
      <c r="S23" s="1">
        <f>+SUMPRODUCT(S10:S22,R10:R22)/R23</f>
        <v>7.5317571271176581E-2</v>
      </c>
      <c r="T23" s="6">
        <f>SUM(T10:T22)</f>
        <v>51729351649.630005</v>
      </c>
      <c r="U23" s="1">
        <f>+SUMPRODUCT(U10:U22,T10:T22)/T23</f>
        <v>6.3889723056570216E-2</v>
      </c>
    </row>
    <row r="24" spans="1:21" x14ac:dyDescent="0.25">
      <c r="B24" s="16"/>
      <c r="C24" s="16"/>
      <c r="D24" s="16"/>
      <c r="E24" s="16"/>
      <c r="F24" s="16"/>
      <c r="G24" s="16"/>
      <c r="H24" s="16"/>
      <c r="I24" s="16"/>
      <c r="J24" s="16"/>
      <c r="K24" s="16"/>
      <c r="L24" s="16"/>
      <c r="M24" s="16"/>
      <c r="N24" s="16"/>
      <c r="O24" s="16"/>
      <c r="P24" s="23"/>
      <c r="Q24" s="16"/>
      <c r="R24" s="16"/>
      <c r="T24" s="16"/>
    </row>
    <row r="25" spans="1:21" ht="18" customHeight="1" x14ac:dyDescent="0.25">
      <c r="A25" s="63"/>
      <c r="B25" s="63"/>
      <c r="C25" s="63"/>
      <c r="D25" s="63"/>
      <c r="E25" s="63"/>
      <c r="F25" s="63"/>
      <c r="G25" s="63"/>
      <c r="H25" s="63"/>
      <c r="I25" s="63"/>
      <c r="J25" s="63"/>
      <c r="K25" s="63"/>
      <c r="T25" s="19"/>
    </row>
    <row r="26" spans="1:21" ht="18" customHeight="1" x14ac:dyDescent="0.25">
      <c r="A26" s="63" t="s">
        <v>31</v>
      </c>
      <c r="B26" s="63"/>
      <c r="C26" s="63"/>
      <c r="D26" s="63"/>
      <c r="E26" s="63"/>
      <c r="F26" s="63"/>
      <c r="G26" s="63"/>
      <c r="H26" s="63"/>
      <c r="I26" s="63"/>
      <c r="J26" s="63"/>
      <c r="K26" s="63"/>
      <c r="T26" s="18"/>
    </row>
    <row r="27" spans="1:21" x14ac:dyDescent="0.25">
      <c r="A27" s="63" t="s">
        <v>32</v>
      </c>
      <c r="B27" s="63"/>
      <c r="C27" s="63"/>
      <c r="D27" s="63"/>
      <c r="E27" s="63"/>
      <c r="F27" s="63"/>
      <c r="G27" s="63"/>
      <c r="H27" s="63"/>
      <c r="I27" s="63"/>
      <c r="J27" s="63"/>
      <c r="K27" s="63"/>
      <c r="T27" s="18"/>
    </row>
    <row r="28" spans="1:21" x14ac:dyDescent="0.25">
      <c r="A28" s="53" t="s">
        <v>33</v>
      </c>
      <c r="B28" s="53"/>
      <c r="C28" s="53"/>
      <c r="D28" s="53"/>
      <c r="E28" s="53"/>
      <c r="F28" s="53"/>
      <c r="G28" s="53"/>
      <c r="H28" s="53"/>
      <c r="I28" s="53"/>
      <c r="J28" s="53"/>
      <c r="K28" s="53"/>
    </row>
    <row r="29" spans="1:21" s="7" customFormat="1" ht="40.5" customHeight="1" x14ac:dyDescent="0.25">
      <c r="A29" s="63" t="s">
        <v>45</v>
      </c>
      <c r="B29" s="63"/>
      <c r="C29" s="63"/>
      <c r="D29" s="63"/>
      <c r="E29" s="63"/>
      <c r="F29" s="63"/>
      <c r="G29" s="63"/>
      <c r="H29" s="63"/>
      <c r="I29" s="63"/>
      <c r="J29" s="63"/>
      <c r="K29" s="63"/>
    </row>
    <row r="30" spans="1:21" x14ac:dyDescent="0.25">
      <c r="A30" s="63" t="s">
        <v>35</v>
      </c>
      <c r="B30" s="63"/>
      <c r="C30" s="63"/>
      <c r="D30" s="63"/>
      <c r="E30" s="63"/>
      <c r="F30" s="63"/>
      <c r="G30" s="63"/>
      <c r="H30" s="63"/>
      <c r="I30" s="63"/>
      <c r="J30" s="63"/>
      <c r="K30" s="63"/>
    </row>
    <row r="31" spans="1:21" ht="17.25" customHeight="1" x14ac:dyDescent="0.25">
      <c r="A31" s="63"/>
      <c r="B31" s="63"/>
      <c r="C31" s="63"/>
      <c r="D31" s="63"/>
      <c r="E31" s="63"/>
      <c r="F31" s="63"/>
      <c r="G31" s="63"/>
      <c r="H31" s="63"/>
      <c r="I31" s="63"/>
      <c r="J31" s="63"/>
      <c r="K31" s="63"/>
    </row>
    <row r="32" spans="1:21" x14ac:dyDescent="0.25">
      <c r="A32" s="63"/>
      <c r="B32" s="63"/>
      <c r="C32" s="63"/>
      <c r="D32" s="63"/>
      <c r="E32" s="63"/>
      <c r="F32" s="63"/>
      <c r="G32" s="63"/>
      <c r="H32" s="63"/>
      <c r="I32" s="63"/>
      <c r="J32" s="63"/>
      <c r="K32" s="63"/>
      <c r="S32" s="15"/>
    </row>
  </sheetData>
  <mergeCells count="23">
    <mergeCell ref="A32:K32"/>
    <mergeCell ref="A25:K25"/>
    <mergeCell ref="A26:K26"/>
    <mergeCell ref="A27:K27"/>
    <mergeCell ref="A29:K29"/>
    <mergeCell ref="A30:K30"/>
    <mergeCell ref="A31:K31"/>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90" zoomScaleNormal="90" workbookViewId="0">
      <pane xSplit="1" ySplit="9" topLeftCell="J10" activePane="bottomRight" state="frozen"/>
      <selection pane="topRight" activeCell="B1" sqref="B1"/>
      <selection pane="bottomLeft" activeCell="A10" sqref="A10"/>
      <selection pane="bottomRight" activeCell="T23" activeCellId="9" sqref="B23 D23 F23 H23 J23 L23 N23 P23 R23 T23"/>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12"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68"/>
      <c r="B1" s="68"/>
      <c r="C1" s="68"/>
      <c r="D1" s="68"/>
      <c r="E1" s="68"/>
      <c r="F1" s="68"/>
      <c r="G1" s="68"/>
      <c r="H1" s="68"/>
      <c r="I1" s="68"/>
      <c r="J1" s="68"/>
      <c r="K1" s="68"/>
    </row>
    <row r="2" spans="1:23" x14ac:dyDescent="0.25">
      <c r="A2" s="69" t="s">
        <v>0</v>
      </c>
      <c r="B2" s="69"/>
      <c r="C2" s="69"/>
      <c r="D2" s="69"/>
      <c r="E2" s="69"/>
      <c r="F2" s="69"/>
      <c r="G2" s="69"/>
      <c r="H2" s="69"/>
      <c r="I2" s="69"/>
      <c r="J2" s="69"/>
      <c r="K2" s="69"/>
      <c r="L2" s="69"/>
      <c r="M2" s="69"/>
      <c r="N2" s="69"/>
      <c r="O2" s="69"/>
      <c r="P2" s="69"/>
      <c r="Q2" s="69"/>
      <c r="R2" s="69"/>
      <c r="S2" s="69"/>
      <c r="T2" s="69"/>
      <c r="U2" s="69"/>
    </row>
    <row r="3" spans="1:23" x14ac:dyDescent="0.25">
      <c r="A3" s="69" t="s">
        <v>1</v>
      </c>
      <c r="B3" s="69"/>
      <c r="C3" s="69"/>
      <c r="D3" s="69"/>
      <c r="E3" s="69"/>
      <c r="F3" s="69"/>
      <c r="G3" s="69"/>
      <c r="H3" s="69"/>
      <c r="I3" s="69"/>
      <c r="J3" s="69"/>
      <c r="K3" s="69"/>
      <c r="L3" s="69"/>
      <c r="M3" s="69"/>
      <c r="N3" s="69"/>
      <c r="O3" s="69"/>
      <c r="P3" s="69"/>
      <c r="Q3" s="69"/>
      <c r="R3" s="69"/>
      <c r="S3" s="69"/>
      <c r="T3" s="69"/>
      <c r="U3" s="69"/>
    </row>
    <row r="4" spans="1:23" x14ac:dyDescent="0.25">
      <c r="A4" s="69" t="s">
        <v>47</v>
      </c>
      <c r="B4" s="69"/>
      <c r="C4" s="69"/>
      <c r="D4" s="69"/>
      <c r="E4" s="69"/>
      <c r="F4" s="69"/>
      <c r="G4" s="69"/>
      <c r="H4" s="69"/>
      <c r="I4" s="69"/>
      <c r="J4" s="69"/>
      <c r="K4" s="69"/>
      <c r="L4" s="69"/>
      <c r="M4" s="69"/>
      <c r="N4" s="69"/>
      <c r="O4" s="69"/>
      <c r="P4" s="69"/>
      <c r="Q4" s="69"/>
      <c r="R4" s="69"/>
      <c r="S4" s="69"/>
      <c r="T4" s="69"/>
      <c r="U4" s="69"/>
    </row>
    <row r="5" spans="1:23" x14ac:dyDescent="0.25">
      <c r="A5" s="70" t="s">
        <v>3</v>
      </c>
      <c r="B5" s="70"/>
      <c r="C5" s="70"/>
      <c r="D5" s="70"/>
      <c r="E5" s="70"/>
      <c r="F5" s="70"/>
      <c r="G5" s="70"/>
      <c r="H5" s="70"/>
      <c r="I5" s="70"/>
      <c r="J5" s="70"/>
      <c r="K5" s="70"/>
      <c r="L5" s="70"/>
      <c r="M5" s="70"/>
      <c r="N5" s="70"/>
      <c r="O5" s="70"/>
      <c r="P5" s="70"/>
      <c r="Q5" s="70"/>
      <c r="R5" s="70"/>
      <c r="S5" s="70"/>
      <c r="T5" s="70"/>
      <c r="U5" s="70"/>
    </row>
    <row r="6" spans="1:23" x14ac:dyDescent="0.25">
      <c r="A6" s="5"/>
      <c r="B6" s="4"/>
      <c r="C6" s="4"/>
      <c r="D6" s="4"/>
      <c r="E6" s="4"/>
      <c r="F6" s="4"/>
      <c r="G6" s="4"/>
      <c r="H6" s="4"/>
      <c r="I6" s="4"/>
      <c r="J6" s="4"/>
      <c r="K6" s="4"/>
    </row>
    <row r="7" spans="1:23" ht="9" customHeight="1" x14ac:dyDescent="0.25">
      <c r="A7" s="71" t="s">
        <v>4</v>
      </c>
      <c r="B7" s="64" t="s">
        <v>5</v>
      </c>
      <c r="C7" s="65"/>
      <c r="D7" s="64" t="s">
        <v>6</v>
      </c>
      <c r="E7" s="65"/>
      <c r="F7" s="64" t="s">
        <v>7</v>
      </c>
      <c r="G7" s="65"/>
      <c r="H7" s="64" t="s">
        <v>8</v>
      </c>
      <c r="I7" s="65"/>
      <c r="J7" s="74" t="s">
        <v>9</v>
      </c>
      <c r="K7" s="75"/>
      <c r="L7" s="64" t="s">
        <v>10</v>
      </c>
      <c r="M7" s="65"/>
      <c r="N7" s="64" t="s">
        <v>11</v>
      </c>
      <c r="O7" s="65"/>
      <c r="P7" s="64" t="s">
        <v>12</v>
      </c>
      <c r="Q7" s="65"/>
      <c r="R7" s="64" t="s">
        <v>13</v>
      </c>
      <c r="S7" s="65"/>
      <c r="T7" s="64" t="s">
        <v>14</v>
      </c>
      <c r="U7" s="65"/>
    </row>
    <row r="8" spans="1:23" ht="24" customHeight="1" x14ac:dyDescent="0.25">
      <c r="A8" s="72"/>
      <c r="B8" s="66"/>
      <c r="C8" s="67"/>
      <c r="D8" s="66"/>
      <c r="E8" s="67"/>
      <c r="F8" s="66"/>
      <c r="G8" s="67"/>
      <c r="H8" s="66"/>
      <c r="I8" s="67"/>
      <c r="J8" s="66"/>
      <c r="K8" s="67"/>
      <c r="L8" s="66"/>
      <c r="M8" s="67"/>
      <c r="N8" s="66"/>
      <c r="O8" s="67"/>
      <c r="P8" s="66"/>
      <c r="Q8" s="67"/>
      <c r="R8" s="66"/>
      <c r="S8" s="67"/>
      <c r="T8" s="66"/>
      <c r="U8" s="67"/>
    </row>
    <row r="9" spans="1:23" ht="17.25" customHeight="1" x14ac:dyDescent="0.25">
      <c r="A9" s="73"/>
      <c r="B9" s="55" t="s">
        <v>15</v>
      </c>
      <c r="C9" s="55" t="s">
        <v>16</v>
      </c>
      <c r="D9" s="55" t="s">
        <v>15</v>
      </c>
      <c r="E9" s="55" t="s">
        <v>16</v>
      </c>
      <c r="F9" s="55" t="s">
        <v>15</v>
      </c>
      <c r="G9" s="55" t="s">
        <v>16</v>
      </c>
      <c r="H9" s="55" t="s">
        <v>15</v>
      </c>
      <c r="I9" s="55" t="s">
        <v>16</v>
      </c>
      <c r="J9" s="55" t="s">
        <v>15</v>
      </c>
      <c r="K9" s="55" t="s">
        <v>16</v>
      </c>
      <c r="L9" s="55" t="s">
        <v>15</v>
      </c>
      <c r="M9" s="55" t="s">
        <v>16</v>
      </c>
      <c r="N9" s="55" t="s">
        <v>15</v>
      </c>
      <c r="O9" s="55" t="s">
        <v>16</v>
      </c>
      <c r="P9" s="55" t="s">
        <v>15</v>
      </c>
      <c r="Q9" s="55" t="s">
        <v>16</v>
      </c>
      <c r="R9" s="55" t="s">
        <v>15</v>
      </c>
      <c r="S9" s="55" t="s">
        <v>16</v>
      </c>
      <c r="T9" s="55" t="s">
        <v>15</v>
      </c>
      <c r="U9" s="55" t="s">
        <v>16</v>
      </c>
    </row>
    <row r="10" spans="1:23" x14ac:dyDescent="0.25">
      <c r="A10" s="3" t="s">
        <v>17</v>
      </c>
      <c r="B10" s="38">
        <v>3694411120.0300002</v>
      </c>
      <c r="C10" s="39">
        <v>6.3500000000000001E-2</v>
      </c>
      <c r="D10" s="38">
        <v>86928007003.429993</v>
      </c>
      <c r="E10" s="39">
        <v>5.9299999999999999E-2</v>
      </c>
      <c r="F10" s="38">
        <v>1144346694.1300001</v>
      </c>
      <c r="G10" s="39">
        <v>6.2899999999999998E-2</v>
      </c>
      <c r="H10" s="38">
        <v>117623176914.99001</v>
      </c>
      <c r="I10" s="39">
        <v>5.8599999999999999E-2</v>
      </c>
      <c r="J10" s="38">
        <v>66580875321</v>
      </c>
      <c r="K10" s="39">
        <v>6.6299999999999998E-2</v>
      </c>
      <c r="L10" s="38">
        <v>2654924883.1599998</v>
      </c>
      <c r="M10" s="39">
        <v>6.8099999999999994E-2</v>
      </c>
      <c r="N10" s="38">
        <v>73967486519.619995</v>
      </c>
      <c r="O10" s="39">
        <v>5.3900000000000003E-2</v>
      </c>
      <c r="P10" s="38">
        <v>9551631585.75</v>
      </c>
      <c r="Q10" s="39">
        <v>6.54E-2</v>
      </c>
      <c r="R10" s="38">
        <v>8627488254.3199997</v>
      </c>
      <c r="S10" s="39">
        <v>5.5599999999999997E-2</v>
      </c>
      <c r="T10" s="24">
        <v>29989225405.52</v>
      </c>
      <c r="U10" s="25">
        <v>6.1400000000000003E-2</v>
      </c>
    </row>
    <row r="11" spans="1:23" ht="17.25" x14ac:dyDescent="0.25">
      <c r="A11" s="3" t="s">
        <v>18</v>
      </c>
      <c r="B11" s="38">
        <v>113556348.47</v>
      </c>
      <c r="C11" s="39">
        <v>0.1051</v>
      </c>
      <c r="D11" s="38">
        <v>5049163786.6300001</v>
      </c>
      <c r="E11" s="39">
        <v>9.8799999999999999E-2</v>
      </c>
      <c r="F11" s="38">
        <v>99184027.310000002</v>
      </c>
      <c r="G11" s="39">
        <v>0.1022</v>
      </c>
      <c r="H11" s="38">
        <v>14391662674.309999</v>
      </c>
      <c r="I11" s="39">
        <v>7.8899999999999998E-2</v>
      </c>
      <c r="J11" s="38">
        <v>5442230747.3000002</v>
      </c>
      <c r="K11" s="39">
        <v>8.4400000000000003E-2</v>
      </c>
      <c r="L11" s="38">
        <v>48487897.969999999</v>
      </c>
      <c r="M11" s="39">
        <v>0.1</v>
      </c>
      <c r="N11" s="38">
        <v>12670888559.629999</v>
      </c>
      <c r="O11" s="39">
        <v>7.9500000000000001E-2</v>
      </c>
      <c r="P11" s="38">
        <v>861220036.89999998</v>
      </c>
      <c r="Q11" s="39">
        <v>6.7199999999999996E-2</v>
      </c>
      <c r="R11" s="38">
        <v>225444525.44</v>
      </c>
      <c r="S11" s="39">
        <v>0.1</v>
      </c>
      <c r="T11" s="24">
        <v>3244693612.5500002</v>
      </c>
      <c r="U11" s="25">
        <v>8.5999999999999993E-2</v>
      </c>
    </row>
    <row r="12" spans="1:23" x14ac:dyDescent="0.25">
      <c r="A12" s="3" t="s">
        <v>19</v>
      </c>
      <c r="B12" s="38">
        <v>1146869476.9100001</v>
      </c>
      <c r="C12" s="39">
        <v>0.1113</v>
      </c>
      <c r="D12" s="38">
        <v>6614294958.5</v>
      </c>
      <c r="E12" s="39">
        <v>8.2400000000000001E-2</v>
      </c>
      <c r="F12" s="38">
        <v>656706200.90999997</v>
      </c>
      <c r="G12" s="39">
        <v>0.11119999999999999</v>
      </c>
      <c r="H12" s="38">
        <v>10506405109</v>
      </c>
      <c r="I12" s="39">
        <v>9.0499999999999997E-2</v>
      </c>
      <c r="J12" s="38">
        <v>6147188484.8500004</v>
      </c>
      <c r="K12" s="39">
        <v>8.6800000000000002E-2</v>
      </c>
      <c r="L12" s="43">
        <v>0</v>
      </c>
      <c r="M12" s="43">
        <v>0</v>
      </c>
      <c r="N12" s="38">
        <v>5020587931.46</v>
      </c>
      <c r="O12" s="39">
        <v>7.6899999999999996E-2</v>
      </c>
      <c r="P12" s="38">
        <v>900885781.99000001</v>
      </c>
      <c r="Q12" s="39">
        <v>8.0100000000000005E-2</v>
      </c>
      <c r="R12" s="38">
        <v>2183246161.8200002</v>
      </c>
      <c r="S12" s="39">
        <v>0.1053</v>
      </c>
      <c r="T12" s="24">
        <v>1453960083.04</v>
      </c>
      <c r="U12" s="25">
        <v>7.4700000000000003E-2</v>
      </c>
    </row>
    <row r="13" spans="1:23" x14ac:dyDescent="0.25">
      <c r="A13" s="3" t="s">
        <v>20</v>
      </c>
      <c r="B13" s="43">
        <v>0</v>
      </c>
      <c r="C13" s="43">
        <v>0</v>
      </c>
      <c r="D13" s="43">
        <v>0</v>
      </c>
      <c r="E13" s="43">
        <v>0</v>
      </c>
      <c r="F13" s="43" t="s">
        <v>40</v>
      </c>
      <c r="G13" s="43" t="s">
        <v>40</v>
      </c>
      <c r="H13" s="38">
        <v>130568401.25</v>
      </c>
      <c r="I13" s="39">
        <v>8.7999999999999995E-2</v>
      </c>
      <c r="J13" s="38">
        <v>208986210.84</v>
      </c>
      <c r="K13" s="39">
        <v>8.7900000000000006E-2</v>
      </c>
      <c r="L13" s="43">
        <v>0</v>
      </c>
      <c r="M13" s="43">
        <v>0</v>
      </c>
      <c r="N13" s="38">
        <v>145192062.19</v>
      </c>
      <c r="O13" s="39">
        <v>8.7999999999999995E-2</v>
      </c>
      <c r="P13" s="38">
        <v>6538016.1699999999</v>
      </c>
      <c r="Q13" s="39">
        <v>8.7499999999999994E-2</v>
      </c>
      <c r="R13" s="43">
        <v>0</v>
      </c>
      <c r="S13" s="43">
        <v>0</v>
      </c>
      <c r="T13" s="24">
        <v>19614048.5</v>
      </c>
      <c r="U13" s="25">
        <v>8.7499999999999994E-2</v>
      </c>
    </row>
    <row r="14" spans="1:23" ht="17.25" x14ac:dyDescent="0.25">
      <c r="A14" s="3" t="s">
        <v>21</v>
      </c>
      <c r="B14" s="38">
        <v>288302203.62</v>
      </c>
      <c r="C14" s="39">
        <v>2.8199999999999999E-2</v>
      </c>
      <c r="D14" s="38">
        <v>6807427243.0699997</v>
      </c>
      <c r="E14" s="39">
        <v>2E-3</v>
      </c>
      <c r="F14" s="43">
        <v>797819391.52999997</v>
      </c>
      <c r="G14" s="54">
        <v>4.4699999999999997E-2</v>
      </c>
      <c r="H14" s="38">
        <v>14627184987.889999</v>
      </c>
      <c r="I14" s="39">
        <v>7.3000000000000001E-3</v>
      </c>
      <c r="J14" s="38">
        <v>1425936478.2</v>
      </c>
      <c r="K14" s="39">
        <v>1.1900000000000001E-2</v>
      </c>
      <c r="L14" s="38">
        <v>1254203863.0899999</v>
      </c>
      <c r="M14" s="39">
        <v>5.4399999999999997E-2</v>
      </c>
      <c r="N14" s="38">
        <v>6400433832.9300003</v>
      </c>
      <c r="O14" s="39">
        <v>3.44E-2</v>
      </c>
      <c r="P14" s="38">
        <v>378763443.45999998</v>
      </c>
      <c r="Q14" s="39">
        <v>1.6799999999999999E-2</v>
      </c>
      <c r="R14" s="38">
        <v>1661487658.99</v>
      </c>
      <c r="S14" s="39">
        <v>4.3700000000000003E-2</v>
      </c>
      <c r="T14" s="24">
        <v>869895236.27999997</v>
      </c>
      <c r="U14" s="25">
        <v>1.47E-2</v>
      </c>
    </row>
    <row r="15" spans="1:23" ht="17.25" x14ac:dyDescent="0.25">
      <c r="A15" s="3" t="s">
        <v>22</v>
      </c>
      <c r="B15" s="38">
        <v>720036751.03999996</v>
      </c>
      <c r="C15" s="39">
        <v>5.6399999999999999E-2</v>
      </c>
      <c r="D15" s="38">
        <v>14600208821.52</v>
      </c>
      <c r="E15" s="39">
        <v>6.2600000000000003E-2</v>
      </c>
      <c r="F15" s="38">
        <v>223376242.80000001</v>
      </c>
      <c r="G15" s="39">
        <v>6.3600000000000004E-2</v>
      </c>
      <c r="H15" s="38">
        <v>18607325092.560001</v>
      </c>
      <c r="I15" s="39">
        <v>6.6000000000000003E-2</v>
      </c>
      <c r="J15" s="38">
        <v>10690884030.15</v>
      </c>
      <c r="K15" s="39">
        <v>6.7299999999999999E-2</v>
      </c>
      <c r="L15" s="38">
        <v>1133457921.53</v>
      </c>
      <c r="M15" s="39">
        <v>7.1599999999999997E-2</v>
      </c>
      <c r="N15" s="38">
        <v>18157644867.639999</v>
      </c>
      <c r="O15" s="39">
        <v>5.9499999999999997E-2</v>
      </c>
      <c r="P15" s="38">
        <v>1598497339.51</v>
      </c>
      <c r="Q15" s="39">
        <v>6.4699999999999994E-2</v>
      </c>
      <c r="R15" s="38">
        <v>6312975746.6899996</v>
      </c>
      <c r="S15" s="39">
        <v>0.1157</v>
      </c>
      <c r="T15" s="24">
        <v>6127155462.6599998</v>
      </c>
      <c r="U15" s="25">
        <v>6.4899999999999999E-2</v>
      </c>
      <c r="V15" s="7"/>
      <c r="W15" s="7"/>
    </row>
    <row r="16" spans="1:23" s="7" customFormat="1" ht="19.5" customHeight="1" x14ac:dyDescent="0.25">
      <c r="A16" s="3" t="s">
        <v>23</v>
      </c>
      <c r="B16" s="42">
        <v>166331490.75999999</v>
      </c>
      <c r="C16" s="41">
        <v>3.0662077684473793E-2</v>
      </c>
      <c r="D16" s="38">
        <v>10340890899.74</v>
      </c>
      <c r="E16" s="41">
        <v>3.2831248006684327E-2</v>
      </c>
      <c r="F16" s="40">
        <v>342397625.41000003</v>
      </c>
      <c r="G16" s="41">
        <v>6.034851577009949E-2</v>
      </c>
      <c r="H16" s="40">
        <v>27235757436.490002</v>
      </c>
      <c r="I16" s="41">
        <v>5.9630818414328789E-2</v>
      </c>
      <c r="J16" s="40">
        <v>6559094570.7299995</v>
      </c>
      <c r="K16" s="41">
        <v>3.5312263805795385E-2</v>
      </c>
      <c r="L16" s="43">
        <v>0</v>
      </c>
      <c r="M16" s="43">
        <v>0</v>
      </c>
      <c r="N16" s="40">
        <v>6135109644.0699997</v>
      </c>
      <c r="O16" s="41">
        <v>3.9879130150010648E-2</v>
      </c>
      <c r="P16" s="43">
        <v>0</v>
      </c>
      <c r="Q16" s="43">
        <v>0</v>
      </c>
      <c r="R16" s="43">
        <v>0</v>
      </c>
      <c r="S16" s="43">
        <v>0</v>
      </c>
      <c r="T16" s="44">
        <v>1855995428.5899999</v>
      </c>
      <c r="U16" s="27">
        <v>4.0170769047027113E-2</v>
      </c>
    </row>
    <row r="17" spans="1:21" s="14" customFormat="1" ht="32.25" x14ac:dyDescent="0.25">
      <c r="A17" s="3" t="s">
        <v>24</v>
      </c>
      <c r="B17" s="43">
        <v>0</v>
      </c>
      <c r="C17" s="43">
        <v>0</v>
      </c>
      <c r="D17" s="38">
        <v>5796136321.8000002</v>
      </c>
      <c r="E17" s="39">
        <v>8.7300000000000003E-2</v>
      </c>
      <c r="F17" s="43">
        <v>0</v>
      </c>
      <c r="G17" s="43">
        <v>0</v>
      </c>
      <c r="H17" s="38">
        <v>1540745098.2</v>
      </c>
      <c r="I17" s="39">
        <v>8.7300000000000003E-2</v>
      </c>
      <c r="J17" s="38">
        <v>1515111945</v>
      </c>
      <c r="K17" s="47">
        <v>0.1087</v>
      </c>
      <c r="L17" s="43">
        <v>0</v>
      </c>
      <c r="M17" s="43">
        <v>0</v>
      </c>
      <c r="N17" s="38">
        <v>1345094927</v>
      </c>
      <c r="O17" s="39">
        <v>8.7300000000000003E-2</v>
      </c>
      <c r="P17" s="43">
        <v>0</v>
      </c>
      <c r="Q17" s="43">
        <v>0</v>
      </c>
      <c r="R17" s="43">
        <v>0</v>
      </c>
      <c r="S17" s="43">
        <v>0</v>
      </c>
      <c r="T17" s="43">
        <v>0</v>
      </c>
      <c r="U17" s="43">
        <v>0</v>
      </c>
    </row>
    <row r="18" spans="1:21" s="14" customFormat="1" x14ac:dyDescent="0.25">
      <c r="A18" s="3" t="s">
        <v>25</v>
      </c>
      <c r="B18" s="43">
        <v>0</v>
      </c>
      <c r="C18" s="43">
        <v>0</v>
      </c>
      <c r="D18" s="38">
        <v>2901339112.6599998</v>
      </c>
      <c r="E18" s="39">
        <v>3.9899999999999998E-2</v>
      </c>
      <c r="F18" s="43">
        <v>43593182.25</v>
      </c>
      <c r="G18" s="54">
        <v>2.8199999999999999E-2</v>
      </c>
      <c r="H18" s="38">
        <v>1910513807.2</v>
      </c>
      <c r="I18" s="39">
        <v>4.6399999999999997E-2</v>
      </c>
      <c r="J18" s="38" t="s">
        <v>40</v>
      </c>
      <c r="K18" s="39" t="s">
        <v>40</v>
      </c>
      <c r="L18" s="43">
        <v>0</v>
      </c>
      <c r="M18" s="43">
        <v>0</v>
      </c>
      <c r="N18" s="38">
        <v>10036387575.209999</v>
      </c>
      <c r="O18" s="39">
        <v>3.7400000000000003E-2</v>
      </c>
      <c r="P18" s="43">
        <v>0</v>
      </c>
      <c r="Q18" s="43">
        <v>0</v>
      </c>
      <c r="R18" s="43">
        <v>1219997053.48</v>
      </c>
      <c r="S18" s="54">
        <v>3.9199999999999999E-2</v>
      </c>
      <c r="T18" s="43">
        <v>0</v>
      </c>
      <c r="U18" s="43">
        <v>0</v>
      </c>
    </row>
    <row r="19" spans="1:21" ht="17.25" x14ac:dyDescent="0.25">
      <c r="A19" s="3" t="s">
        <v>26</v>
      </c>
      <c r="B19" s="38">
        <v>1740874565.26</v>
      </c>
      <c r="C19" s="39">
        <v>5.6300000000000003E-2</v>
      </c>
      <c r="D19" s="38">
        <v>31560762748.810001</v>
      </c>
      <c r="E19" s="39">
        <v>5.5399999999999998E-2</v>
      </c>
      <c r="F19" s="38">
        <v>625589436.01999998</v>
      </c>
      <c r="G19" s="39">
        <v>6.2199999999999998E-2</v>
      </c>
      <c r="H19" s="38">
        <v>45494469463.019997</v>
      </c>
      <c r="I19" s="39">
        <v>6.25E-2</v>
      </c>
      <c r="J19" s="38">
        <v>25199843770.880001</v>
      </c>
      <c r="K19" s="39">
        <v>5.2400000000000002E-2</v>
      </c>
      <c r="L19" s="38">
        <v>2219440179.6999998</v>
      </c>
      <c r="M19" s="39">
        <v>6.0400000000000002E-2</v>
      </c>
      <c r="N19" s="38">
        <v>22096561377.849998</v>
      </c>
      <c r="O19" s="39">
        <v>5.5899999999999998E-2</v>
      </c>
      <c r="P19" s="38">
        <v>5141140890.8000002</v>
      </c>
      <c r="Q19" s="39">
        <v>6.0699999999999997E-2</v>
      </c>
      <c r="R19" s="38">
        <v>4901477851.9499998</v>
      </c>
      <c r="S19" s="39">
        <v>6.0999999999999999E-2</v>
      </c>
      <c r="T19" s="24">
        <v>8187302752</v>
      </c>
      <c r="U19" s="25">
        <v>5.91E-2</v>
      </c>
    </row>
    <row r="20" spans="1:21" ht="32.25" x14ac:dyDescent="0.25">
      <c r="A20" s="3" t="s">
        <v>27</v>
      </c>
      <c r="B20" s="43">
        <v>0</v>
      </c>
      <c r="C20" s="43">
        <v>0</v>
      </c>
      <c r="D20" s="38">
        <v>767282516.69000006</v>
      </c>
      <c r="E20" s="41">
        <v>0.27880431178356657</v>
      </c>
      <c r="F20" s="38">
        <v>25799976.079999998</v>
      </c>
      <c r="G20" s="41">
        <v>0.28999880410000012</v>
      </c>
      <c r="H20" s="38">
        <v>1999025490.79</v>
      </c>
      <c r="I20" s="41">
        <v>0.2519832087597289</v>
      </c>
      <c r="J20" s="38">
        <v>997298849.45000005</v>
      </c>
      <c r="K20" s="54">
        <v>0.21347353940514591</v>
      </c>
      <c r="L20" s="43">
        <v>0</v>
      </c>
      <c r="M20" s="43">
        <v>0</v>
      </c>
      <c r="N20" s="38">
        <v>406359685.27999997</v>
      </c>
      <c r="O20" s="41">
        <v>0.28999880410000012</v>
      </c>
      <c r="P20" s="43">
        <v>0</v>
      </c>
      <c r="Q20" s="43">
        <v>0</v>
      </c>
      <c r="R20" s="43">
        <v>0</v>
      </c>
      <c r="S20" s="43">
        <v>0</v>
      </c>
      <c r="T20" s="43">
        <v>0</v>
      </c>
      <c r="U20" s="43">
        <v>0</v>
      </c>
    </row>
    <row r="21" spans="1:21" ht="30" x14ac:dyDescent="0.25">
      <c r="A21" s="3" t="s">
        <v>28</v>
      </c>
      <c r="B21" s="43">
        <v>0</v>
      </c>
      <c r="C21" s="43">
        <v>0</v>
      </c>
      <c r="D21" s="42">
        <v>2316917753.8299999</v>
      </c>
      <c r="E21" s="47">
        <v>0.105</v>
      </c>
      <c r="F21" s="43">
        <v>0</v>
      </c>
      <c r="G21" s="43">
        <v>0</v>
      </c>
      <c r="H21" s="43">
        <v>0</v>
      </c>
      <c r="I21" s="43">
        <v>0</v>
      </c>
      <c r="J21" s="38">
        <v>690915382.5</v>
      </c>
      <c r="K21" s="39">
        <v>0.105</v>
      </c>
      <c r="L21" s="43">
        <v>0</v>
      </c>
      <c r="M21" s="43">
        <v>0</v>
      </c>
      <c r="N21" s="43" t="s">
        <v>40</v>
      </c>
      <c r="O21" s="43" t="s">
        <v>40</v>
      </c>
      <c r="P21" s="43">
        <v>0</v>
      </c>
      <c r="Q21" s="43">
        <v>0</v>
      </c>
      <c r="R21" s="43">
        <v>0</v>
      </c>
      <c r="S21" s="43">
        <v>0</v>
      </c>
      <c r="T21" s="24">
        <v>623382300</v>
      </c>
      <c r="U21" s="25">
        <v>0.105</v>
      </c>
    </row>
    <row r="22" spans="1:21" x14ac:dyDescent="0.25">
      <c r="A22" s="3" t="s">
        <v>29</v>
      </c>
      <c r="B22" s="43">
        <v>0</v>
      </c>
      <c r="C22" s="43">
        <v>0</v>
      </c>
      <c r="D22" s="38">
        <v>135589797.77000001</v>
      </c>
      <c r="E22" s="39">
        <v>8.4000000000000005E-2</v>
      </c>
      <c r="F22" s="43">
        <v>0</v>
      </c>
      <c r="G22" s="43">
        <v>0</v>
      </c>
      <c r="H22" s="43">
        <v>0</v>
      </c>
      <c r="I22" s="43">
        <v>0</v>
      </c>
      <c r="J22" s="38">
        <v>135589797.77000001</v>
      </c>
      <c r="K22" s="39">
        <v>8.4000000000000005E-2</v>
      </c>
      <c r="L22" s="43">
        <v>0</v>
      </c>
      <c r="M22" s="43">
        <v>0</v>
      </c>
      <c r="N22" s="38">
        <v>135589796.77000001</v>
      </c>
      <c r="O22" s="39">
        <v>8.4000000000000005E-2</v>
      </c>
      <c r="P22" s="43">
        <v>0</v>
      </c>
      <c r="Q22" s="43">
        <v>0</v>
      </c>
      <c r="R22" s="43">
        <v>0</v>
      </c>
      <c r="S22" s="43">
        <v>0</v>
      </c>
      <c r="T22" s="43">
        <v>0</v>
      </c>
      <c r="U22" s="43">
        <v>0</v>
      </c>
    </row>
    <row r="23" spans="1:21" ht="16.5" customHeight="1" x14ac:dyDescent="0.25">
      <c r="A23" s="2" t="s">
        <v>30</v>
      </c>
      <c r="B23" s="6">
        <f>SUM(B10:B22)</f>
        <v>7870381956.0900002</v>
      </c>
      <c r="C23" s="1">
        <f>+SUMPRODUCT(C10:C22,B10:B22)/B23</f>
        <v>6.6836394482111122E-2</v>
      </c>
      <c r="D23" s="6">
        <f>SUM(D10:D22)</f>
        <v>173818020964.44998</v>
      </c>
      <c r="E23" s="1">
        <f>+SUMPRODUCT(E10:E22,D10:D22)/D23</f>
        <v>5.9283947051207105E-2</v>
      </c>
      <c r="F23" s="6">
        <f>SUM(F10:F22)</f>
        <v>3958812776.4400001</v>
      </c>
      <c r="G23" s="1">
        <f>+SUMPRODUCT(G10:G22,F10:F22)/F23</f>
        <v>6.9035126649229839E-2</v>
      </c>
      <c r="H23" s="6">
        <f>SUM(H10:H22)</f>
        <v>254066834475.70001</v>
      </c>
      <c r="I23" s="1">
        <f>+SUMPRODUCT(I10:I22,H10:H22)/H23</f>
        <v>6.1085393397540801E-2</v>
      </c>
      <c r="J23" s="6">
        <f>SUM(J10:J22)</f>
        <v>125593955588.67</v>
      </c>
      <c r="K23" s="1">
        <f>+SUMPRODUCT(K10:K22,J10:J22)/J23</f>
        <v>6.5095973699595688E-2</v>
      </c>
      <c r="L23" s="6">
        <f>SUM(L10:L22)</f>
        <v>7310514745.4499989</v>
      </c>
      <c r="M23" s="1">
        <f>+SUMPRODUCT(M10:M22,L10:L22)/L23</f>
        <v>6.4166157221647896E-2</v>
      </c>
      <c r="N23" s="6">
        <f>SUM(N10:N22)</f>
        <v>156517336779.64999</v>
      </c>
      <c r="O23" s="1">
        <f>+SUMPRODUCT(O10:O22,N10:N22)/N23</f>
        <v>5.6194923302947418E-2</v>
      </c>
      <c r="P23" s="6">
        <f>SUM(P10:P22)</f>
        <v>18438677094.579998</v>
      </c>
      <c r="Q23" s="1">
        <f>+SUMPRODUCT(Q10:Q22,P10:P22)/P23</f>
        <v>6.384064157585391E-2</v>
      </c>
      <c r="R23" s="6">
        <f>SUM(R10:R22)</f>
        <v>25132117252.689999</v>
      </c>
      <c r="S23" s="1">
        <f>+SUMPRODUCT(S10:S22,R10:R22)/R23</f>
        <v>7.4882706437224889E-2</v>
      </c>
      <c r="T23" s="6">
        <f>SUM(T10:T22)</f>
        <v>52371224329.139999</v>
      </c>
      <c r="U23" s="1">
        <f>+SUMPRODUCT(U10:U22,T10:T22)/T23</f>
        <v>6.234397853413827E-2</v>
      </c>
    </row>
    <row r="24" spans="1:21" x14ac:dyDescent="0.25">
      <c r="B24" s="16"/>
      <c r="C24" s="16"/>
      <c r="D24" s="16"/>
      <c r="E24" s="16"/>
      <c r="F24" s="16"/>
      <c r="G24" s="16"/>
      <c r="H24" s="16"/>
      <c r="I24" s="16"/>
      <c r="J24" s="16"/>
      <c r="K24" s="16"/>
      <c r="L24" s="16"/>
      <c r="M24" s="16"/>
      <c r="N24" s="16"/>
      <c r="O24" s="16"/>
      <c r="P24" s="23"/>
      <c r="Q24" s="16"/>
      <c r="R24" s="16"/>
      <c r="T24" s="16"/>
    </row>
    <row r="25" spans="1:21" ht="18" customHeight="1" x14ac:dyDescent="0.25">
      <c r="A25" s="63"/>
      <c r="B25" s="63"/>
      <c r="C25" s="63"/>
      <c r="D25" s="63"/>
      <c r="E25" s="63"/>
      <c r="F25" s="63"/>
      <c r="G25" s="63"/>
      <c r="H25" s="63"/>
      <c r="I25" s="63"/>
      <c r="J25" s="63"/>
      <c r="K25" s="63"/>
      <c r="T25" s="19"/>
    </row>
    <row r="26" spans="1:21" ht="18" customHeight="1" x14ac:dyDescent="0.25">
      <c r="A26" s="63" t="s">
        <v>31</v>
      </c>
      <c r="B26" s="63"/>
      <c r="C26" s="63"/>
      <c r="D26" s="63"/>
      <c r="E26" s="63"/>
      <c r="F26" s="63"/>
      <c r="G26" s="63"/>
      <c r="H26" s="63"/>
      <c r="I26" s="63"/>
      <c r="J26" s="63"/>
      <c r="K26" s="63"/>
      <c r="T26" s="18"/>
    </row>
    <row r="27" spans="1:21" x14ac:dyDescent="0.25">
      <c r="A27" s="63" t="s">
        <v>32</v>
      </c>
      <c r="B27" s="63"/>
      <c r="C27" s="63"/>
      <c r="D27" s="63"/>
      <c r="E27" s="63"/>
      <c r="F27" s="63"/>
      <c r="G27" s="63"/>
      <c r="H27" s="63"/>
      <c r="I27" s="63"/>
      <c r="J27" s="63"/>
      <c r="K27" s="63"/>
      <c r="T27" s="18"/>
    </row>
    <row r="28" spans="1:21" x14ac:dyDescent="0.25">
      <c r="A28" s="56" t="s">
        <v>33</v>
      </c>
      <c r="B28" s="56"/>
      <c r="C28" s="56"/>
      <c r="D28" s="56"/>
      <c r="E28" s="56"/>
      <c r="F28" s="56"/>
      <c r="G28" s="56"/>
      <c r="H28" s="56"/>
      <c r="I28" s="56"/>
      <c r="J28" s="56"/>
      <c r="K28" s="56"/>
    </row>
    <row r="29" spans="1:21" s="7" customFormat="1" ht="40.5" customHeight="1" x14ac:dyDescent="0.25">
      <c r="A29" s="63" t="s">
        <v>45</v>
      </c>
      <c r="B29" s="63"/>
      <c r="C29" s="63"/>
      <c r="D29" s="63"/>
      <c r="E29" s="63"/>
      <c r="F29" s="63"/>
      <c r="G29" s="63"/>
      <c r="H29" s="63"/>
      <c r="I29" s="63"/>
      <c r="J29" s="63"/>
      <c r="K29" s="63"/>
    </row>
    <row r="30" spans="1:21" x14ac:dyDescent="0.25">
      <c r="A30" s="63" t="s">
        <v>35</v>
      </c>
      <c r="B30" s="63"/>
      <c r="C30" s="63"/>
      <c r="D30" s="63"/>
      <c r="E30" s="63"/>
      <c r="F30" s="63"/>
      <c r="G30" s="63"/>
      <c r="H30" s="63"/>
      <c r="I30" s="63"/>
      <c r="J30" s="63"/>
      <c r="K30" s="63"/>
    </row>
    <row r="31" spans="1:21" ht="17.25" customHeight="1" x14ac:dyDescent="0.25">
      <c r="A31" s="63"/>
      <c r="B31" s="63"/>
      <c r="C31" s="63"/>
      <c r="D31" s="63"/>
      <c r="E31" s="63"/>
      <c r="F31" s="63"/>
      <c r="G31" s="63"/>
      <c r="H31" s="63"/>
      <c r="I31" s="63"/>
      <c r="J31" s="63"/>
      <c r="K31" s="63"/>
    </row>
    <row r="32" spans="1:21" x14ac:dyDescent="0.25">
      <c r="A32" s="63"/>
      <c r="B32" s="63"/>
      <c r="C32" s="63"/>
      <c r="D32" s="63"/>
      <c r="E32" s="63"/>
      <c r="F32" s="63"/>
      <c r="G32" s="63"/>
      <c r="H32" s="63"/>
      <c r="I32" s="63"/>
      <c r="J32" s="63"/>
      <c r="K32" s="63"/>
      <c r="S32" s="15"/>
    </row>
  </sheetData>
  <mergeCells count="23">
    <mergeCell ref="A32:K32"/>
    <mergeCell ref="A25:K25"/>
    <mergeCell ref="A26:K26"/>
    <mergeCell ref="A27:K27"/>
    <mergeCell ref="A29:K29"/>
    <mergeCell ref="A30:K30"/>
    <mergeCell ref="A31:K31"/>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E36" sqref="E36"/>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12"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68"/>
      <c r="B1" s="68"/>
      <c r="C1" s="68"/>
      <c r="D1" s="68"/>
      <c r="E1" s="68"/>
      <c r="F1" s="68"/>
      <c r="G1" s="68"/>
      <c r="H1" s="68"/>
      <c r="I1" s="68"/>
      <c r="J1" s="68"/>
      <c r="K1" s="68"/>
    </row>
    <row r="2" spans="1:23" x14ac:dyDescent="0.25">
      <c r="A2" s="69" t="s">
        <v>0</v>
      </c>
      <c r="B2" s="69"/>
      <c r="C2" s="69"/>
      <c r="D2" s="69"/>
      <c r="E2" s="69"/>
      <c r="F2" s="69"/>
      <c r="G2" s="69"/>
      <c r="H2" s="69"/>
      <c r="I2" s="69"/>
      <c r="J2" s="69"/>
      <c r="K2" s="69"/>
      <c r="L2" s="69"/>
      <c r="M2" s="69"/>
      <c r="N2" s="69"/>
      <c r="O2" s="69"/>
      <c r="P2" s="69"/>
      <c r="Q2" s="69"/>
      <c r="R2" s="69"/>
      <c r="S2" s="69"/>
      <c r="T2" s="69"/>
      <c r="U2" s="69"/>
    </row>
    <row r="3" spans="1:23" x14ac:dyDescent="0.25">
      <c r="A3" s="69" t="s">
        <v>1</v>
      </c>
      <c r="B3" s="69"/>
      <c r="C3" s="69"/>
      <c r="D3" s="69"/>
      <c r="E3" s="69"/>
      <c r="F3" s="69"/>
      <c r="G3" s="69"/>
      <c r="H3" s="69"/>
      <c r="I3" s="69"/>
      <c r="J3" s="69"/>
      <c r="K3" s="69"/>
      <c r="L3" s="69"/>
      <c r="M3" s="69"/>
      <c r="N3" s="69"/>
      <c r="O3" s="69"/>
      <c r="P3" s="69"/>
      <c r="Q3" s="69"/>
      <c r="R3" s="69"/>
      <c r="S3" s="69"/>
      <c r="T3" s="69"/>
      <c r="U3" s="69"/>
    </row>
    <row r="4" spans="1:23" x14ac:dyDescent="0.25">
      <c r="A4" s="69" t="s">
        <v>48</v>
      </c>
      <c r="B4" s="69"/>
      <c r="C4" s="69"/>
      <c r="D4" s="69"/>
      <c r="E4" s="69"/>
      <c r="F4" s="69"/>
      <c r="G4" s="69"/>
      <c r="H4" s="69"/>
      <c r="I4" s="69"/>
      <c r="J4" s="69"/>
      <c r="K4" s="69"/>
      <c r="L4" s="69"/>
      <c r="M4" s="69"/>
      <c r="N4" s="69"/>
      <c r="O4" s="69"/>
      <c r="P4" s="69"/>
      <c r="Q4" s="69"/>
      <c r="R4" s="69"/>
      <c r="S4" s="69"/>
      <c r="T4" s="69"/>
      <c r="U4" s="69"/>
    </row>
    <row r="5" spans="1:23" x14ac:dyDescent="0.25">
      <c r="A5" s="70" t="s">
        <v>3</v>
      </c>
      <c r="B5" s="70"/>
      <c r="C5" s="70"/>
      <c r="D5" s="70"/>
      <c r="E5" s="70"/>
      <c r="F5" s="70"/>
      <c r="G5" s="70"/>
      <c r="H5" s="70"/>
      <c r="I5" s="70"/>
      <c r="J5" s="70"/>
      <c r="K5" s="70"/>
      <c r="L5" s="70"/>
      <c r="M5" s="70"/>
      <c r="N5" s="70"/>
      <c r="O5" s="70"/>
      <c r="P5" s="70"/>
      <c r="Q5" s="70"/>
      <c r="R5" s="70"/>
      <c r="S5" s="70"/>
      <c r="T5" s="70"/>
      <c r="U5" s="70"/>
    </row>
    <row r="6" spans="1:23" x14ac:dyDescent="0.25">
      <c r="A6" s="5"/>
      <c r="B6" s="4"/>
      <c r="C6" s="4"/>
      <c r="D6" s="4"/>
      <c r="E6" s="4"/>
      <c r="F6" s="4"/>
      <c r="G6" s="4"/>
      <c r="H6" s="4"/>
      <c r="I6" s="4"/>
      <c r="J6" s="4"/>
      <c r="K6" s="4"/>
    </row>
    <row r="7" spans="1:23" ht="9" customHeight="1" x14ac:dyDescent="0.25">
      <c r="A7" s="71" t="s">
        <v>4</v>
      </c>
      <c r="B7" s="64" t="s">
        <v>5</v>
      </c>
      <c r="C7" s="65"/>
      <c r="D7" s="64" t="s">
        <v>6</v>
      </c>
      <c r="E7" s="65"/>
      <c r="F7" s="64" t="s">
        <v>7</v>
      </c>
      <c r="G7" s="65"/>
      <c r="H7" s="64" t="s">
        <v>8</v>
      </c>
      <c r="I7" s="65"/>
      <c r="J7" s="74" t="s">
        <v>9</v>
      </c>
      <c r="K7" s="75"/>
      <c r="L7" s="64" t="s">
        <v>10</v>
      </c>
      <c r="M7" s="65"/>
      <c r="N7" s="64" t="s">
        <v>11</v>
      </c>
      <c r="O7" s="65"/>
      <c r="P7" s="64" t="s">
        <v>12</v>
      </c>
      <c r="Q7" s="65"/>
      <c r="R7" s="64" t="s">
        <v>13</v>
      </c>
      <c r="S7" s="65"/>
      <c r="T7" s="64" t="s">
        <v>14</v>
      </c>
      <c r="U7" s="65"/>
    </row>
    <row r="8" spans="1:23" ht="24" customHeight="1" x14ac:dyDescent="0.25">
      <c r="A8" s="72"/>
      <c r="B8" s="66"/>
      <c r="C8" s="67"/>
      <c r="D8" s="66"/>
      <c r="E8" s="67"/>
      <c r="F8" s="66"/>
      <c r="G8" s="67"/>
      <c r="H8" s="66"/>
      <c r="I8" s="67"/>
      <c r="J8" s="66"/>
      <c r="K8" s="67"/>
      <c r="L8" s="66"/>
      <c r="M8" s="67"/>
      <c r="N8" s="66"/>
      <c r="O8" s="67"/>
      <c r="P8" s="66"/>
      <c r="Q8" s="67"/>
      <c r="R8" s="66"/>
      <c r="S8" s="67"/>
      <c r="T8" s="66"/>
      <c r="U8" s="67"/>
    </row>
    <row r="9" spans="1:23" ht="17.25" customHeight="1" x14ac:dyDescent="0.25">
      <c r="A9" s="73"/>
      <c r="B9" s="57" t="s">
        <v>15</v>
      </c>
      <c r="C9" s="57" t="s">
        <v>16</v>
      </c>
      <c r="D9" s="57" t="s">
        <v>15</v>
      </c>
      <c r="E9" s="57" t="s">
        <v>16</v>
      </c>
      <c r="F9" s="57" t="s">
        <v>15</v>
      </c>
      <c r="G9" s="57" t="s">
        <v>16</v>
      </c>
      <c r="H9" s="57" t="s">
        <v>15</v>
      </c>
      <c r="I9" s="57" t="s">
        <v>16</v>
      </c>
      <c r="J9" s="57" t="s">
        <v>15</v>
      </c>
      <c r="K9" s="57" t="s">
        <v>16</v>
      </c>
      <c r="L9" s="57" t="s">
        <v>15</v>
      </c>
      <c r="M9" s="57" t="s">
        <v>16</v>
      </c>
      <c r="N9" s="57" t="s">
        <v>15</v>
      </c>
      <c r="O9" s="57" t="s">
        <v>16</v>
      </c>
      <c r="P9" s="57" t="s">
        <v>15</v>
      </c>
      <c r="Q9" s="57" t="s">
        <v>16</v>
      </c>
      <c r="R9" s="57" t="s">
        <v>15</v>
      </c>
      <c r="S9" s="57" t="s">
        <v>16</v>
      </c>
      <c r="T9" s="57" t="s">
        <v>15</v>
      </c>
      <c r="U9" s="57" t="s">
        <v>16</v>
      </c>
    </row>
    <row r="10" spans="1:23" x14ac:dyDescent="0.25">
      <c r="A10" s="3" t="s">
        <v>17</v>
      </c>
      <c r="B10" s="38">
        <v>3495469725.48</v>
      </c>
      <c r="C10" s="39">
        <v>5.9499999999999997E-2</v>
      </c>
      <c r="D10" s="38">
        <v>90235910142.179993</v>
      </c>
      <c r="E10" s="39">
        <v>5.5599999999999997E-2</v>
      </c>
      <c r="F10" s="38">
        <v>1439175293.27</v>
      </c>
      <c r="G10" s="39">
        <v>5.74E-2</v>
      </c>
      <c r="H10" s="38">
        <v>130839600204.25</v>
      </c>
      <c r="I10" s="39">
        <v>5.8599999999999999E-2</v>
      </c>
      <c r="J10" s="38">
        <v>69342545410.330002</v>
      </c>
      <c r="K10" s="39">
        <v>6.4399999999999999E-2</v>
      </c>
      <c r="L10" s="38">
        <v>2710301273.4499998</v>
      </c>
      <c r="M10" s="39">
        <v>6.5799999999999997E-2</v>
      </c>
      <c r="N10" s="38">
        <v>79345708029.169998</v>
      </c>
      <c r="O10" s="39">
        <v>5.21E-2</v>
      </c>
      <c r="P10" s="38">
        <v>9814359125.0200005</v>
      </c>
      <c r="Q10" s="39">
        <v>6.1899999999999997E-2</v>
      </c>
      <c r="R10" s="38">
        <v>8669452561.9599991</v>
      </c>
      <c r="S10" s="39">
        <v>5.5599999999999997E-2</v>
      </c>
      <c r="T10" s="24">
        <v>30755249655.639999</v>
      </c>
      <c r="U10" s="25">
        <v>5.8200000000000002E-2</v>
      </c>
    </row>
    <row r="11" spans="1:23" ht="17.25" x14ac:dyDescent="0.25">
      <c r="A11" s="3" t="s">
        <v>18</v>
      </c>
      <c r="B11" s="38">
        <v>114275038.45</v>
      </c>
      <c r="C11" s="39">
        <v>0.1051</v>
      </c>
      <c r="D11" s="38">
        <v>5053622476.3500004</v>
      </c>
      <c r="E11" s="39">
        <v>9.8900000000000002E-2</v>
      </c>
      <c r="F11" s="38">
        <v>99971902.939999998</v>
      </c>
      <c r="G11" s="39">
        <v>0.1022</v>
      </c>
      <c r="H11" s="38">
        <v>14431510886.969999</v>
      </c>
      <c r="I11" s="39">
        <v>7.8899999999999998E-2</v>
      </c>
      <c r="J11" s="38">
        <v>5463837739.0799999</v>
      </c>
      <c r="K11" s="39">
        <v>8.4400000000000003E-2</v>
      </c>
      <c r="L11" s="38">
        <v>48865277.020000003</v>
      </c>
      <c r="M11" s="39">
        <v>0.1</v>
      </c>
      <c r="N11" s="38">
        <v>12702904581.16</v>
      </c>
      <c r="O11" s="39">
        <v>7.9500000000000001E-2</v>
      </c>
      <c r="P11" s="38">
        <v>864534985.48000002</v>
      </c>
      <c r="Q11" s="39">
        <v>6.7199999999999996E-2</v>
      </c>
      <c r="R11" s="38">
        <v>227199149.66999999</v>
      </c>
      <c r="S11" s="39">
        <v>0.1</v>
      </c>
      <c r="T11" s="24">
        <v>3258650742.4299998</v>
      </c>
      <c r="U11" s="25">
        <v>8.5999999999999993E-2</v>
      </c>
    </row>
    <row r="12" spans="1:23" x14ac:dyDescent="0.25">
      <c r="A12" s="3" t="s">
        <v>19</v>
      </c>
      <c r="B12" s="38">
        <v>1762304196.5699999</v>
      </c>
      <c r="C12" s="39">
        <v>0.10050000000000001</v>
      </c>
      <c r="D12" s="38">
        <v>6503390379.3100004</v>
      </c>
      <c r="E12" s="39">
        <v>8.2199999999999995E-2</v>
      </c>
      <c r="F12" s="38">
        <v>764058829.14999998</v>
      </c>
      <c r="G12" s="39">
        <v>0.107</v>
      </c>
      <c r="H12" s="38">
        <v>10481565501.309999</v>
      </c>
      <c r="I12" s="39">
        <v>9.0499999999999997E-2</v>
      </c>
      <c r="J12" s="38">
        <v>6753631316.8599997</v>
      </c>
      <c r="K12" s="39">
        <v>8.6199999999999999E-2</v>
      </c>
      <c r="L12" s="43">
        <v>0</v>
      </c>
      <c r="M12" s="43">
        <v>0</v>
      </c>
      <c r="N12" s="38">
        <v>5029680648.5299997</v>
      </c>
      <c r="O12" s="39">
        <v>7.6899999999999996E-2</v>
      </c>
      <c r="P12" s="38">
        <v>863410836.04999995</v>
      </c>
      <c r="Q12" s="39">
        <v>7.9600000000000004E-2</v>
      </c>
      <c r="R12" s="38">
        <v>2185901985.9099998</v>
      </c>
      <c r="S12" s="39">
        <v>0.1052</v>
      </c>
      <c r="T12" s="24">
        <v>1454950437.8099999</v>
      </c>
      <c r="U12" s="25">
        <v>7.46E-2</v>
      </c>
    </row>
    <row r="13" spans="1:23" x14ac:dyDescent="0.25">
      <c r="A13" s="3" t="s">
        <v>20</v>
      </c>
      <c r="B13" s="43">
        <v>0</v>
      </c>
      <c r="C13" s="43">
        <v>0</v>
      </c>
      <c r="D13" s="43">
        <v>0</v>
      </c>
      <c r="E13" s="43">
        <v>0</v>
      </c>
      <c r="F13" s="43">
        <v>0</v>
      </c>
      <c r="G13" s="43">
        <v>0</v>
      </c>
      <c r="H13" s="38">
        <v>125847992.5</v>
      </c>
      <c r="I13" s="39">
        <v>8.7999999999999995E-2</v>
      </c>
      <c r="J13" s="38">
        <v>203683688</v>
      </c>
      <c r="K13" s="39">
        <v>8.7900000000000006E-2</v>
      </c>
      <c r="L13" s="43">
        <v>0</v>
      </c>
      <c r="M13" s="43">
        <v>0</v>
      </c>
      <c r="N13" s="38">
        <v>139942967.66</v>
      </c>
      <c r="O13" s="39">
        <v>8.7999999999999995E-2</v>
      </c>
      <c r="P13" s="38">
        <v>6583262.1299999999</v>
      </c>
      <c r="Q13" s="39">
        <v>8.7499999999999994E-2</v>
      </c>
      <c r="R13" s="43" t="s">
        <v>40</v>
      </c>
      <c r="S13" s="43" t="s">
        <v>40</v>
      </c>
      <c r="T13" s="24">
        <v>19749786.379999999</v>
      </c>
      <c r="U13" s="25">
        <v>8.7499999999999994E-2</v>
      </c>
    </row>
    <row r="14" spans="1:23" ht="17.25" x14ac:dyDescent="0.25">
      <c r="A14" s="3" t="s">
        <v>21</v>
      </c>
      <c r="B14" s="38">
        <v>253560132.52000001</v>
      </c>
      <c r="C14" s="39">
        <v>2.9499999999999998E-2</v>
      </c>
      <c r="D14" s="38">
        <v>8495510530.0299997</v>
      </c>
      <c r="E14" s="39">
        <v>2.2000000000000001E-3</v>
      </c>
      <c r="F14" s="43">
        <v>723244386.98000002</v>
      </c>
      <c r="G14" s="54">
        <v>4.36E-2</v>
      </c>
      <c r="H14" s="38">
        <v>4270444313.7199998</v>
      </c>
      <c r="I14" s="39">
        <v>3.5999999999999999E-3</v>
      </c>
      <c r="J14" s="38">
        <v>1228862922.6099999</v>
      </c>
      <c r="K14" s="39">
        <v>1.2500000000000001E-2</v>
      </c>
      <c r="L14" s="38">
        <v>1306718742.78</v>
      </c>
      <c r="M14" s="39">
        <v>5.3999999999999999E-2</v>
      </c>
      <c r="N14" s="38">
        <v>6465605927.8299999</v>
      </c>
      <c r="O14" s="39">
        <v>3.5400000000000001E-2</v>
      </c>
      <c r="P14" s="38">
        <v>640193922.79999995</v>
      </c>
      <c r="Q14" s="39">
        <v>1.4E-2</v>
      </c>
      <c r="R14" s="38">
        <v>1620048592.8599999</v>
      </c>
      <c r="S14" s="39">
        <v>3.8899999999999997E-2</v>
      </c>
      <c r="T14" s="24">
        <v>1160793253.3099999</v>
      </c>
      <c r="U14" s="25">
        <v>1.35E-2</v>
      </c>
    </row>
    <row r="15" spans="1:23" ht="17.25" x14ac:dyDescent="0.25">
      <c r="A15" s="3" t="s">
        <v>22</v>
      </c>
      <c r="B15" s="38">
        <v>709050402.5</v>
      </c>
      <c r="C15" s="39">
        <v>5.6500000000000002E-2</v>
      </c>
      <c r="D15" s="38">
        <v>14502576255.01</v>
      </c>
      <c r="E15" s="39">
        <v>6.2E-2</v>
      </c>
      <c r="F15" s="38">
        <v>221344527.47999999</v>
      </c>
      <c r="G15" s="39">
        <v>6.3500000000000001E-2</v>
      </c>
      <c r="H15" s="38">
        <v>18492983985.52</v>
      </c>
      <c r="I15" s="39">
        <v>6.6000000000000003E-2</v>
      </c>
      <c r="J15" s="38">
        <v>11069213634.57</v>
      </c>
      <c r="K15" s="39">
        <v>6.54E-2</v>
      </c>
      <c r="L15" s="38">
        <v>1130108483.45</v>
      </c>
      <c r="M15" s="39">
        <v>7.1599999999999997E-2</v>
      </c>
      <c r="N15" s="38">
        <v>18196721970.950001</v>
      </c>
      <c r="O15" s="39">
        <v>5.9200000000000003E-2</v>
      </c>
      <c r="P15" s="38">
        <v>1593286669.25</v>
      </c>
      <c r="Q15" s="39">
        <v>6.4600000000000005E-2</v>
      </c>
      <c r="R15" s="38">
        <v>6372762882.9899998</v>
      </c>
      <c r="S15" s="39">
        <v>0.1154</v>
      </c>
      <c r="T15" s="24">
        <v>6176378672.1999998</v>
      </c>
      <c r="U15" s="25">
        <v>6.2899999999999998E-2</v>
      </c>
      <c r="V15" s="7"/>
      <c r="W15" s="7"/>
    </row>
    <row r="16" spans="1:23" s="7" customFormat="1" ht="19.5" customHeight="1" x14ac:dyDescent="0.25">
      <c r="A16" s="3" t="s">
        <v>23</v>
      </c>
      <c r="B16" s="42">
        <v>165670901.22999999</v>
      </c>
      <c r="C16" s="41">
        <v>5.1427571139796346E-2</v>
      </c>
      <c r="D16" s="38">
        <v>10321123061.27</v>
      </c>
      <c r="E16" s="41">
        <v>3.2149544146305629E-2</v>
      </c>
      <c r="F16" s="40">
        <v>361766003.88</v>
      </c>
      <c r="G16" s="41">
        <v>6.4252797678137644E-2</v>
      </c>
      <c r="H16" s="40">
        <v>27232109574.18</v>
      </c>
      <c r="I16" s="41">
        <v>4.7206121825391363E-2</v>
      </c>
      <c r="J16" s="40">
        <v>6548499316.6999998</v>
      </c>
      <c r="K16" s="41">
        <v>2.8014088025590189E-2</v>
      </c>
      <c r="L16" s="43">
        <v>0</v>
      </c>
      <c r="M16" s="43">
        <v>0</v>
      </c>
      <c r="N16" s="40">
        <v>6127520168.7600002</v>
      </c>
      <c r="O16" s="41">
        <v>2.3428276300328042E-2</v>
      </c>
      <c r="P16" s="43">
        <v>0</v>
      </c>
      <c r="Q16" s="43">
        <v>0</v>
      </c>
      <c r="R16" s="43">
        <v>0</v>
      </c>
      <c r="S16" s="43">
        <v>0</v>
      </c>
      <c r="T16" s="44">
        <v>1857680555</v>
      </c>
      <c r="U16" s="27">
        <v>2.7268892480614891E-2</v>
      </c>
    </row>
    <row r="17" spans="1:21" s="14" customFormat="1" ht="32.25" x14ac:dyDescent="0.25">
      <c r="A17" s="3" t="s">
        <v>24</v>
      </c>
      <c r="B17" s="43">
        <v>0</v>
      </c>
      <c r="C17" s="43">
        <v>0</v>
      </c>
      <c r="D17" s="38">
        <v>5834821357.8000002</v>
      </c>
      <c r="E17" s="39">
        <v>8.7300000000000003E-2</v>
      </c>
      <c r="F17" s="43">
        <v>0</v>
      </c>
      <c r="G17" s="43">
        <v>0</v>
      </c>
      <c r="H17" s="38">
        <v>1551028462.2</v>
      </c>
      <c r="I17" s="39">
        <v>8.7300000000000003E-2</v>
      </c>
      <c r="J17" s="38">
        <v>1527899100</v>
      </c>
      <c r="K17" s="47">
        <v>0.1087</v>
      </c>
      <c r="L17" s="43">
        <v>0</v>
      </c>
      <c r="M17" s="43">
        <v>0</v>
      </c>
      <c r="N17" s="38">
        <v>1354072467</v>
      </c>
      <c r="O17" s="39">
        <v>8.7300000000000003E-2</v>
      </c>
      <c r="P17" s="43">
        <v>0</v>
      </c>
      <c r="Q17" s="43">
        <v>0</v>
      </c>
      <c r="R17" s="43">
        <v>0</v>
      </c>
      <c r="S17" s="43">
        <v>0</v>
      </c>
      <c r="T17" s="43">
        <v>0</v>
      </c>
      <c r="U17" s="43">
        <v>0</v>
      </c>
    </row>
    <row r="18" spans="1:21" s="14" customFormat="1" x14ac:dyDescent="0.25">
      <c r="A18" s="3" t="s">
        <v>25</v>
      </c>
      <c r="B18" s="43">
        <v>0</v>
      </c>
      <c r="C18" s="43">
        <v>0</v>
      </c>
      <c r="D18" s="38">
        <v>2912595627.3800001</v>
      </c>
      <c r="E18" s="39">
        <v>3.7900000000000003E-2</v>
      </c>
      <c r="F18" s="43">
        <v>43690554.460000001</v>
      </c>
      <c r="G18" s="54">
        <v>2.8199999999999999E-2</v>
      </c>
      <c r="H18" s="38">
        <v>1920144474.5999999</v>
      </c>
      <c r="I18" s="39">
        <v>4.2500000000000003E-2</v>
      </c>
      <c r="J18" s="38" t="s">
        <v>40</v>
      </c>
      <c r="K18" s="39" t="s">
        <v>40</v>
      </c>
      <c r="L18" s="43">
        <v>0</v>
      </c>
      <c r="M18" s="43">
        <v>0</v>
      </c>
      <c r="N18" s="38">
        <v>6371894024.1499996</v>
      </c>
      <c r="O18" s="39">
        <v>3.5900000000000001E-2</v>
      </c>
      <c r="P18" s="43">
        <v>0</v>
      </c>
      <c r="Q18" s="43">
        <v>0</v>
      </c>
      <c r="R18" s="43">
        <v>1224271753.0999999</v>
      </c>
      <c r="S18" s="54">
        <v>3.8100000000000002E-2</v>
      </c>
      <c r="T18" s="43">
        <v>0</v>
      </c>
      <c r="U18" s="43">
        <v>0</v>
      </c>
    </row>
    <row r="19" spans="1:21" ht="17.25" x14ac:dyDescent="0.25">
      <c r="A19" s="3" t="s">
        <v>26</v>
      </c>
      <c r="B19" s="38">
        <v>1538425960.8900001</v>
      </c>
      <c r="C19" s="39">
        <v>5.8299999999999998E-2</v>
      </c>
      <c r="D19" s="38">
        <v>31578046844.700001</v>
      </c>
      <c r="E19" s="39">
        <v>5.5300000000000002E-2</v>
      </c>
      <c r="F19" s="38">
        <v>612394528.88</v>
      </c>
      <c r="G19" s="39">
        <v>6.3E-2</v>
      </c>
      <c r="H19" s="38">
        <v>45697701922.629997</v>
      </c>
      <c r="I19" s="39">
        <v>6.2199999999999998E-2</v>
      </c>
      <c r="J19" s="38">
        <v>23400469812.049999</v>
      </c>
      <c r="K19" s="39">
        <v>5.3900000000000003E-2</v>
      </c>
      <c r="L19" s="38">
        <v>2197303307.1500001</v>
      </c>
      <c r="M19" s="39">
        <v>6.0699999999999997E-2</v>
      </c>
      <c r="N19" s="38">
        <v>22195681847.369999</v>
      </c>
      <c r="O19" s="39">
        <v>5.57E-2</v>
      </c>
      <c r="P19" s="38">
        <v>5140174694.4200001</v>
      </c>
      <c r="Q19" s="39">
        <v>6.08E-2</v>
      </c>
      <c r="R19" s="38">
        <v>4912629458.0299997</v>
      </c>
      <c r="S19" s="39">
        <v>6.0900000000000003E-2</v>
      </c>
      <c r="T19" s="24">
        <v>8194119350.6099997</v>
      </c>
      <c r="U19" s="25">
        <v>5.9200000000000003E-2</v>
      </c>
    </row>
    <row r="20" spans="1:21" ht="32.25" x14ac:dyDescent="0.25">
      <c r="A20" s="3" t="s">
        <v>27</v>
      </c>
      <c r="B20" s="43">
        <v>0</v>
      </c>
      <c r="C20" s="43">
        <v>0</v>
      </c>
      <c r="D20" s="38">
        <v>860021909.13</v>
      </c>
      <c r="E20" s="41">
        <v>0.43336998003845273</v>
      </c>
      <c r="F20" s="38">
        <v>28918350.420000002</v>
      </c>
      <c r="G20" s="41">
        <v>0.44591752079999991</v>
      </c>
      <c r="H20" s="40">
        <v>2240642373.0599999</v>
      </c>
      <c r="I20" s="41">
        <v>0.4033070817891744</v>
      </c>
      <c r="J20" s="38">
        <v>1117839702.8800001</v>
      </c>
      <c r="K20" s="54">
        <v>0.36014285135498114</v>
      </c>
      <c r="L20" s="43">
        <v>0</v>
      </c>
      <c r="M20" s="43">
        <v>0</v>
      </c>
      <c r="N20" s="38">
        <v>455475297.19999999</v>
      </c>
      <c r="O20" s="41">
        <v>0.44591752079999991</v>
      </c>
      <c r="P20" s="43">
        <v>0</v>
      </c>
      <c r="Q20" s="43">
        <v>0</v>
      </c>
      <c r="R20" s="43">
        <v>0</v>
      </c>
      <c r="S20" s="43">
        <v>0</v>
      </c>
      <c r="T20" s="43">
        <v>0</v>
      </c>
      <c r="U20" s="43">
        <v>0</v>
      </c>
    </row>
    <row r="21" spans="1:21" ht="30" x14ac:dyDescent="0.25">
      <c r="A21" s="3" t="s">
        <v>28</v>
      </c>
      <c r="B21" s="43">
        <v>0</v>
      </c>
      <c r="C21" s="43">
        <v>0</v>
      </c>
      <c r="D21" s="42">
        <v>1185166605.3399999</v>
      </c>
      <c r="E21" s="47">
        <v>0.105</v>
      </c>
      <c r="F21" s="43">
        <v>0</v>
      </c>
      <c r="G21" s="43">
        <v>0</v>
      </c>
      <c r="H21" s="43">
        <v>0</v>
      </c>
      <c r="I21" s="43">
        <v>0</v>
      </c>
      <c r="J21" s="38">
        <v>696367265.29999995</v>
      </c>
      <c r="K21" s="39">
        <v>0.105</v>
      </c>
      <c r="L21" s="43">
        <v>0</v>
      </c>
      <c r="M21" s="43">
        <v>0</v>
      </c>
      <c r="N21" s="43">
        <v>0</v>
      </c>
      <c r="O21" s="43">
        <v>0</v>
      </c>
      <c r="P21" s="43">
        <v>0</v>
      </c>
      <c r="Q21" s="43">
        <v>0</v>
      </c>
      <c r="R21" s="43">
        <v>0</v>
      </c>
      <c r="S21" s="43">
        <v>0</v>
      </c>
      <c r="T21" s="24">
        <v>628301292</v>
      </c>
      <c r="U21" s="25">
        <v>0.105</v>
      </c>
    </row>
    <row r="22" spans="1:21" x14ac:dyDescent="0.25">
      <c r="A22" s="3" t="s">
        <v>29</v>
      </c>
      <c r="B22" s="43">
        <v>0</v>
      </c>
      <c r="C22" s="43">
        <v>0</v>
      </c>
      <c r="D22" s="38">
        <v>132265490.36</v>
      </c>
      <c r="E22" s="39">
        <v>8.4000000000000005E-2</v>
      </c>
      <c r="F22" s="43">
        <v>0</v>
      </c>
      <c r="G22" s="43">
        <v>0</v>
      </c>
      <c r="H22" s="43">
        <v>0</v>
      </c>
      <c r="I22" s="43">
        <v>0</v>
      </c>
      <c r="J22" s="38">
        <v>132265490.36</v>
      </c>
      <c r="K22" s="39">
        <v>8.4000000000000005E-2</v>
      </c>
      <c r="L22" s="43">
        <v>0</v>
      </c>
      <c r="M22" s="43">
        <v>0</v>
      </c>
      <c r="N22" s="38">
        <v>132265490.36</v>
      </c>
      <c r="O22" s="39">
        <v>8.4000000000000005E-2</v>
      </c>
      <c r="P22" s="43">
        <v>0</v>
      </c>
      <c r="Q22" s="43">
        <v>0</v>
      </c>
      <c r="R22" s="43">
        <v>0</v>
      </c>
      <c r="S22" s="43">
        <v>0</v>
      </c>
      <c r="T22" s="43" t="s">
        <v>40</v>
      </c>
      <c r="U22" s="43" t="s">
        <v>40</v>
      </c>
    </row>
    <row r="23" spans="1:21" ht="16.5" customHeight="1" x14ac:dyDescent="0.25">
      <c r="A23" s="2" t="s">
        <v>30</v>
      </c>
      <c r="B23" s="6">
        <f>SUM(B10:B22)</f>
        <v>8038756357.6400003</v>
      </c>
      <c r="C23" s="1">
        <f>+SUMPRODUCT(C10:C22,B10:B22)/B23</f>
        <v>6.7529597868181551E-2</v>
      </c>
      <c r="D23" s="6">
        <f>SUM(D10:D22)</f>
        <v>177615050678.85999</v>
      </c>
      <c r="E23" s="1">
        <f>+SUMPRODUCT(E10:E22,D10:D22)/D23</f>
        <v>5.7289410504612365E-2</v>
      </c>
      <c r="F23" s="6">
        <f>SUM(F10:F22)</f>
        <v>4294564377.4600005</v>
      </c>
      <c r="G23" s="1">
        <f>+SUMPRODUCT(G10:G22,F10:F22)/F23</f>
        <v>6.8952633540428521E-2</v>
      </c>
      <c r="H23" s="6">
        <f>SUM(H10:H22)</f>
        <v>257283579690.94</v>
      </c>
      <c r="I23" s="1">
        <f>+SUMPRODUCT(I10:I22,H10:H22)/H23</f>
        <v>6.3159922011714636E-2</v>
      </c>
      <c r="J23" s="6">
        <f>SUM(J10:J22)</f>
        <v>127485115398.74002</v>
      </c>
      <c r="K23" s="1">
        <f>+SUMPRODUCT(K10:K22,J10:J22)/J23</f>
        <v>6.5606020049467653E-2</v>
      </c>
      <c r="L23" s="6">
        <f>SUM(L10:L22)</f>
        <v>7393297083.8500004</v>
      </c>
      <c r="M23" s="1">
        <f>+SUMPRODUCT(M10:M22,L10:L22)/L23</f>
        <v>6.3311298931383722E-2</v>
      </c>
      <c r="N23" s="6">
        <f>SUM(N10:N22)</f>
        <v>158517473420.13998</v>
      </c>
      <c r="O23" s="1">
        <f>+SUMPRODUCT(O10:O22,N10:N22)/N23</f>
        <v>5.5451622330387744E-2</v>
      </c>
      <c r="P23" s="6">
        <f>SUM(P10:P22)</f>
        <v>18922543495.149998</v>
      </c>
      <c r="Q23" s="1">
        <f>+SUMPRODUCT(Q10:Q22,P10:P22)/P23</f>
        <v>6.1266646015086627E-2</v>
      </c>
      <c r="R23" s="6">
        <f>SUM(R10:R22)</f>
        <v>25212266384.519997</v>
      </c>
      <c r="S23" s="1">
        <f>+SUMPRODUCT(S10:S22,R10:R22)/R23</f>
        <v>7.4525588156953676E-2</v>
      </c>
      <c r="T23" s="6">
        <f>SUM(T10:T22)</f>
        <v>53505873745.37999</v>
      </c>
      <c r="U23" s="1">
        <f>+SUMPRODUCT(U10:U22,T10:T22)/T23</f>
        <v>5.955144733966769E-2</v>
      </c>
    </row>
    <row r="24" spans="1:21" x14ac:dyDescent="0.25">
      <c r="B24" s="16"/>
      <c r="C24" s="16"/>
      <c r="D24" s="16"/>
      <c r="E24" s="16"/>
      <c r="F24" s="16"/>
      <c r="G24" s="16"/>
      <c r="H24" s="16"/>
      <c r="I24" s="16"/>
      <c r="J24" s="16"/>
      <c r="K24" s="16"/>
      <c r="L24" s="16"/>
      <c r="M24" s="16"/>
      <c r="N24" s="16"/>
      <c r="O24" s="16"/>
      <c r="P24" s="23"/>
      <c r="Q24" s="16"/>
      <c r="R24" s="16"/>
      <c r="T24" s="16"/>
    </row>
    <row r="25" spans="1:21" ht="18" customHeight="1" x14ac:dyDescent="0.25">
      <c r="A25" s="63"/>
      <c r="B25" s="63"/>
      <c r="C25" s="63"/>
      <c r="D25" s="63"/>
      <c r="E25" s="63"/>
      <c r="F25" s="63"/>
      <c r="G25" s="63"/>
      <c r="H25" s="63"/>
      <c r="I25" s="63"/>
      <c r="J25" s="63"/>
      <c r="K25" s="63"/>
      <c r="T25" s="19"/>
    </row>
    <row r="26" spans="1:21" ht="18" customHeight="1" x14ac:dyDescent="0.25">
      <c r="A26" s="63" t="s">
        <v>31</v>
      </c>
      <c r="B26" s="63"/>
      <c r="C26" s="63"/>
      <c r="D26" s="63"/>
      <c r="E26" s="63"/>
      <c r="F26" s="63"/>
      <c r="G26" s="63"/>
      <c r="H26" s="63"/>
      <c r="I26" s="63"/>
      <c r="J26" s="63"/>
      <c r="K26" s="63"/>
      <c r="T26" s="18"/>
    </row>
    <row r="27" spans="1:21" x14ac:dyDescent="0.25">
      <c r="A27" s="63" t="s">
        <v>32</v>
      </c>
      <c r="B27" s="63"/>
      <c r="C27" s="63"/>
      <c r="D27" s="63"/>
      <c r="E27" s="63"/>
      <c r="F27" s="63"/>
      <c r="G27" s="63"/>
      <c r="H27" s="63"/>
      <c r="I27" s="63"/>
      <c r="J27" s="63"/>
      <c r="K27" s="63"/>
      <c r="T27" s="18"/>
    </row>
    <row r="28" spans="1:21" x14ac:dyDescent="0.25">
      <c r="A28" s="58" t="s">
        <v>33</v>
      </c>
      <c r="B28" s="58"/>
      <c r="C28" s="58"/>
      <c r="D28" s="58"/>
      <c r="E28" s="58"/>
      <c r="F28" s="58"/>
      <c r="G28" s="58"/>
      <c r="H28" s="58"/>
      <c r="I28" s="58"/>
      <c r="J28" s="58"/>
      <c r="K28" s="58"/>
    </row>
    <row r="29" spans="1:21" s="7" customFormat="1" ht="40.5" customHeight="1" x14ac:dyDescent="0.25">
      <c r="A29" s="63" t="s">
        <v>45</v>
      </c>
      <c r="B29" s="63"/>
      <c r="C29" s="63"/>
      <c r="D29" s="63"/>
      <c r="E29" s="63"/>
      <c r="F29" s="63"/>
      <c r="G29" s="63"/>
      <c r="H29" s="63"/>
      <c r="I29" s="63"/>
      <c r="J29" s="63"/>
      <c r="K29" s="63"/>
    </row>
    <row r="30" spans="1:21" x14ac:dyDescent="0.25">
      <c r="A30" s="63" t="s">
        <v>35</v>
      </c>
      <c r="B30" s="63"/>
      <c r="C30" s="63"/>
      <c r="D30" s="63"/>
      <c r="E30" s="63"/>
      <c r="F30" s="63"/>
      <c r="G30" s="63"/>
      <c r="H30" s="63"/>
      <c r="I30" s="63"/>
      <c r="J30" s="63"/>
      <c r="K30" s="63"/>
    </row>
    <row r="31" spans="1:21" ht="17.25" customHeight="1" x14ac:dyDescent="0.25">
      <c r="A31" s="63"/>
      <c r="B31" s="63"/>
      <c r="C31" s="63"/>
      <c r="D31" s="63"/>
      <c r="E31" s="63"/>
      <c r="F31" s="63"/>
      <c r="G31" s="63"/>
      <c r="H31" s="63"/>
      <c r="I31" s="63"/>
      <c r="J31" s="63"/>
      <c r="K31" s="63"/>
    </row>
    <row r="32" spans="1:21" x14ac:dyDescent="0.25">
      <c r="A32" s="63"/>
      <c r="B32" s="63"/>
      <c r="C32" s="63"/>
      <c r="D32" s="63"/>
      <c r="E32" s="63"/>
      <c r="F32" s="63"/>
      <c r="G32" s="63"/>
      <c r="H32" s="63"/>
      <c r="I32" s="63"/>
      <c r="J32" s="63"/>
      <c r="K32" s="63"/>
      <c r="S32" s="15"/>
    </row>
  </sheetData>
  <mergeCells count="23">
    <mergeCell ref="A32:K32"/>
    <mergeCell ref="A25:K25"/>
    <mergeCell ref="A26:K26"/>
    <mergeCell ref="A27:K27"/>
    <mergeCell ref="A29:K29"/>
    <mergeCell ref="A30:K30"/>
    <mergeCell ref="A31:K31"/>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A4" sqref="A4:U4"/>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12"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68"/>
      <c r="B1" s="68"/>
      <c r="C1" s="68"/>
      <c r="D1" s="68"/>
      <c r="E1" s="68"/>
      <c r="F1" s="68"/>
      <c r="G1" s="68"/>
      <c r="H1" s="68"/>
      <c r="I1" s="68"/>
      <c r="J1" s="68"/>
      <c r="K1" s="68"/>
    </row>
    <row r="2" spans="1:23" x14ac:dyDescent="0.25">
      <c r="A2" s="69" t="s">
        <v>0</v>
      </c>
      <c r="B2" s="69"/>
      <c r="C2" s="69"/>
      <c r="D2" s="69"/>
      <c r="E2" s="69"/>
      <c r="F2" s="69"/>
      <c r="G2" s="69"/>
      <c r="H2" s="69"/>
      <c r="I2" s="69"/>
      <c r="J2" s="69"/>
      <c r="K2" s="69"/>
      <c r="L2" s="69"/>
      <c r="M2" s="69"/>
      <c r="N2" s="69"/>
      <c r="O2" s="69"/>
      <c r="P2" s="69"/>
      <c r="Q2" s="69"/>
      <c r="R2" s="69"/>
      <c r="S2" s="69"/>
      <c r="T2" s="69"/>
      <c r="U2" s="69"/>
    </row>
    <row r="3" spans="1:23" x14ac:dyDescent="0.25">
      <c r="A3" s="69" t="s">
        <v>1</v>
      </c>
      <c r="B3" s="69"/>
      <c r="C3" s="69"/>
      <c r="D3" s="69"/>
      <c r="E3" s="69"/>
      <c r="F3" s="69"/>
      <c r="G3" s="69"/>
      <c r="H3" s="69"/>
      <c r="I3" s="69"/>
      <c r="J3" s="69"/>
      <c r="K3" s="69"/>
      <c r="L3" s="69"/>
      <c r="M3" s="69"/>
      <c r="N3" s="69"/>
      <c r="O3" s="69"/>
      <c r="P3" s="69"/>
      <c r="Q3" s="69"/>
      <c r="R3" s="69"/>
      <c r="S3" s="69"/>
      <c r="T3" s="69"/>
      <c r="U3" s="69"/>
    </row>
    <row r="4" spans="1:23" x14ac:dyDescent="0.25">
      <c r="A4" s="69" t="s">
        <v>49</v>
      </c>
      <c r="B4" s="69"/>
      <c r="C4" s="69"/>
      <c r="D4" s="69"/>
      <c r="E4" s="69"/>
      <c r="F4" s="69"/>
      <c r="G4" s="69"/>
      <c r="H4" s="69"/>
      <c r="I4" s="69"/>
      <c r="J4" s="69"/>
      <c r="K4" s="69"/>
      <c r="L4" s="69"/>
      <c r="M4" s="69"/>
      <c r="N4" s="69"/>
      <c r="O4" s="69"/>
      <c r="P4" s="69"/>
      <c r="Q4" s="69"/>
      <c r="R4" s="69"/>
      <c r="S4" s="69"/>
      <c r="T4" s="69"/>
      <c r="U4" s="69"/>
    </row>
    <row r="5" spans="1:23" x14ac:dyDescent="0.25">
      <c r="A5" s="70" t="s">
        <v>3</v>
      </c>
      <c r="B5" s="70"/>
      <c r="C5" s="70"/>
      <c r="D5" s="70"/>
      <c r="E5" s="70"/>
      <c r="F5" s="70"/>
      <c r="G5" s="70"/>
      <c r="H5" s="70"/>
      <c r="I5" s="70"/>
      <c r="J5" s="70"/>
      <c r="K5" s="70"/>
      <c r="L5" s="70"/>
      <c r="M5" s="70"/>
      <c r="N5" s="70"/>
      <c r="O5" s="70"/>
      <c r="P5" s="70"/>
      <c r="Q5" s="70"/>
      <c r="R5" s="70"/>
      <c r="S5" s="70"/>
      <c r="T5" s="70"/>
      <c r="U5" s="70"/>
    </row>
    <row r="6" spans="1:23" x14ac:dyDescent="0.25">
      <c r="A6" s="5"/>
      <c r="B6" s="4"/>
      <c r="C6" s="4"/>
      <c r="D6" s="4"/>
      <c r="E6" s="4"/>
      <c r="F6" s="4"/>
      <c r="G6" s="4"/>
      <c r="H6" s="4"/>
      <c r="I6" s="4"/>
      <c r="J6" s="4"/>
      <c r="K6" s="4"/>
    </row>
    <row r="7" spans="1:23" ht="9" customHeight="1" x14ac:dyDescent="0.25">
      <c r="A7" s="71" t="s">
        <v>4</v>
      </c>
      <c r="B7" s="64" t="s">
        <v>5</v>
      </c>
      <c r="C7" s="65"/>
      <c r="D7" s="64" t="s">
        <v>6</v>
      </c>
      <c r="E7" s="65"/>
      <c r="F7" s="64" t="s">
        <v>7</v>
      </c>
      <c r="G7" s="65"/>
      <c r="H7" s="64" t="s">
        <v>8</v>
      </c>
      <c r="I7" s="65"/>
      <c r="J7" s="74" t="s">
        <v>9</v>
      </c>
      <c r="K7" s="75"/>
      <c r="L7" s="64" t="s">
        <v>10</v>
      </c>
      <c r="M7" s="65"/>
      <c r="N7" s="64" t="s">
        <v>11</v>
      </c>
      <c r="O7" s="65"/>
      <c r="P7" s="64" t="s">
        <v>12</v>
      </c>
      <c r="Q7" s="65"/>
      <c r="R7" s="64" t="s">
        <v>13</v>
      </c>
      <c r="S7" s="65"/>
      <c r="T7" s="64" t="s">
        <v>14</v>
      </c>
      <c r="U7" s="65"/>
    </row>
    <row r="8" spans="1:23" ht="24" customHeight="1" x14ac:dyDescent="0.25">
      <c r="A8" s="72"/>
      <c r="B8" s="66"/>
      <c r="C8" s="67"/>
      <c r="D8" s="66"/>
      <c r="E8" s="67"/>
      <c r="F8" s="66"/>
      <c r="G8" s="67"/>
      <c r="H8" s="66"/>
      <c r="I8" s="67"/>
      <c r="J8" s="66"/>
      <c r="K8" s="67"/>
      <c r="L8" s="66"/>
      <c r="M8" s="67"/>
      <c r="N8" s="66"/>
      <c r="O8" s="67"/>
      <c r="P8" s="66"/>
      <c r="Q8" s="67"/>
      <c r="R8" s="66"/>
      <c r="S8" s="67"/>
      <c r="T8" s="66"/>
      <c r="U8" s="67"/>
    </row>
    <row r="9" spans="1:23" ht="17.25" customHeight="1" x14ac:dyDescent="0.25">
      <c r="A9" s="73"/>
      <c r="B9" s="60" t="s">
        <v>15</v>
      </c>
      <c r="C9" s="60" t="s">
        <v>16</v>
      </c>
      <c r="D9" s="60" t="s">
        <v>15</v>
      </c>
      <c r="E9" s="60" t="s">
        <v>16</v>
      </c>
      <c r="F9" s="60" t="s">
        <v>15</v>
      </c>
      <c r="G9" s="60" t="s">
        <v>16</v>
      </c>
      <c r="H9" s="60" t="s">
        <v>15</v>
      </c>
      <c r="I9" s="60" t="s">
        <v>16</v>
      </c>
      <c r="J9" s="60" t="s">
        <v>15</v>
      </c>
      <c r="K9" s="60" t="s">
        <v>16</v>
      </c>
      <c r="L9" s="60" t="s">
        <v>15</v>
      </c>
      <c r="M9" s="60" t="s">
        <v>16</v>
      </c>
      <c r="N9" s="60" t="s">
        <v>15</v>
      </c>
      <c r="O9" s="60" t="s">
        <v>16</v>
      </c>
      <c r="P9" s="60" t="s">
        <v>15</v>
      </c>
      <c r="Q9" s="60" t="s">
        <v>16</v>
      </c>
      <c r="R9" s="60" t="s">
        <v>15</v>
      </c>
      <c r="S9" s="60" t="s">
        <v>16</v>
      </c>
      <c r="T9" s="60" t="s">
        <v>15</v>
      </c>
      <c r="U9" s="60" t="s">
        <v>16</v>
      </c>
    </row>
    <row r="10" spans="1:23" x14ac:dyDescent="0.25">
      <c r="A10" s="3" t="s">
        <v>17</v>
      </c>
      <c r="B10" s="38">
        <v>3606037180.6300001</v>
      </c>
      <c r="C10" s="39">
        <v>5.8999999999999997E-2</v>
      </c>
      <c r="D10" s="38">
        <v>94289453320.330002</v>
      </c>
      <c r="E10" s="39">
        <v>5.5E-2</v>
      </c>
      <c r="F10" s="38">
        <v>1610018294.95</v>
      </c>
      <c r="G10" s="39">
        <v>5.4800000000000001E-2</v>
      </c>
      <c r="H10" s="38">
        <v>131840930058.86</v>
      </c>
      <c r="I10" s="39">
        <v>5.8200000000000002E-2</v>
      </c>
      <c r="J10" s="38">
        <v>73190484092.020004</v>
      </c>
      <c r="K10" s="39">
        <v>6.3E-2</v>
      </c>
      <c r="L10" s="38">
        <v>2702230726.6799998</v>
      </c>
      <c r="M10" s="39">
        <v>6.5199999999999994E-2</v>
      </c>
      <c r="N10" s="38">
        <v>80649686622.380005</v>
      </c>
      <c r="O10" s="39">
        <v>5.1400000000000001E-2</v>
      </c>
      <c r="P10" s="38">
        <v>11090021738.469999</v>
      </c>
      <c r="Q10" s="39">
        <v>0.06</v>
      </c>
      <c r="R10" s="38">
        <v>8715340613.0499992</v>
      </c>
      <c r="S10" s="39">
        <v>5.5599999999999997E-2</v>
      </c>
      <c r="T10" s="24">
        <v>32074288108.299999</v>
      </c>
      <c r="U10" s="25">
        <v>5.7000000000000002E-2</v>
      </c>
    </row>
    <row r="11" spans="1:23" ht="17.25" x14ac:dyDescent="0.25">
      <c r="A11" s="3" t="s">
        <v>18</v>
      </c>
      <c r="B11" s="38">
        <v>113265715.23</v>
      </c>
      <c r="C11" s="39">
        <v>0.1051</v>
      </c>
      <c r="D11" s="38">
        <v>5061054730.8400002</v>
      </c>
      <c r="E11" s="39">
        <v>9.8900000000000002E-2</v>
      </c>
      <c r="F11" s="38">
        <v>96747396.140000001</v>
      </c>
      <c r="G11" s="39">
        <v>0.1022</v>
      </c>
      <c r="H11" s="38">
        <v>14404881840.24</v>
      </c>
      <c r="I11" s="39">
        <v>7.8799999999999995E-2</v>
      </c>
      <c r="J11" s="38">
        <v>5432174760.2399998</v>
      </c>
      <c r="K11" s="39">
        <v>8.43E-2</v>
      </c>
      <c r="L11" s="38">
        <v>46919838.060000002</v>
      </c>
      <c r="M11" s="39">
        <v>0.1</v>
      </c>
      <c r="N11" s="38">
        <v>12702984801.48</v>
      </c>
      <c r="O11" s="39">
        <v>7.9399999999999998E-2</v>
      </c>
      <c r="P11" s="38">
        <v>858152652.12</v>
      </c>
      <c r="Q11" s="39">
        <v>6.6799999999999998E-2</v>
      </c>
      <c r="R11" s="38">
        <v>218153829.47</v>
      </c>
      <c r="S11" s="39">
        <v>0.1</v>
      </c>
      <c r="T11" s="24">
        <v>3249081026.27</v>
      </c>
      <c r="U11" s="25">
        <v>8.5900000000000004E-2</v>
      </c>
    </row>
    <row r="12" spans="1:23" x14ac:dyDescent="0.25">
      <c r="A12" s="3" t="s">
        <v>19</v>
      </c>
      <c r="B12" s="38">
        <v>1672715651.7</v>
      </c>
      <c r="C12" s="39">
        <v>9.9699999999999997E-2</v>
      </c>
      <c r="D12" s="38">
        <v>7224995476.79</v>
      </c>
      <c r="E12" s="39">
        <v>7.9799999999999996E-2</v>
      </c>
      <c r="F12" s="38">
        <v>655404397.38</v>
      </c>
      <c r="G12" s="39">
        <v>0.10589999999999999</v>
      </c>
      <c r="H12" s="38">
        <v>8730893311.9300003</v>
      </c>
      <c r="I12" s="39">
        <v>8.5999999999999993E-2</v>
      </c>
      <c r="J12" s="38">
        <v>5366898669.1700001</v>
      </c>
      <c r="K12" s="39">
        <v>7.6100000000000001E-2</v>
      </c>
      <c r="L12" s="43" t="s">
        <v>39</v>
      </c>
      <c r="M12" s="43" t="s">
        <v>39</v>
      </c>
      <c r="N12" s="38">
        <v>3410065170.9699998</v>
      </c>
      <c r="O12" s="39">
        <v>5.9799999999999999E-2</v>
      </c>
      <c r="P12" s="38">
        <v>638488782.30999994</v>
      </c>
      <c r="Q12" s="39">
        <v>6.7400000000000002E-2</v>
      </c>
      <c r="R12" s="38">
        <v>678491845.09000003</v>
      </c>
      <c r="S12" s="39">
        <v>8.8999999999999996E-2</v>
      </c>
      <c r="T12" s="24">
        <v>1285417242.54</v>
      </c>
      <c r="U12" s="25">
        <v>6.2600000000000003E-2</v>
      </c>
    </row>
    <row r="13" spans="1:23" x14ac:dyDescent="0.25">
      <c r="A13" s="3" t="s">
        <v>20</v>
      </c>
      <c r="B13" s="43" t="s">
        <v>39</v>
      </c>
      <c r="C13" s="43" t="s">
        <v>39</v>
      </c>
      <c r="D13" s="43" t="s">
        <v>39</v>
      </c>
      <c r="E13" s="43" t="s">
        <v>39</v>
      </c>
      <c r="F13" s="43" t="s">
        <v>39</v>
      </c>
      <c r="G13" s="43" t="s">
        <v>39</v>
      </c>
      <c r="H13" s="38">
        <v>126814932.5</v>
      </c>
      <c r="I13" s="39">
        <v>8.7999999999999995E-2</v>
      </c>
      <c r="J13" s="38">
        <v>205246336.06999999</v>
      </c>
      <c r="K13" s="39">
        <v>8.7900000000000006E-2</v>
      </c>
      <c r="L13" s="43" t="s">
        <v>39</v>
      </c>
      <c r="M13" s="43" t="s">
        <v>39</v>
      </c>
      <c r="N13" s="38">
        <v>141018204.94</v>
      </c>
      <c r="O13" s="39">
        <v>8.7999999999999995E-2</v>
      </c>
      <c r="P13" s="38">
        <v>6633552.1299999999</v>
      </c>
      <c r="Q13" s="39">
        <v>8.7499999999999994E-2</v>
      </c>
      <c r="R13" s="43" t="s">
        <v>39</v>
      </c>
      <c r="S13" s="43" t="s">
        <v>39</v>
      </c>
      <c r="T13" s="24">
        <v>19900656.399999999</v>
      </c>
      <c r="U13" s="25">
        <v>8.7499999999999994E-2</v>
      </c>
    </row>
    <row r="14" spans="1:23" ht="17.25" x14ac:dyDescent="0.25">
      <c r="A14" s="3" t="s">
        <v>21</v>
      </c>
      <c r="B14" s="38">
        <v>311171455.35000002</v>
      </c>
      <c r="C14" s="39">
        <v>2.7799999999999998E-2</v>
      </c>
      <c r="D14" s="38">
        <v>7910678807.3299999</v>
      </c>
      <c r="E14" s="39">
        <v>3.5000000000000001E-3</v>
      </c>
      <c r="F14" s="43">
        <v>728515804.38999999</v>
      </c>
      <c r="G14" s="54">
        <v>3.7600000000000001E-2</v>
      </c>
      <c r="H14" s="38">
        <v>9020934938.0699997</v>
      </c>
      <c r="I14" s="39">
        <v>1.0500000000000001E-2</v>
      </c>
      <c r="J14" s="38">
        <v>3525560678.96</v>
      </c>
      <c r="K14" s="39">
        <v>1.0699999999999999E-2</v>
      </c>
      <c r="L14" s="38">
        <v>1374049501.9100001</v>
      </c>
      <c r="M14" s="39">
        <v>5.33E-2</v>
      </c>
      <c r="N14" s="38">
        <v>11244289731.110001</v>
      </c>
      <c r="O14" s="39">
        <v>2.4E-2</v>
      </c>
      <c r="P14" s="38">
        <v>551841792.66999996</v>
      </c>
      <c r="Q14" s="39">
        <v>1.3100000000000001E-2</v>
      </c>
      <c r="R14" s="38">
        <v>3122479960.3200002</v>
      </c>
      <c r="S14" s="39">
        <v>2.6100000000000002E-2</v>
      </c>
      <c r="T14" s="24">
        <v>1403468269.8599999</v>
      </c>
      <c r="U14" s="25">
        <v>1.14E-2</v>
      </c>
    </row>
    <row r="15" spans="1:23" ht="17.25" x14ac:dyDescent="0.25">
      <c r="A15" s="3" t="s">
        <v>22</v>
      </c>
      <c r="B15" s="38">
        <v>712464357.17999995</v>
      </c>
      <c r="C15" s="39">
        <v>5.6500000000000002E-2</v>
      </c>
      <c r="D15" s="38">
        <v>14537174780.219999</v>
      </c>
      <c r="E15" s="39">
        <v>6.2E-2</v>
      </c>
      <c r="F15" s="38">
        <v>222278035.31999999</v>
      </c>
      <c r="G15" s="39">
        <v>6.3500000000000001E-2</v>
      </c>
      <c r="H15" s="38">
        <v>18585900382.689999</v>
      </c>
      <c r="I15" s="39">
        <v>6.6000000000000003E-2</v>
      </c>
      <c r="J15" s="38">
        <v>11044902683.92</v>
      </c>
      <c r="K15" s="39">
        <v>6.5500000000000003E-2</v>
      </c>
      <c r="L15" s="38">
        <v>1136977101.5799999</v>
      </c>
      <c r="M15" s="39">
        <v>7.1599999999999997E-2</v>
      </c>
      <c r="N15" s="38">
        <v>18253210011.990002</v>
      </c>
      <c r="O15" s="39">
        <v>5.9200000000000003E-2</v>
      </c>
      <c r="P15" s="38">
        <v>1602054328.4300001</v>
      </c>
      <c r="Q15" s="39">
        <v>6.4600000000000005E-2</v>
      </c>
      <c r="R15" s="38">
        <v>6320568303.4499998</v>
      </c>
      <c r="S15" s="39">
        <v>0.1153</v>
      </c>
      <c r="T15" s="24">
        <v>6157101774.46</v>
      </c>
      <c r="U15" s="25">
        <v>6.3E-2</v>
      </c>
      <c r="V15" s="7"/>
      <c r="W15" s="7"/>
    </row>
    <row r="16" spans="1:23" s="7" customFormat="1" ht="19.5" customHeight="1" x14ac:dyDescent="0.25">
      <c r="A16" s="3" t="s">
        <v>23</v>
      </c>
      <c r="B16" s="42">
        <v>166296252.22999999</v>
      </c>
      <c r="C16" s="41">
        <v>3.5099999999999999E-2</v>
      </c>
      <c r="D16" s="40">
        <v>10345225311.57</v>
      </c>
      <c r="E16" s="41">
        <v>2.5999999999999999E-2</v>
      </c>
      <c r="F16" s="40">
        <v>392655500.70999998</v>
      </c>
      <c r="G16" s="41">
        <v>6.0900000000000003E-2</v>
      </c>
      <c r="H16" s="40">
        <v>27509770535.720001</v>
      </c>
      <c r="I16" s="41">
        <v>4.2900000000000001E-2</v>
      </c>
      <c r="J16" s="40">
        <v>6562220465.4399996</v>
      </c>
      <c r="K16" s="41">
        <v>2.1899999999999999E-2</v>
      </c>
      <c r="L16" s="43" t="s">
        <v>39</v>
      </c>
      <c r="M16" s="43" t="s">
        <v>39</v>
      </c>
      <c r="N16" s="40">
        <v>6145671547.4099998</v>
      </c>
      <c r="O16" s="41">
        <v>2.24E-2</v>
      </c>
      <c r="P16" s="43" t="s">
        <v>39</v>
      </c>
      <c r="Q16" s="43" t="s">
        <v>39</v>
      </c>
      <c r="R16" s="43" t="s">
        <v>39</v>
      </c>
      <c r="S16" s="43" t="s">
        <v>39</v>
      </c>
      <c r="T16" s="44">
        <v>1861632118.1900001</v>
      </c>
      <c r="U16" s="27">
        <v>2.75E-2</v>
      </c>
    </row>
    <row r="17" spans="1:21" s="14" customFormat="1" ht="32.25" x14ac:dyDescent="0.25">
      <c r="A17" s="3" t="s">
        <v>24</v>
      </c>
      <c r="B17" s="43" t="s">
        <v>39</v>
      </c>
      <c r="C17" s="43" t="s">
        <v>39</v>
      </c>
      <c r="D17" s="38">
        <v>5877807991.1999998</v>
      </c>
      <c r="E17" s="39">
        <v>8.7300000000000003E-2</v>
      </c>
      <c r="F17" s="43" t="s">
        <v>39</v>
      </c>
      <c r="G17" s="43" t="s">
        <v>39</v>
      </c>
      <c r="H17" s="38">
        <v>1562455288.8</v>
      </c>
      <c r="I17" s="39">
        <v>8.7300000000000003E-2</v>
      </c>
      <c r="J17" s="38">
        <v>1542134340</v>
      </c>
      <c r="K17" s="47">
        <v>0.1087</v>
      </c>
      <c r="L17" s="43" t="s">
        <v>39</v>
      </c>
      <c r="M17" s="43" t="s">
        <v>39</v>
      </c>
      <c r="N17" s="38">
        <v>1364048268</v>
      </c>
      <c r="O17" s="39">
        <v>8.7300000000000003E-2</v>
      </c>
      <c r="P17" s="43" t="s">
        <v>39</v>
      </c>
      <c r="Q17" s="43" t="s">
        <v>39</v>
      </c>
      <c r="R17" s="43" t="s">
        <v>39</v>
      </c>
      <c r="S17" s="43" t="s">
        <v>39</v>
      </c>
      <c r="T17" s="43" t="s">
        <v>39</v>
      </c>
      <c r="U17" s="43" t="s">
        <v>39</v>
      </c>
    </row>
    <row r="18" spans="1:21" s="14" customFormat="1" x14ac:dyDescent="0.25">
      <c r="A18" s="3" t="s">
        <v>25</v>
      </c>
      <c r="B18" s="43" t="s">
        <v>39</v>
      </c>
      <c r="C18" s="43" t="s">
        <v>39</v>
      </c>
      <c r="D18" s="38">
        <v>2921446023.1799998</v>
      </c>
      <c r="E18" s="39">
        <v>3.8399999999999997E-2</v>
      </c>
      <c r="F18" s="43">
        <v>43791569.020000003</v>
      </c>
      <c r="G18" s="54">
        <v>2.9100000000000001E-2</v>
      </c>
      <c r="H18" s="38">
        <v>1927141264.5999999</v>
      </c>
      <c r="I18" s="39">
        <v>4.2500000000000003E-2</v>
      </c>
      <c r="J18" s="38" t="s">
        <v>39</v>
      </c>
      <c r="K18" s="39" t="s">
        <v>39</v>
      </c>
      <c r="L18" s="43" t="s">
        <v>39</v>
      </c>
      <c r="M18" s="43" t="s">
        <v>39</v>
      </c>
      <c r="N18" s="38">
        <v>6190496791.6199999</v>
      </c>
      <c r="O18" s="39">
        <v>3.6600000000000001E-2</v>
      </c>
      <c r="P18" s="43" t="s">
        <v>39</v>
      </c>
      <c r="Q18" s="43" t="s">
        <v>39</v>
      </c>
      <c r="R18" s="43">
        <v>1194483403.1800001</v>
      </c>
      <c r="S18" s="54">
        <v>3.8899999999999997E-2</v>
      </c>
      <c r="T18" s="43" t="s">
        <v>39</v>
      </c>
      <c r="U18" s="43" t="s">
        <v>39</v>
      </c>
    </row>
    <row r="19" spans="1:21" ht="17.25" x14ac:dyDescent="0.25">
      <c r="A19" s="3" t="s">
        <v>26</v>
      </c>
      <c r="B19" s="38">
        <v>1622003345.6800001</v>
      </c>
      <c r="C19" s="39">
        <v>5.4600000000000003E-2</v>
      </c>
      <c r="D19" s="38">
        <v>29018124182.18</v>
      </c>
      <c r="E19" s="39">
        <v>5.4699999999999999E-2</v>
      </c>
      <c r="F19" s="38">
        <v>618216854.25999999</v>
      </c>
      <c r="G19" s="39">
        <v>5.7599999999999998E-2</v>
      </c>
      <c r="H19" s="38">
        <v>43897435824.889999</v>
      </c>
      <c r="I19" s="39">
        <v>6.0699999999999997E-2</v>
      </c>
      <c r="J19" s="38">
        <v>20316850498.869999</v>
      </c>
      <c r="K19" s="39">
        <v>5.0799999999999998E-2</v>
      </c>
      <c r="L19" s="38">
        <v>2206179241.4499998</v>
      </c>
      <c r="M19" s="39">
        <v>5.8999999999999997E-2</v>
      </c>
      <c r="N19" s="38">
        <v>19545118563</v>
      </c>
      <c r="O19" s="39">
        <v>5.8400000000000001E-2</v>
      </c>
      <c r="P19" s="38">
        <v>4265957649.5599999</v>
      </c>
      <c r="Q19" s="39">
        <v>5.7299999999999997E-2</v>
      </c>
      <c r="R19" s="38">
        <v>4943002693.0100002</v>
      </c>
      <c r="S19" s="39">
        <v>6.0999999999999999E-2</v>
      </c>
      <c r="T19" s="24">
        <v>7618314995.1700001</v>
      </c>
      <c r="U19" s="25">
        <v>5.3199999999999997E-2</v>
      </c>
    </row>
    <row r="20" spans="1:21" ht="32.25" x14ac:dyDescent="0.25">
      <c r="A20" s="3" t="s">
        <v>27</v>
      </c>
      <c r="B20" s="43" t="s">
        <v>39</v>
      </c>
      <c r="C20" s="43" t="s">
        <v>39</v>
      </c>
      <c r="D20" s="38">
        <v>859940511.91999996</v>
      </c>
      <c r="E20" s="41">
        <v>0.43319999999999997</v>
      </c>
      <c r="F20" s="40">
        <v>28915613.420000002</v>
      </c>
      <c r="G20" s="41">
        <v>0.44579999999999997</v>
      </c>
      <c r="H20" s="40">
        <v>2240430306.3200002</v>
      </c>
      <c r="I20" s="41">
        <v>0.4032</v>
      </c>
      <c r="J20" s="40">
        <v>1117733904.3699999</v>
      </c>
      <c r="K20" s="54">
        <v>0.36</v>
      </c>
      <c r="L20" s="43" t="s">
        <v>39</v>
      </c>
      <c r="M20" s="43" t="s">
        <v>39</v>
      </c>
      <c r="N20" s="40">
        <v>455432188.51999998</v>
      </c>
      <c r="O20" s="41">
        <v>0.44579999999999997</v>
      </c>
      <c r="P20" s="43" t="s">
        <v>39</v>
      </c>
      <c r="Q20" s="43" t="s">
        <v>39</v>
      </c>
      <c r="R20" s="43" t="s">
        <v>39</v>
      </c>
      <c r="S20" s="43" t="s">
        <v>39</v>
      </c>
      <c r="T20" s="43" t="s">
        <v>39</v>
      </c>
      <c r="U20" s="43" t="s">
        <v>39</v>
      </c>
    </row>
    <row r="21" spans="1:21" ht="30" x14ac:dyDescent="0.25">
      <c r="A21" s="3" t="s">
        <v>28</v>
      </c>
      <c r="B21" s="43" t="s">
        <v>39</v>
      </c>
      <c r="C21" s="43" t="s">
        <v>39</v>
      </c>
      <c r="D21" s="42">
        <v>1192323647.77</v>
      </c>
      <c r="E21" s="47">
        <v>0.105</v>
      </c>
      <c r="F21" s="43" t="s">
        <v>39</v>
      </c>
      <c r="G21" s="43" t="s">
        <v>39</v>
      </c>
      <c r="H21" s="43" t="s">
        <v>39</v>
      </c>
      <c r="I21" s="43" t="s">
        <v>39</v>
      </c>
      <c r="J21" s="40">
        <v>702433082.75</v>
      </c>
      <c r="K21" s="41">
        <v>0.105</v>
      </c>
      <c r="L21" s="43" t="s">
        <v>39</v>
      </c>
      <c r="M21" s="43" t="s">
        <v>39</v>
      </c>
      <c r="N21" s="43" t="s">
        <v>39</v>
      </c>
      <c r="O21" s="43" t="s">
        <v>39</v>
      </c>
      <c r="P21" s="43" t="s">
        <v>39</v>
      </c>
      <c r="Q21" s="43" t="s">
        <v>39</v>
      </c>
      <c r="R21" s="43" t="s">
        <v>39</v>
      </c>
      <c r="S21" s="43" t="s">
        <v>39</v>
      </c>
      <c r="T21" s="24">
        <v>633774210</v>
      </c>
      <c r="U21" s="25">
        <v>0.105</v>
      </c>
    </row>
    <row r="22" spans="1:21" x14ac:dyDescent="0.25">
      <c r="A22" s="3" t="s">
        <v>29</v>
      </c>
      <c r="B22" s="43" t="s">
        <v>39</v>
      </c>
      <c r="C22" s="43" t="s">
        <v>39</v>
      </c>
      <c r="D22" s="38">
        <v>127524091.27</v>
      </c>
      <c r="E22" s="39">
        <v>8.4000000000000005E-2</v>
      </c>
      <c r="F22" s="43" t="s">
        <v>39</v>
      </c>
      <c r="G22" s="43" t="s">
        <v>39</v>
      </c>
      <c r="H22" s="43" t="s">
        <v>39</v>
      </c>
      <c r="I22" s="43" t="s">
        <v>39</v>
      </c>
      <c r="J22" s="38">
        <v>127524091.27</v>
      </c>
      <c r="K22" s="39">
        <v>8.4000000000000005E-2</v>
      </c>
      <c r="L22" s="43" t="s">
        <v>39</v>
      </c>
      <c r="M22" s="43" t="s">
        <v>39</v>
      </c>
      <c r="N22" s="38">
        <v>127524091.27</v>
      </c>
      <c r="O22" s="39">
        <v>8.4000000000000005E-2</v>
      </c>
      <c r="P22" s="43" t="s">
        <v>39</v>
      </c>
      <c r="Q22" s="43" t="s">
        <v>39</v>
      </c>
      <c r="R22" s="43" t="s">
        <v>39</v>
      </c>
      <c r="S22" s="43" t="s">
        <v>39</v>
      </c>
      <c r="T22" s="43" t="s">
        <v>39</v>
      </c>
      <c r="U22" s="43" t="s">
        <v>39</v>
      </c>
    </row>
    <row r="23" spans="1:21" ht="16.5" customHeight="1" x14ac:dyDescent="0.25">
      <c r="A23" s="2" t="s">
        <v>30</v>
      </c>
      <c r="B23" s="6">
        <f>SUM(B10:B22)</f>
        <v>8203953958.000001</v>
      </c>
      <c r="C23" s="1">
        <f>+SUMPRODUCT(C10:C22,B10:B22)/B23</f>
        <v>6.5179955580771429E-2</v>
      </c>
      <c r="D23" s="6">
        <f>SUM(D10:D22)</f>
        <v>179365748874.59998</v>
      </c>
      <c r="E23" s="1">
        <f>+SUMPRODUCT(E10:E22,D10:D22)/D23</f>
        <v>5.6766806443621143E-2</v>
      </c>
      <c r="F23" s="6">
        <f>SUM(F10:F22)</f>
        <v>4396543465.5900002</v>
      </c>
      <c r="G23" s="1">
        <f>+SUMPRODUCT(G10:G22,F10:F22)/F23</f>
        <v>6.4304535995526033E-2</v>
      </c>
      <c r="H23" s="6">
        <f>SUM(H10:H22)</f>
        <v>259847588684.62</v>
      </c>
      <c r="I23" s="1">
        <f>+SUMPRODUCT(I10:I22,H10:H22)/H23</f>
        <v>6.1028249445085607E-2</v>
      </c>
      <c r="J23" s="6">
        <f>SUM(J10:J22)</f>
        <v>129134163603.08002</v>
      </c>
      <c r="K23" s="1">
        <f>+SUMPRODUCT(K10:K22,J10:J22)/J23</f>
        <v>6.2623628870903961E-2</v>
      </c>
      <c r="L23" s="6">
        <f>SUM(L10:L22)</f>
        <v>7466356409.6799994</v>
      </c>
      <c r="M23" s="1">
        <f>+SUMPRODUCT(M10:M22,L10:L22)/L23</f>
        <v>6.2371306136988415E-2</v>
      </c>
      <c r="N23" s="6">
        <f>SUM(N10:N22)</f>
        <v>160229545992.69</v>
      </c>
      <c r="O23" s="1">
        <f>+SUMPRODUCT(O10:O22,N10:N22)/N23</f>
        <v>5.3418928291498018E-2</v>
      </c>
      <c r="P23" s="6">
        <f>SUM(P10:P22)</f>
        <v>19013150495.689999</v>
      </c>
      <c r="Q23" s="1">
        <f>+SUMPRODUCT(Q10:Q22,P10:P22)/P23</f>
        <v>5.8985579054005574E-2</v>
      </c>
      <c r="R23" s="6">
        <f>SUM(R10:R22)</f>
        <v>25192520647.57</v>
      </c>
      <c r="S23" s="1">
        <f>+SUMPRODUCT(S10:S22,R10:R22)/R23</f>
        <v>6.8473533886789908E-2</v>
      </c>
      <c r="T23" s="6">
        <f>SUM(T10:T22)</f>
        <v>54302978401.190002</v>
      </c>
      <c r="U23" s="1">
        <f>+SUMPRODUCT(U10:U22,T10:T22)/T23</f>
        <v>5.7390432053908397E-2</v>
      </c>
    </row>
    <row r="24" spans="1:21" x14ac:dyDescent="0.25">
      <c r="B24" s="16"/>
      <c r="C24" s="16"/>
      <c r="D24" s="16"/>
      <c r="E24" s="16"/>
      <c r="F24" s="16"/>
      <c r="G24" s="16"/>
      <c r="H24" s="16"/>
      <c r="I24" s="16"/>
      <c r="J24" s="16"/>
      <c r="K24" s="16"/>
      <c r="L24" s="16"/>
      <c r="M24" s="16"/>
      <c r="N24" s="16"/>
      <c r="O24" s="16"/>
      <c r="P24" s="23"/>
      <c r="Q24" s="16"/>
      <c r="R24" s="16"/>
      <c r="T24" s="16"/>
    </row>
    <row r="25" spans="1:21" ht="18" customHeight="1" x14ac:dyDescent="0.25">
      <c r="A25" s="63"/>
      <c r="B25" s="63"/>
      <c r="C25" s="63"/>
      <c r="D25" s="63"/>
      <c r="E25" s="63"/>
      <c r="F25" s="63"/>
      <c r="G25" s="63"/>
      <c r="H25" s="63"/>
      <c r="I25" s="63"/>
      <c r="J25" s="63"/>
      <c r="K25" s="63"/>
      <c r="T25" s="19"/>
    </row>
    <row r="26" spans="1:21" ht="18" customHeight="1" x14ac:dyDescent="0.25">
      <c r="A26" s="63" t="s">
        <v>31</v>
      </c>
      <c r="B26" s="63"/>
      <c r="C26" s="63"/>
      <c r="D26" s="63"/>
      <c r="E26" s="63"/>
      <c r="F26" s="63"/>
      <c r="G26" s="63"/>
      <c r="H26" s="63"/>
      <c r="I26" s="63"/>
      <c r="J26" s="63"/>
      <c r="K26" s="63"/>
      <c r="T26" s="18"/>
    </row>
    <row r="27" spans="1:21" x14ac:dyDescent="0.25">
      <c r="A27" s="63" t="s">
        <v>32</v>
      </c>
      <c r="B27" s="63"/>
      <c r="C27" s="63"/>
      <c r="D27" s="63"/>
      <c r="E27" s="63"/>
      <c r="F27" s="63"/>
      <c r="G27" s="63"/>
      <c r="H27" s="63"/>
      <c r="I27" s="63"/>
      <c r="J27" s="63"/>
      <c r="K27" s="63"/>
      <c r="T27" s="18"/>
    </row>
    <row r="28" spans="1:21" x14ac:dyDescent="0.25">
      <c r="A28" s="59" t="s">
        <v>33</v>
      </c>
      <c r="B28" s="59"/>
      <c r="C28" s="59"/>
      <c r="D28" s="59"/>
      <c r="E28" s="59"/>
      <c r="F28" s="59"/>
      <c r="G28" s="59"/>
      <c r="H28" s="59"/>
      <c r="I28" s="59"/>
      <c r="J28" s="59"/>
      <c r="K28" s="59"/>
    </row>
    <row r="29" spans="1:21" s="7" customFormat="1" ht="40.5" customHeight="1" x14ac:dyDescent="0.25">
      <c r="A29" s="63" t="s">
        <v>50</v>
      </c>
      <c r="B29" s="63"/>
      <c r="C29" s="63"/>
      <c r="D29" s="63"/>
      <c r="E29" s="63"/>
      <c r="F29" s="63"/>
      <c r="G29" s="63"/>
      <c r="H29" s="63"/>
      <c r="I29" s="63"/>
      <c r="J29" s="63"/>
      <c r="K29" s="63"/>
    </row>
    <row r="30" spans="1:21" x14ac:dyDescent="0.25">
      <c r="A30" s="63" t="s">
        <v>35</v>
      </c>
      <c r="B30" s="63"/>
      <c r="C30" s="63"/>
      <c r="D30" s="63"/>
      <c r="E30" s="63"/>
      <c r="F30" s="63"/>
      <c r="G30" s="63"/>
      <c r="H30" s="63"/>
      <c r="I30" s="63"/>
      <c r="J30" s="63"/>
      <c r="K30" s="63"/>
    </row>
    <row r="31" spans="1:21" ht="17.25" customHeight="1" x14ac:dyDescent="0.25">
      <c r="A31" s="63"/>
      <c r="B31" s="63"/>
      <c r="C31" s="63"/>
      <c r="D31" s="63"/>
      <c r="E31" s="63"/>
      <c r="F31" s="63"/>
      <c r="G31" s="63"/>
      <c r="H31" s="63"/>
      <c r="I31" s="63"/>
      <c r="J31" s="63"/>
      <c r="K31" s="63"/>
    </row>
    <row r="32" spans="1:21" x14ac:dyDescent="0.25">
      <c r="A32" s="63"/>
      <c r="B32" s="63"/>
      <c r="C32" s="63"/>
      <c r="D32" s="63"/>
      <c r="E32" s="63"/>
      <c r="F32" s="63"/>
      <c r="G32" s="63"/>
      <c r="H32" s="63"/>
      <c r="I32" s="63"/>
      <c r="J32" s="63"/>
      <c r="K32" s="63"/>
      <c r="S32" s="15"/>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2:K32"/>
    <mergeCell ref="A25:K25"/>
    <mergeCell ref="A26:K26"/>
    <mergeCell ref="A27:K27"/>
    <mergeCell ref="A29:K29"/>
    <mergeCell ref="A30:K30"/>
    <mergeCell ref="A31:K31"/>
  </mergeCells>
  <printOptions horizontalCentered="1"/>
  <pageMargins left="0.15748031496062992" right="0.15748031496062992" top="0.74803149606299213" bottom="0.74803149606299213" header="0.31496062992125984" footer="0.31496062992125984"/>
  <pageSetup paperSize="9" scale="8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tabSelected="1" zoomScale="90" zoomScaleNormal="90" workbookViewId="0">
      <pane xSplit="1" ySplit="9" topLeftCell="B10" activePane="bottomRight" state="frozen"/>
      <selection pane="topRight" activeCell="B1" sqref="B1"/>
      <selection pane="bottomLeft" activeCell="A10" sqref="A10"/>
      <selection pane="bottomRight" activeCell="G35" sqref="G35"/>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12"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21.2851562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68"/>
      <c r="B1" s="68"/>
      <c r="C1" s="68"/>
      <c r="D1" s="68"/>
      <c r="E1" s="68"/>
      <c r="F1" s="68"/>
      <c r="G1" s="68"/>
      <c r="H1" s="68"/>
      <c r="I1" s="68"/>
      <c r="J1" s="68"/>
      <c r="K1" s="68"/>
    </row>
    <row r="2" spans="1:23" x14ac:dyDescent="0.25">
      <c r="A2" s="69" t="s">
        <v>0</v>
      </c>
      <c r="B2" s="69"/>
      <c r="C2" s="69"/>
      <c r="D2" s="69"/>
      <c r="E2" s="69"/>
      <c r="F2" s="69"/>
      <c r="G2" s="69"/>
      <c r="H2" s="69"/>
      <c r="I2" s="69"/>
      <c r="J2" s="69"/>
      <c r="K2" s="69"/>
      <c r="L2" s="69"/>
      <c r="M2" s="69"/>
      <c r="N2" s="69"/>
      <c r="O2" s="69"/>
      <c r="P2" s="69"/>
      <c r="Q2" s="69"/>
      <c r="R2" s="69"/>
      <c r="S2" s="69"/>
      <c r="T2" s="69"/>
      <c r="U2" s="69"/>
    </row>
    <row r="3" spans="1:23" x14ac:dyDescent="0.25">
      <c r="A3" s="69" t="s">
        <v>1</v>
      </c>
      <c r="B3" s="69"/>
      <c r="C3" s="69"/>
      <c r="D3" s="69"/>
      <c r="E3" s="69"/>
      <c r="F3" s="69"/>
      <c r="G3" s="69"/>
      <c r="H3" s="69"/>
      <c r="I3" s="69"/>
      <c r="J3" s="69"/>
      <c r="K3" s="69"/>
      <c r="L3" s="69"/>
      <c r="M3" s="69"/>
      <c r="N3" s="69"/>
      <c r="O3" s="69"/>
      <c r="P3" s="69"/>
      <c r="Q3" s="69"/>
      <c r="R3" s="69"/>
      <c r="S3" s="69"/>
      <c r="T3" s="69"/>
      <c r="U3" s="69"/>
    </row>
    <row r="4" spans="1:23" x14ac:dyDescent="0.25">
      <c r="A4" s="69" t="s">
        <v>51</v>
      </c>
      <c r="B4" s="69"/>
      <c r="C4" s="69"/>
      <c r="D4" s="69"/>
      <c r="E4" s="69"/>
      <c r="F4" s="69"/>
      <c r="G4" s="69"/>
      <c r="H4" s="69"/>
      <c r="I4" s="69"/>
      <c r="J4" s="69"/>
      <c r="K4" s="69"/>
      <c r="L4" s="69"/>
      <c r="M4" s="69"/>
      <c r="N4" s="69"/>
      <c r="O4" s="69"/>
      <c r="P4" s="69"/>
      <c r="Q4" s="69"/>
      <c r="R4" s="69"/>
      <c r="S4" s="69"/>
      <c r="T4" s="69"/>
      <c r="U4" s="69"/>
    </row>
    <row r="5" spans="1:23" x14ac:dyDescent="0.25">
      <c r="A5" s="70" t="s">
        <v>3</v>
      </c>
      <c r="B5" s="70"/>
      <c r="C5" s="70"/>
      <c r="D5" s="70"/>
      <c r="E5" s="70"/>
      <c r="F5" s="70"/>
      <c r="G5" s="70"/>
      <c r="H5" s="70"/>
      <c r="I5" s="70"/>
      <c r="J5" s="70"/>
      <c r="K5" s="70"/>
      <c r="L5" s="70"/>
      <c r="M5" s="70"/>
      <c r="N5" s="70"/>
      <c r="O5" s="70"/>
      <c r="P5" s="70"/>
      <c r="Q5" s="70"/>
      <c r="R5" s="70"/>
      <c r="S5" s="70"/>
      <c r="T5" s="70"/>
      <c r="U5" s="70"/>
    </row>
    <row r="6" spans="1:23" x14ac:dyDescent="0.25">
      <c r="A6" s="5"/>
      <c r="B6" s="4"/>
      <c r="C6" s="4"/>
      <c r="D6" s="4"/>
      <c r="E6" s="4"/>
      <c r="F6" s="4"/>
      <c r="G6" s="4"/>
      <c r="H6" s="4"/>
      <c r="I6" s="4"/>
      <c r="J6" s="4"/>
      <c r="K6" s="4"/>
    </row>
    <row r="7" spans="1:23" ht="9" customHeight="1" x14ac:dyDescent="0.25">
      <c r="A7" s="71" t="s">
        <v>4</v>
      </c>
      <c r="B7" s="64" t="s">
        <v>5</v>
      </c>
      <c r="C7" s="65"/>
      <c r="D7" s="64" t="s">
        <v>6</v>
      </c>
      <c r="E7" s="65"/>
      <c r="F7" s="64" t="s">
        <v>7</v>
      </c>
      <c r="G7" s="65"/>
      <c r="H7" s="64" t="s">
        <v>8</v>
      </c>
      <c r="I7" s="65"/>
      <c r="J7" s="74" t="s">
        <v>9</v>
      </c>
      <c r="K7" s="75"/>
      <c r="L7" s="64" t="s">
        <v>10</v>
      </c>
      <c r="M7" s="65"/>
      <c r="N7" s="64" t="s">
        <v>11</v>
      </c>
      <c r="O7" s="65"/>
      <c r="P7" s="64" t="s">
        <v>12</v>
      </c>
      <c r="Q7" s="65"/>
      <c r="R7" s="64" t="s">
        <v>13</v>
      </c>
      <c r="S7" s="65"/>
      <c r="T7" s="64" t="s">
        <v>14</v>
      </c>
      <c r="U7" s="65"/>
    </row>
    <row r="8" spans="1:23" ht="24" customHeight="1" x14ac:dyDescent="0.25">
      <c r="A8" s="72"/>
      <c r="B8" s="66"/>
      <c r="C8" s="67"/>
      <c r="D8" s="66"/>
      <c r="E8" s="67"/>
      <c r="F8" s="66"/>
      <c r="G8" s="67"/>
      <c r="H8" s="66"/>
      <c r="I8" s="67"/>
      <c r="J8" s="66"/>
      <c r="K8" s="67"/>
      <c r="L8" s="66"/>
      <c r="M8" s="67"/>
      <c r="N8" s="66"/>
      <c r="O8" s="67"/>
      <c r="P8" s="66"/>
      <c r="Q8" s="67"/>
      <c r="R8" s="66"/>
      <c r="S8" s="67"/>
      <c r="T8" s="66"/>
      <c r="U8" s="67"/>
    </row>
    <row r="9" spans="1:23" ht="17.25" customHeight="1" x14ac:dyDescent="0.25">
      <c r="A9" s="73"/>
      <c r="B9" s="61" t="s">
        <v>15</v>
      </c>
      <c r="C9" s="61" t="s">
        <v>16</v>
      </c>
      <c r="D9" s="61" t="s">
        <v>15</v>
      </c>
      <c r="E9" s="61" t="s">
        <v>16</v>
      </c>
      <c r="F9" s="61" t="s">
        <v>15</v>
      </c>
      <c r="G9" s="61" t="s">
        <v>16</v>
      </c>
      <c r="H9" s="61" t="s">
        <v>15</v>
      </c>
      <c r="I9" s="61" t="s">
        <v>16</v>
      </c>
      <c r="J9" s="61" t="s">
        <v>15</v>
      </c>
      <c r="K9" s="61" t="s">
        <v>16</v>
      </c>
      <c r="L9" s="61" t="s">
        <v>15</v>
      </c>
      <c r="M9" s="61" t="s">
        <v>16</v>
      </c>
      <c r="N9" s="61" t="s">
        <v>15</v>
      </c>
      <c r="O9" s="61" t="s">
        <v>16</v>
      </c>
      <c r="P9" s="61" t="s">
        <v>15</v>
      </c>
      <c r="Q9" s="61" t="s">
        <v>16</v>
      </c>
      <c r="R9" s="61" t="s">
        <v>15</v>
      </c>
      <c r="S9" s="61" t="s">
        <v>16</v>
      </c>
      <c r="T9" s="61" t="s">
        <v>15</v>
      </c>
      <c r="U9" s="61" t="s">
        <v>16</v>
      </c>
    </row>
    <row r="10" spans="1:23" x14ac:dyDescent="0.25">
      <c r="A10" s="3" t="s">
        <v>17</v>
      </c>
      <c r="B10" s="38">
        <v>3844653472.3600001</v>
      </c>
      <c r="C10" s="39">
        <v>5.8900000000000001E-2</v>
      </c>
      <c r="D10" s="38">
        <v>96173904136.580002</v>
      </c>
      <c r="E10" s="39">
        <v>5.5E-2</v>
      </c>
      <c r="F10" s="38">
        <v>1782427728.52</v>
      </c>
      <c r="G10" s="39">
        <v>5.5199999999999999E-2</v>
      </c>
      <c r="H10" s="38">
        <v>132647492131.57001</v>
      </c>
      <c r="I10" s="39">
        <v>5.8700000000000002E-2</v>
      </c>
      <c r="J10" s="38">
        <v>73880361586.289993</v>
      </c>
      <c r="K10" s="39">
        <v>6.2799999999999995E-2</v>
      </c>
      <c r="L10" s="38">
        <v>2711708578.8000002</v>
      </c>
      <c r="M10" s="39">
        <v>6.5199999999999994E-2</v>
      </c>
      <c r="N10" s="38">
        <v>81750727910.130005</v>
      </c>
      <c r="O10" s="39">
        <v>5.3199999999999997E-2</v>
      </c>
      <c r="P10" s="38">
        <v>11110742077.309999</v>
      </c>
      <c r="Q10" s="39">
        <v>5.9900000000000002E-2</v>
      </c>
      <c r="R10" s="38">
        <v>8726351956.7700005</v>
      </c>
      <c r="S10" s="39">
        <v>5.5399999999999998E-2</v>
      </c>
      <c r="T10" s="24">
        <v>32178504565.470001</v>
      </c>
      <c r="U10" s="25">
        <v>5.6899999999999999E-2</v>
      </c>
    </row>
    <row r="11" spans="1:23" ht="17.25" x14ac:dyDescent="0.25">
      <c r="A11" s="3" t="s">
        <v>18</v>
      </c>
      <c r="B11" s="38">
        <v>114046769.44</v>
      </c>
      <c r="C11" s="39">
        <v>0.1051</v>
      </c>
      <c r="D11" s="38">
        <v>5462965181.21</v>
      </c>
      <c r="E11" s="39">
        <v>9.8100000000000007E-2</v>
      </c>
      <c r="F11" s="38">
        <v>124672122.27</v>
      </c>
      <c r="G11" s="39">
        <v>9.9000000000000005E-2</v>
      </c>
      <c r="H11" s="38">
        <v>15695972793.370001</v>
      </c>
      <c r="I11" s="39">
        <v>7.85E-2</v>
      </c>
      <c r="J11" s="38">
        <v>6100379699.6400003</v>
      </c>
      <c r="K11" s="39">
        <v>8.4099999999999994E-2</v>
      </c>
      <c r="L11" s="38">
        <v>47310301.600000001</v>
      </c>
      <c r="M11" s="39">
        <v>0.1</v>
      </c>
      <c r="N11" s="38">
        <v>13978928068.73</v>
      </c>
      <c r="O11" s="39">
        <v>7.9000000000000001E-2</v>
      </c>
      <c r="P11" s="38">
        <v>852181757.5</v>
      </c>
      <c r="Q11" s="39">
        <v>6.5100000000000005E-2</v>
      </c>
      <c r="R11" s="38">
        <v>354979581.27999997</v>
      </c>
      <c r="S11" s="39">
        <v>9.5200000000000007E-2</v>
      </c>
      <c r="T11" s="24">
        <v>3566966145.54</v>
      </c>
      <c r="U11" s="25">
        <v>8.5400000000000004E-2</v>
      </c>
    </row>
    <row r="12" spans="1:23" x14ac:dyDescent="0.25">
      <c r="A12" s="3" t="s">
        <v>19</v>
      </c>
      <c r="B12" s="38">
        <v>1674199134.4300001</v>
      </c>
      <c r="C12" s="39">
        <v>9.9699999999999997E-2</v>
      </c>
      <c r="D12" s="38">
        <v>7594069461.8500004</v>
      </c>
      <c r="E12" s="39">
        <v>7.8600000000000003E-2</v>
      </c>
      <c r="F12" s="38">
        <v>698170210.54999995</v>
      </c>
      <c r="G12" s="39">
        <v>0.10299999999999999</v>
      </c>
      <c r="H12" s="38">
        <v>7730522149.96</v>
      </c>
      <c r="I12" s="39">
        <v>8.8999999999999996E-2</v>
      </c>
      <c r="J12" s="38">
        <v>4337081628.5200005</v>
      </c>
      <c r="K12" s="39">
        <v>7.9500000000000001E-2</v>
      </c>
      <c r="L12" s="43">
        <v>0</v>
      </c>
      <c r="M12" s="43">
        <v>0</v>
      </c>
      <c r="N12" s="38">
        <v>3289400832.9200001</v>
      </c>
      <c r="O12" s="39">
        <v>5.9499999999999997E-2</v>
      </c>
      <c r="P12" s="38">
        <v>282483453.72000003</v>
      </c>
      <c r="Q12" s="39">
        <v>7.5499999999999998E-2</v>
      </c>
      <c r="R12" s="38">
        <v>509845447.82999998</v>
      </c>
      <c r="S12" s="39">
        <v>9.8599999999999993E-2</v>
      </c>
      <c r="T12" s="24">
        <v>933087003.90999997</v>
      </c>
      <c r="U12" s="25">
        <v>6.3299999999999995E-2</v>
      </c>
    </row>
    <row r="13" spans="1:23" x14ac:dyDescent="0.25">
      <c r="A13" s="3" t="s">
        <v>20</v>
      </c>
      <c r="B13" s="43">
        <v>0</v>
      </c>
      <c r="C13" s="43">
        <v>0</v>
      </c>
      <c r="D13" s="43">
        <v>0</v>
      </c>
      <c r="E13" s="43">
        <v>0</v>
      </c>
      <c r="F13" s="43">
        <v>0</v>
      </c>
      <c r="G13" s="43">
        <v>0</v>
      </c>
      <c r="H13" s="38">
        <v>127758741.25</v>
      </c>
      <c r="I13" s="39">
        <v>8.7999999999999995E-2</v>
      </c>
      <c r="J13" s="38">
        <v>206771584.81</v>
      </c>
      <c r="K13" s="39">
        <v>8.7900000000000006E-2</v>
      </c>
      <c r="L13" s="43">
        <v>0</v>
      </c>
      <c r="M13" s="43">
        <v>0</v>
      </c>
      <c r="N13" s="38">
        <v>142067720.27000001</v>
      </c>
      <c r="O13" s="39">
        <v>8.7999999999999995E-2</v>
      </c>
      <c r="P13" s="38">
        <v>6682636.9100000001</v>
      </c>
      <c r="Q13" s="39">
        <v>8.7499999999999994E-2</v>
      </c>
      <c r="R13" s="43" t="s">
        <v>40</v>
      </c>
      <c r="S13" s="43" t="s">
        <v>40</v>
      </c>
      <c r="T13" s="24">
        <v>20047910.739999998</v>
      </c>
      <c r="U13" s="25">
        <v>8.7499999999999994E-2</v>
      </c>
    </row>
    <row r="14" spans="1:23" ht="17.25" x14ac:dyDescent="0.25">
      <c r="A14" s="3" t="s">
        <v>21</v>
      </c>
      <c r="B14" s="38">
        <v>195556714.47999999</v>
      </c>
      <c r="C14" s="39">
        <v>3.15E-2</v>
      </c>
      <c r="D14" s="38">
        <v>637984925.79999995</v>
      </c>
      <c r="E14" s="39">
        <v>1.83E-2</v>
      </c>
      <c r="F14" s="43">
        <v>493453147.63</v>
      </c>
      <c r="G14" s="54">
        <v>4.5699999999999998E-2</v>
      </c>
      <c r="H14" s="38">
        <v>9230031775.9799995</v>
      </c>
      <c r="I14" s="39">
        <v>1.1599999999999999E-2</v>
      </c>
      <c r="J14" s="38">
        <v>4209636012.9299998</v>
      </c>
      <c r="K14" s="39">
        <v>8.8000000000000005E-3</v>
      </c>
      <c r="L14" s="38">
        <v>1401318415.5999999</v>
      </c>
      <c r="M14" s="39">
        <v>5.33E-2</v>
      </c>
      <c r="N14" s="38">
        <v>9876009590.9500008</v>
      </c>
      <c r="O14" s="39">
        <v>2.5600000000000001E-2</v>
      </c>
      <c r="P14" s="38">
        <v>1078444396.04</v>
      </c>
      <c r="Q14" s="39">
        <v>9.5999999999999992E-3</v>
      </c>
      <c r="R14" s="38">
        <v>3429146347.5300002</v>
      </c>
      <c r="S14" s="39">
        <v>3.2500000000000001E-2</v>
      </c>
      <c r="T14" s="24">
        <v>3592262699.5500002</v>
      </c>
      <c r="U14" s="25">
        <v>1.18E-2</v>
      </c>
    </row>
    <row r="15" spans="1:23" ht="17.25" x14ac:dyDescent="0.25">
      <c r="A15" s="3" t="s">
        <v>22</v>
      </c>
      <c r="B15" s="38">
        <v>715431008.27999997</v>
      </c>
      <c r="C15" s="39">
        <v>5.8400000000000001E-2</v>
      </c>
      <c r="D15" s="38">
        <v>14482442645.76</v>
      </c>
      <c r="E15" s="39">
        <v>6.2E-2</v>
      </c>
      <c r="F15" s="38">
        <v>221412812.22</v>
      </c>
      <c r="G15" s="39">
        <v>6.3500000000000001E-2</v>
      </c>
      <c r="H15" s="38">
        <v>18456025796.610001</v>
      </c>
      <c r="I15" s="39">
        <v>6.6000000000000003E-2</v>
      </c>
      <c r="J15" s="38">
        <v>11015629825.030001</v>
      </c>
      <c r="K15" s="39">
        <v>6.5500000000000003E-2</v>
      </c>
      <c r="L15" s="38">
        <v>1143671188.0899999</v>
      </c>
      <c r="M15" s="39">
        <v>7.1599999999999997E-2</v>
      </c>
      <c r="N15" s="38">
        <v>18135559480.389999</v>
      </c>
      <c r="O15" s="39">
        <v>5.9499999999999997E-2</v>
      </c>
      <c r="P15" s="38">
        <v>1592418273.4200001</v>
      </c>
      <c r="Q15" s="39">
        <v>6.4600000000000005E-2</v>
      </c>
      <c r="R15" s="38">
        <v>6326049134.5900002</v>
      </c>
      <c r="S15" s="39">
        <v>0.1153</v>
      </c>
      <c r="T15" s="24">
        <v>5555419083.8100004</v>
      </c>
      <c r="U15" s="25">
        <v>6.3299999999999995E-2</v>
      </c>
      <c r="V15" s="7"/>
      <c r="W15" s="7"/>
    </row>
    <row r="16" spans="1:23" s="7" customFormat="1" ht="19.5" customHeight="1" x14ac:dyDescent="0.25">
      <c r="A16" s="3" t="s">
        <v>23</v>
      </c>
      <c r="B16" s="42">
        <v>168937289.62</v>
      </c>
      <c r="C16" s="41">
        <v>4.2000000000000003E-2</v>
      </c>
      <c r="D16" s="40">
        <v>10646136093.120001</v>
      </c>
      <c r="E16" s="41">
        <v>2.8400000000000002E-2</v>
      </c>
      <c r="F16" s="40">
        <v>444775260.44999999</v>
      </c>
      <c r="G16" s="41">
        <v>6.3299999999999995E-2</v>
      </c>
      <c r="H16" s="40">
        <v>30059772271.740002</v>
      </c>
      <c r="I16" s="41">
        <v>2.1100000000000001E-2</v>
      </c>
      <c r="J16" s="40">
        <v>7530725091.8599997</v>
      </c>
      <c r="K16" s="41">
        <v>0.03</v>
      </c>
      <c r="L16" s="43">
        <v>0</v>
      </c>
      <c r="M16" s="43">
        <v>0</v>
      </c>
      <c r="N16" s="40">
        <v>6898272885.6800003</v>
      </c>
      <c r="O16" s="41">
        <v>3.5200000000000002E-2</v>
      </c>
      <c r="P16" s="43">
        <v>0</v>
      </c>
      <c r="Q16" s="43">
        <v>0</v>
      </c>
      <c r="R16" s="43">
        <v>0</v>
      </c>
      <c r="S16" s="43">
        <v>0</v>
      </c>
      <c r="T16" s="44">
        <v>2171602278.8099999</v>
      </c>
      <c r="U16" s="27">
        <v>2.3900000000000001E-2</v>
      </c>
    </row>
    <row r="17" spans="1:21" s="14" customFormat="1" ht="32.25" x14ac:dyDescent="0.25">
      <c r="A17" s="3" t="s">
        <v>24</v>
      </c>
      <c r="B17" s="43">
        <v>0</v>
      </c>
      <c r="C17" s="43">
        <v>0</v>
      </c>
      <c r="D17" s="38">
        <v>5919753294</v>
      </c>
      <c r="E17" s="39">
        <v>8.7300000000000003E-2</v>
      </c>
      <c r="F17" s="43">
        <v>0</v>
      </c>
      <c r="G17" s="43">
        <v>0</v>
      </c>
      <c r="H17" s="38">
        <v>1573605306</v>
      </c>
      <c r="I17" s="39">
        <v>8.7300000000000003E-2</v>
      </c>
      <c r="J17" s="38">
        <v>1556051190</v>
      </c>
      <c r="K17" s="47">
        <v>0.1087</v>
      </c>
      <c r="L17" s="43">
        <v>0</v>
      </c>
      <c r="M17" s="43">
        <v>0</v>
      </c>
      <c r="N17" s="38">
        <v>1373782410</v>
      </c>
      <c r="O17" s="39">
        <v>8.7300000000000003E-2</v>
      </c>
      <c r="P17" s="43">
        <v>0</v>
      </c>
      <c r="Q17" s="43">
        <v>0</v>
      </c>
      <c r="R17" s="43">
        <v>0</v>
      </c>
      <c r="S17" s="43">
        <v>0</v>
      </c>
      <c r="T17" s="43">
        <v>0</v>
      </c>
      <c r="U17" s="43">
        <v>0</v>
      </c>
    </row>
    <row r="18" spans="1:21" s="14" customFormat="1" x14ac:dyDescent="0.25">
      <c r="A18" s="3" t="s">
        <v>25</v>
      </c>
      <c r="B18" s="43" t="s">
        <v>40</v>
      </c>
      <c r="C18" s="43" t="s">
        <v>40</v>
      </c>
      <c r="D18" s="38">
        <v>2426090414</v>
      </c>
      <c r="E18" s="39">
        <v>3.1399999999999997E-2</v>
      </c>
      <c r="F18" s="43">
        <v>43898223.590000004</v>
      </c>
      <c r="G18" s="54">
        <v>2.9100000000000001E-2</v>
      </c>
      <c r="H18" s="38">
        <v>1391041988</v>
      </c>
      <c r="I18" s="39">
        <v>3.09E-2</v>
      </c>
      <c r="J18" s="38" t="s">
        <v>40</v>
      </c>
      <c r="K18" s="39" t="s">
        <v>40</v>
      </c>
      <c r="L18" s="43">
        <v>0</v>
      </c>
      <c r="M18" s="43">
        <v>0</v>
      </c>
      <c r="N18" s="38">
        <v>5304530326.1700001</v>
      </c>
      <c r="O18" s="39">
        <v>3.0499999999999999E-2</v>
      </c>
      <c r="P18" s="43">
        <v>0</v>
      </c>
      <c r="Q18" s="43">
        <v>0</v>
      </c>
      <c r="R18" s="43">
        <v>1022717130.51</v>
      </c>
      <c r="S18" s="54">
        <v>3.32E-2</v>
      </c>
      <c r="T18" s="43">
        <v>0</v>
      </c>
      <c r="U18" s="43">
        <v>0</v>
      </c>
    </row>
    <row r="19" spans="1:21" ht="17.25" x14ac:dyDescent="0.25">
      <c r="A19" s="3" t="s">
        <v>26</v>
      </c>
      <c r="B19" s="38">
        <v>1653976038.74</v>
      </c>
      <c r="C19" s="39">
        <v>5.3699999999999998E-2</v>
      </c>
      <c r="D19" s="38">
        <v>29685879357.880001</v>
      </c>
      <c r="E19" s="39">
        <v>5.3499999999999999E-2</v>
      </c>
      <c r="F19" s="38">
        <v>725914787.63</v>
      </c>
      <c r="G19" s="39">
        <v>5.3800000000000001E-2</v>
      </c>
      <c r="H19" s="38">
        <v>44116879870.129997</v>
      </c>
      <c r="I19" s="39">
        <v>6.0699999999999997E-2</v>
      </c>
      <c r="J19" s="38">
        <v>18642026761.869999</v>
      </c>
      <c r="K19" s="39">
        <v>5.0500000000000003E-2</v>
      </c>
      <c r="L19" s="38">
        <v>2216912542.4499998</v>
      </c>
      <c r="M19" s="39">
        <v>5.8999999999999997E-2</v>
      </c>
      <c r="N19" s="38">
        <v>19738408027.299999</v>
      </c>
      <c r="O19" s="39">
        <v>5.8500000000000003E-2</v>
      </c>
      <c r="P19" s="38">
        <v>4069480495.48</v>
      </c>
      <c r="Q19" s="39">
        <v>5.7500000000000002E-2</v>
      </c>
      <c r="R19" s="38">
        <v>5017337393.2700005</v>
      </c>
      <c r="S19" s="39">
        <v>6.1100000000000002E-2</v>
      </c>
      <c r="T19" s="24">
        <v>6089533593.8500004</v>
      </c>
      <c r="U19" s="25">
        <v>5.57E-2</v>
      </c>
    </row>
    <row r="20" spans="1:21" ht="32.25" x14ac:dyDescent="0.25">
      <c r="A20" s="3" t="s">
        <v>27</v>
      </c>
      <c r="B20" s="43">
        <v>19842667.149999999</v>
      </c>
      <c r="C20" s="41">
        <v>-7.9000000000000008E-3</v>
      </c>
      <c r="D20" s="40">
        <v>1464595734.5</v>
      </c>
      <c r="E20" s="41">
        <v>0.21299999999999999</v>
      </c>
      <c r="F20" s="40">
        <v>28771874.57</v>
      </c>
      <c r="G20" s="41">
        <v>0.43859999999999999</v>
      </c>
      <c r="H20" s="40">
        <v>2229293178.1199999</v>
      </c>
      <c r="I20" s="41">
        <v>0.3962</v>
      </c>
      <c r="J20" s="40">
        <v>1599332696.8</v>
      </c>
      <c r="K20" s="54">
        <v>0.22289999999999999</v>
      </c>
      <c r="L20" s="43">
        <v>0</v>
      </c>
      <c r="M20" s="43">
        <v>0</v>
      </c>
      <c r="N20" s="40">
        <v>1062112023.28</v>
      </c>
      <c r="O20" s="41">
        <v>0.15140000000000001</v>
      </c>
      <c r="P20" s="43">
        <v>0</v>
      </c>
      <c r="Q20" s="43">
        <v>0</v>
      </c>
      <c r="R20" s="43">
        <v>0</v>
      </c>
      <c r="S20" s="43">
        <v>0</v>
      </c>
      <c r="T20" s="43">
        <v>0</v>
      </c>
      <c r="U20" s="43">
        <v>0</v>
      </c>
    </row>
    <row r="21" spans="1:21" ht="30" x14ac:dyDescent="0.25">
      <c r="A21" s="3" t="s">
        <v>28</v>
      </c>
      <c r="B21" s="43">
        <v>0</v>
      </c>
      <c r="C21" s="43">
        <v>0</v>
      </c>
      <c r="D21" s="43">
        <v>6813515973.7700005</v>
      </c>
      <c r="E21" s="54">
        <v>9.7900000000000001E-2</v>
      </c>
      <c r="F21" s="43">
        <v>34367029.840000004</v>
      </c>
      <c r="G21" s="41">
        <v>9.2499999999999999E-2</v>
      </c>
      <c r="H21" s="43">
        <v>0</v>
      </c>
      <c r="I21" s="43">
        <v>0</v>
      </c>
      <c r="J21" s="40">
        <v>1674552125.6300001</v>
      </c>
      <c r="K21" s="41">
        <v>9.74E-2</v>
      </c>
      <c r="L21" s="43">
        <v>0</v>
      </c>
      <c r="M21" s="43">
        <v>0</v>
      </c>
      <c r="N21" s="43">
        <v>654859562.5</v>
      </c>
      <c r="O21" s="41">
        <v>9.2499999999999999E-2</v>
      </c>
      <c r="P21" s="43">
        <v>127649457.31999999</v>
      </c>
      <c r="Q21" s="41">
        <v>9.2499999999999999E-2</v>
      </c>
      <c r="R21" s="43">
        <v>0</v>
      </c>
      <c r="S21" s="43">
        <v>0</v>
      </c>
      <c r="T21" s="24">
        <v>929893338.87</v>
      </c>
      <c r="U21" s="25">
        <v>0.1004</v>
      </c>
    </row>
    <row r="22" spans="1:21" x14ac:dyDescent="0.25">
      <c r="A22" s="3" t="s">
        <v>29</v>
      </c>
      <c r="B22" s="43">
        <v>0</v>
      </c>
      <c r="C22" s="43">
        <v>0</v>
      </c>
      <c r="D22" s="38">
        <v>124124057.44</v>
      </c>
      <c r="E22" s="39">
        <v>8.4000000000000005E-2</v>
      </c>
      <c r="F22" s="43">
        <v>0</v>
      </c>
      <c r="G22" s="43">
        <v>0</v>
      </c>
      <c r="H22" s="43">
        <v>0</v>
      </c>
      <c r="I22" s="43">
        <v>0</v>
      </c>
      <c r="J22" s="38">
        <v>124124057.44</v>
      </c>
      <c r="K22" s="39">
        <v>8.4000000000000005E-2</v>
      </c>
      <c r="L22" s="43">
        <v>0</v>
      </c>
      <c r="M22" s="43">
        <v>0</v>
      </c>
      <c r="N22" s="38">
        <v>124124057.44</v>
      </c>
      <c r="O22" s="39">
        <v>8.4000000000000005E-2</v>
      </c>
      <c r="P22" s="43">
        <v>0</v>
      </c>
      <c r="Q22" s="43">
        <v>0</v>
      </c>
      <c r="R22" s="43">
        <v>0</v>
      </c>
      <c r="S22" s="43">
        <v>0</v>
      </c>
      <c r="T22" s="43">
        <v>0</v>
      </c>
      <c r="U22" s="43">
        <v>0</v>
      </c>
    </row>
    <row r="23" spans="1:21" ht="16.5" customHeight="1" x14ac:dyDescent="0.25">
      <c r="A23" s="2" t="s">
        <v>30</v>
      </c>
      <c r="B23" s="6">
        <f>SUM(B10:B22)</f>
        <v>8386643094.499999</v>
      </c>
      <c r="C23" s="1">
        <f>+SUMPRODUCT(C10:C22,B10:B22)/B23</f>
        <v>6.5467479928465688E-2</v>
      </c>
      <c r="D23" s="6">
        <f>SUM(D10:D22)</f>
        <v>181431461275.91</v>
      </c>
      <c r="E23" s="1">
        <f>+SUMPRODUCT(E10:E22,D10:D22)/D23</f>
        <v>5.9553668377285186E-2</v>
      </c>
      <c r="F23" s="6">
        <f>SUM(F10:F22)</f>
        <v>4597863197.2699995</v>
      </c>
      <c r="G23" s="1">
        <f>+SUMPRODUCT(G10:G22,F10:F22)/F23</f>
        <v>6.6017368094514528E-2</v>
      </c>
      <c r="H23" s="6">
        <f>SUM(H10:H22)</f>
        <v>263258396002.72998</v>
      </c>
      <c r="I23" s="1">
        <f>+SUMPRODUCT(I10:I22,H10:H22)/H23</f>
        <v>5.856879742160865E-2</v>
      </c>
      <c r="J23" s="6">
        <f>SUM(J10:J22)</f>
        <v>130876672260.81999</v>
      </c>
      <c r="K23" s="1">
        <f>+SUMPRODUCT(K10:K22,J10:J22)/J23</f>
        <v>6.2201889660839664E-2</v>
      </c>
      <c r="L23" s="6">
        <f>SUM(L10:L22)</f>
        <v>7520921026.54</v>
      </c>
      <c r="M23" s="1">
        <f>+SUMPRODUCT(M10:M22,L10:L22)/L23</f>
        <v>6.2347337043739147E-2</v>
      </c>
      <c r="N23" s="6">
        <f>SUM(N10:N22)</f>
        <v>162328782895.76001</v>
      </c>
      <c r="O23" s="1">
        <f>+SUMPRODUCT(O10:O22,N10:N22)/N23</f>
        <v>5.4855503578288542E-2</v>
      </c>
      <c r="P23" s="6">
        <f>SUM(P10:P22)</f>
        <v>19120082547.700001</v>
      </c>
      <c r="Q23" s="1">
        <f>+SUMPRODUCT(Q10:Q22,P10:P22)/P23</f>
        <v>5.7633051611446939E-2</v>
      </c>
      <c r="R23" s="6">
        <f>SUM(R10:R22)</f>
        <v>25386426991.779999</v>
      </c>
      <c r="S23" s="1">
        <f>+SUMPRODUCT(S10:S22,R10:R22)/R23</f>
        <v>6.888952751168588E-2</v>
      </c>
      <c r="T23" s="6">
        <f>SUM(T10:T22)</f>
        <v>55037316620.550003</v>
      </c>
      <c r="U23" s="1">
        <f>+SUMPRODUCT(U10:U22,T10:T22)/T23</f>
        <v>5.5869198239888673E-2</v>
      </c>
    </row>
    <row r="24" spans="1:21" x14ac:dyDescent="0.25">
      <c r="B24" s="16"/>
      <c r="C24" s="16"/>
      <c r="D24" s="16"/>
      <c r="E24" s="16"/>
      <c r="F24" s="16"/>
      <c r="G24" s="16"/>
      <c r="H24" s="16"/>
      <c r="I24" s="16"/>
      <c r="J24" s="16"/>
      <c r="K24" s="16"/>
      <c r="L24" s="16"/>
      <c r="M24" s="16"/>
      <c r="N24" s="16"/>
      <c r="O24" s="16"/>
      <c r="P24" s="23"/>
      <c r="Q24" s="16"/>
      <c r="R24" s="16"/>
      <c r="T24" s="16"/>
    </row>
    <row r="25" spans="1:21" ht="18" customHeight="1" x14ac:dyDescent="0.25">
      <c r="A25" s="63"/>
      <c r="B25" s="63"/>
      <c r="C25" s="63"/>
      <c r="D25" s="63"/>
      <c r="E25" s="63"/>
      <c r="F25" s="63"/>
      <c r="G25" s="63"/>
      <c r="H25" s="63"/>
      <c r="I25" s="63"/>
      <c r="J25" s="63"/>
      <c r="K25" s="63"/>
      <c r="T25" s="19"/>
    </row>
    <row r="26" spans="1:21" ht="18" customHeight="1" x14ac:dyDescent="0.25">
      <c r="A26" s="63" t="s">
        <v>31</v>
      </c>
      <c r="B26" s="63"/>
      <c r="C26" s="63"/>
      <c r="D26" s="63"/>
      <c r="E26" s="63"/>
      <c r="F26" s="63"/>
      <c r="G26" s="63"/>
      <c r="H26" s="63"/>
      <c r="I26" s="63"/>
      <c r="J26" s="63"/>
      <c r="K26" s="63"/>
      <c r="T26" s="18"/>
    </row>
    <row r="27" spans="1:21" x14ac:dyDescent="0.25">
      <c r="A27" s="63" t="s">
        <v>32</v>
      </c>
      <c r="B27" s="63"/>
      <c r="C27" s="63"/>
      <c r="D27" s="63"/>
      <c r="E27" s="63"/>
      <c r="F27" s="63"/>
      <c r="G27" s="63"/>
      <c r="H27" s="63"/>
      <c r="I27" s="63"/>
      <c r="J27" s="63"/>
      <c r="K27" s="63"/>
      <c r="T27" s="18"/>
    </row>
    <row r="28" spans="1:21" x14ac:dyDescent="0.25">
      <c r="A28" s="62" t="s">
        <v>33</v>
      </c>
      <c r="B28" s="62"/>
      <c r="C28" s="62"/>
      <c r="D28" s="62"/>
      <c r="E28" s="62"/>
      <c r="F28" s="62"/>
      <c r="G28" s="62"/>
      <c r="H28" s="62"/>
      <c r="I28" s="62"/>
      <c r="J28" s="62"/>
      <c r="K28" s="62"/>
    </row>
    <row r="29" spans="1:21" s="7" customFormat="1" ht="40.5" customHeight="1" x14ac:dyDescent="0.25">
      <c r="A29" s="63" t="s">
        <v>52</v>
      </c>
      <c r="B29" s="63"/>
      <c r="C29" s="63"/>
      <c r="D29" s="63"/>
      <c r="E29" s="63"/>
      <c r="F29" s="63"/>
      <c r="G29" s="63"/>
      <c r="H29" s="63"/>
      <c r="I29" s="63"/>
      <c r="J29" s="63"/>
      <c r="K29" s="63"/>
    </row>
    <row r="30" spans="1:21" x14ac:dyDescent="0.25">
      <c r="A30" s="63" t="s">
        <v>35</v>
      </c>
      <c r="B30" s="63"/>
      <c r="C30" s="63"/>
      <c r="D30" s="63"/>
      <c r="E30" s="63"/>
      <c r="F30" s="63"/>
      <c r="G30" s="63"/>
      <c r="H30" s="63"/>
      <c r="I30" s="63"/>
      <c r="J30" s="63"/>
      <c r="K30" s="63"/>
    </row>
    <row r="31" spans="1:21" ht="17.25" customHeight="1" x14ac:dyDescent="0.25">
      <c r="A31" s="63"/>
      <c r="B31" s="63"/>
      <c r="C31" s="63"/>
      <c r="D31" s="63"/>
      <c r="E31" s="63"/>
      <c r="F31" s="63"/>
      <c r="G31" s="63"/>
      <c r="H31" s="63"/>
      <c r="I31" s="63"/>
      <c r="J31" s="63"/>
      <c r="K31" s="63"/>
    </row>
    <row r="32" spans="1:21" x14ac:dyDescent="0.25">
      <c r="A32" s="63"/>
      <c r="B32" s="63"/>
      <c r="C32" s="63"/>
      <c r="D32" s="63"/>
      <c r="E32" s="63"/>
      <c r="F32" s="63"/>
      <c r="G32" s="63"/>
      <c r="H32" s="63"/>
      <c r="I32" s="63"/>
      <c r="J32" s="63"/>
      <c r="K32" s="63"/>
      <c r="S32" s="15"/>
    </row>
  </sheetData>
  <mergeCells count="23">
    <mergeCell ref="A32:K32"/>
    <mergeCell ref="A25:K25"/>
    <mergeCell ref="A26:K26"/>
    <mergeCell ref="A27:K27"/>
    <mergeCell ref="A29:K29"/>
    <mergeCell ref="A30:K30"/>
    <mergeCell ref="A31:K31"/>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s>
  <printOptions horizontalCentered="1"/>
  <pageMargins left="0.15748031496062992" right="0.15748031496062992" top="0.74803149606299213" bottom="0.74803149606299213" header="0.31496062992125984" footer="0.31496062992125984"/>
  <pageSetup paperSize="9" scale="88"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9416EC32B9FCD4FA3028E6276592E14" ma:contentTypeVersion="9" ma:contentTypeDescription="Crear nuevo documento." ma:contentTypeScope="" ma:versionID="97933b393e49022de7e3fb232a3f6372">
  <xsd:schema xmlns:xsd="http://www.w3.org/2001/XMLSchema" xmlns:xs="http://www.w3.org/2001/XMLSchema" xmlns:p="http://schemas.microsoft.com/office/2006/metadata/properties" xmlns:ns2="3d356bbc-c7e3-4705-a35e-a22d7fa248ea" targetNamespace="http://schemas.microsoft.com/office/2006/metadata/properties" ma:root="true" ma:fieldsID="6748c35f8d97a798a7749d5640898e13" ns2:_="">
    <xsd:import namespace="3d356bbc-c7e3-4705-a35e-a22d7fa248e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56bbc-c7e3-4705-a35e-a22d7fa248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21E2F5-3BF4-4319-BFA2-E402435A0E21}">
  <ds:schemaRefs>
    <ds:schemaRef ds:uri="http://schemas.microsoft.com/sharepoint/v3/contenttype/forms"/>
  </ds:schemaRefs>
</ds:datastoreItem>
</file>

<file path=customXml/itemProps2.xml><?xml version="1.0" encoding="utf-8"?>
<ds:datastoreItem xmlns:ds="http://schemas.openxmlformats.org/officeDocument/2006/customXml" ds:itemID="{9FA86830-3206-4B3B-A522-6E995A42685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77FDCB0-1BA4-4926-B12F-1AC2458D2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56bbc-c7e3-4705-a35e-a22d7fa248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2021</vt:lpstr>
      <vt:lpstr>Febrero 2021</vt:lpstr>
      <vt:lpstr>Marzo 2021</vt:lpstr>
      <vt:lpstr>Abril 2021</vt:lpstr>
      <vt:lpstr>Mayo 2021</vt:lpstr>
      <vt:lpstr>Junio 2021</vt:lpstr>
      <vt:lpstr>Julio 2021</vt:lpstr>
      <vt:lpstr>Agosto 2021</vt:lpstr>
      <vt:lpstr>Septiembre 2021</vt:lpstr>
      <vt:lpstr>Octubre 2021</vt:lpstr>
      <vt:lpstr>Noviembre 2021</vt:lpstr>
      <vt:lpstr>Diciembre 2021</vt:lpstr>
    </vt:vector>
  </TitlesOfParts>
  <Manager/>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nurena</dc:creator>
  <cp:keywords/>
  <dc:description/>
  <cp:lastModifiedBy>nurena</cp:lastModifiedBy>
  <cp:revision/>
  <dcterms:created xsi:type="dcterms:W3CDTF">2018-02-13T20:54:40Z</dcterms:created>
  <dcterms:modified xsi:type="dcterms:W3CDTF">2022-01-20T19:49:46Z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0x01010099416EC32B9FCD4FA3028E6276592E14</vt:lpwstr>
  </property>
</Properties>
</file>