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785" yWindow="-285" windowWidth="17430" windowHeight="12600" activeTab="11"/>
  </bookViews>
  <sheets>
    <sheet name="Ene.2019" sheetId="12" r:id="rId1"/>
    <sheet name="Feb.2019" sheetId="13" r:id="rId2"/>
    <sheet name="Mar.2019" sheetId="14" r:id="rId3"/>
    <sheet name="Abr.2019" sheetId="15" r:id="rId4"/>
    <sheet name="May.2019" sheetId="16" r:id="rId5"/>
    <sheet name="Jun.2019" sheetId="17" r:id="rId6"/>
    <sheet name="Jul.2019" sheetId="18" r:id="rId7"/>
    <sheet name="Ago.2019" sheetId="19" r:id="rId8"/>
    <sheet name="Sep.2019" sheetId="20" r:id="rId9"/>
    <sheet name="Oct.2019" sheetId="21" r:id="rId10"/>
    <sheet name="Nov.2019" sheetId="22" r:id="rId11"/>
    <sheet name="Dic.2019" sheetId="23" r:id="rId12"/>
  </sheets>
  <calcPr calcId="125725"/>
</workbook>
</file>

<file path=xl/calcChain.xml><?xml version="1.0" encoding="utf-8"?>
<calcChain xmlns="http://schemas.openxmlformats.org/spreadsheetml/2006/main">
  <c r="T20" i="23"/>
  <c r="U20" s="1"/>
  <c r="R20"/>
  <c r="S20" s="1"/>
  <c r="P20"/>
  <c r="Q20" s="1"/>
  <c r="N20"/>
  <c r="O20" s="1"/>
  <c r="L20"/>
  <c r="M20" s="1"/>
  <c r="J20"/>
  <c r="K20" s="1"/>
  <c r="H20"/>
  <c r="I20" s="1"/>
  <c r="F20"/>
  <c r="G20" s="1"/>
  <c r="D20"/>
  <c r="E20" s="1"/>
  <c r="B20"/>
  <c r="C20" s="1"/>
  <c r="T21" i="22"/>
  <c r="U21" s="1"/>
  <c r="R21"/>
  <c r="S21" s="1"/>
  <c r="P21"/>
  <c r="Q21" s="1"/>
  <c r="N21"/>
  <c r="O21" s="1"/>
  <c r="L21"/>
  <c r="M21" s="1"/>
  <c r="K21"/>
  <c r="J21"/>
  <c r="H21"/>
  <c r="I21" s="1"/>
  <c r="F21"/>
  <c r="G21" s="1"/>
  <c r="D21"/>
  <c r="E21" s="1"/>
  <c r="C21"/>
  <c r="B21"/>
  <c r="T21" i="21"/>
  <c r="U21" s="1"/>
  <c r="R21"/>
  <c r="S21" s="1"/>
  <c r="P21"/>
  <c r="Q21" s="1"/>
  <c r="O21"/>
  <c r="N21"/>
  <c r="L21"/>
  <c r="M21" s="1"/>
  <c r="K21"/>
  <c r="J21"/>
  <c r="H21"/>
  <c r="I21" s="1"/>
  <c r="F21"/>
  <c r="G21" s="1"/>
  <c r="D21"/>
  <c r="E21" s="1"/>
  <c r="C21"/>
  <c r="B21"/>
  <c r="T21" i="20" l="1"/>
  <c r="B21"/>
  <c r="C21" s="1"/>
  <c r="J21"/>
  <c r="K21" s="1"/>
  <c r="R21"/>
  <c r="P21"/>
  <c r="N21"/>
  <c r="L21"/>
  <c r="H21"/>
  <c r="F21"/>
  <c r="G21" s="1"/>
  <c r="D21"/>
  <c r="U21"/>
  <c r="S21"/>
  <c r="Q21"/>
  <c r="O21"/>
  <c r="M21"/>
  <c r="I21"/>
  <c r="E21"/>
  <c r="B20" i="19"/>
  <c r="C20" s="1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T19" i="18"/>
  <c r="U19" s="1"/>
  <c r="R19"/>
  <c r="S19" s="1"/>
  <c r="P19"/>
  <c r="Q19" s="1"/>
  <c r="N19"/>
  <c r="O19" s="1"/>
  <c r="D19"/>
  <c r="E19" s="1"/>
  <c r="L19"/>
  <c r="M19" s="1"/>
  <c r="J19"/>
  <c r="K19" s="1"/>
  <c r="H19"/>
  <c r="I19" s="1"/>
  <c r="F19"/>
  <c r="G19" s="1"/>
  <c r="B19"/>
  <c r="C19" s="1"/>
  <c r="T19" i="17"/>
  <c r="U19" s="1"/>
  <c r="R19"/>
  <c r="S19" s="1"/>
  <c r="P19"/>
  <c r="Q19" s="1"/>
  <c r="N19"/>
  <c r="O19" s="1"/>
  <c r="L19"/>
  <c r="M19" s="1"/>
  <c r="J19"/>
  <c r="K19" s="1"/>
  <c r="H19"/>
  <c r="I19" s="1"/>
  <c r="F19"/>
  <c r="G19" s="1"/>
  <c r="D19"/>
  <c r="E19" s="1"/>
  <c r="B19"/>
  <c r="C19" s="1"/>
  <c r="T19" i="16"/>
  <c r="U19" s="1"/>
  <c r="R19"/>
  <c r="S19" s="1"/>
  <c r="P19"/>
  <c r="Q19" s="1"/>
  <c r="N19"/>
  <c r="O19" s="1"/>
  <c r="L19"/>
  <c r="M19" s="1"/>
  <c r="K19"/>
  <c r="J19"/>
  <c r="H19"/>
  <c r="I19" s="1"/>
  <c r="F19"/>
  <c r="G19" s="1"/>
  <c r="D19"/>
  <c r="E19" s="1"/>
  <c r="B19"/>
  <c r="C19" s="1"/>
  <c r="T19" i="15" l="1"/>
  <c r="U19" s="1"/>
  <c r="R19"/>
  <c r="S19" s="1"/>
  <c r="P19"/>
  <c r="Q19" s="1"/>
  <c r="N19"/>
  <c r="O19" s="1"/>
  <c r="L19"/>
  <c r="M19" s="1"/>
  <c r="J19"/>
  <c r="K19" s="1"/>
  <c r="H19"/>
  <c r="I19" s="1"/>
  <c r="F19"/>
  <c r="G19" s="1"/>
  <c r="D19"/>
  <c r="E19" s="1"/>
  <c r="B19"/>
  <c r="C19" s="1"/>
  <c r="T19" i="14"/>
  <c r="U19" s="1"/>
  <c r="R19"/>
  <c r="S19" s="1"/>
  <c r="P19"/>
  <c r="Q19" s="1"/>
  <c r="N19"/>
  <c r="O19" s="1"/>
  <c r="L19"/>
  <c r="M19" s="1"/>
  <c r="J19"/>
  <c r="K19" s="1"/>
  <c r="I19"/>
  <c r="H19"/>
  <c r="F19"/>
  <c r="G19" s="1"/>
  <c r="D19"/>
  <c r="E19" s="1"/>
  <c r="B19"/>
  <c r="C19" s="1"/>
  <c r="T19" i="13"/>
  <c r="U19" s="1"/>
  <c r="S19"/>
  <c r="R19"/>
  <c r="P19"/>
  <c r="Q19" s="1"/>
  <c r="N19"/>
  <c r="O19" s="1"/>
  <c r="L19"/>
  <c r="M19" s="1"/>
  <c r="J19"/>
  <c r="K19" s="1"/>
  <c r="H19"/>
  <c r="I19" s="1"/>
  <c r="F19"/>
  <c r="G19" s="1"/>
  <c r="D19"/>
  <c r="E19" s="1"/>
  <c r="B19"/>
  <c r="C19" s="1"/>
  <c r="T19" i="12"/>
  <c r="U19" s="1"/>
  <c r="R19"/>
  <c r="S19" s="1"/>
  <c r="P19"/>
  <c r="Q19" s="1"/>
  <c r="N19"/>
  <c r="O19" s="1"/>
  <c r="L19"/>
  <c r="M19" s="1"/>
  <c r="J19"/>
  <c r="K19" s="1"/>
  <c r="H19"/>
  <c r="I19" s="1"/>
  <c r="F19"/>
  <c r="G19" s="1"/>
  <c r="D19"/>
  <c r="E19" s="1"/>
  <c r="B19"/>
  <c r="C19" s="1"/>
</calcChain>
</file>

<file path=xl/sharedStrings.xml><?xml version="1.0" encoding="utf-8"?>
<sst xmlns="http://schemas.openxmlformats.org/spreadsheetml/2006/main" count="618" uniqueCount="53">
  <si>
    <t>3/Fondo de reparto individualizado administrado por AFP.</t>
  </si>
  <si>
    <t>2/Títulos valores emitidos por el Banco Central de la República Dominicana.</t>
  </si>
  <si>
    <t>1/Entidades de Intermediación Financiera.</t>
  </si>
  <si>
    <t>Nota: No se incluyen las inversiones en cuotas de fondos de inversión.</t>
  </si>
  <si>
    <t>TOTAL</t>
  </si>
  <si>
    <r>
      <t>Notas BCRD</t>
    </r>
    <r>
      <rPr>
        <b/>
        <vertAlign val="superscript"/>
        <sz val="11"/>
        <rFont val="Calibri"/>
        <family val="2"/>
      </rPr>
      <t>2</t>
    </r>
  </si>
  <si>
    <r>
      <t>Cuotas de Participación de Fondos de Inversión</t>
    </r>
    <r>
      <rPr>
        <b/>
        <vertAlign val="superscript"/>
        <sz val="11"/>
        <rFont val="Calibri"/>
        <family val="2"/>
      </rPr>
      <t>4</t>
    </r>
  </si>
  <si>
    <r>
      <t>Certificados Inversión Especial BCRD</t>
    </r>
    <r>
      <rPr>
        <b/>
        <vertAlign val="superscript"/>
        <sz val="11"/>
        <rFont val="Calibri"/>
        <family val="2"/>
      </rPr>
      <t>2</t>
    </r>
  </si>
  <si>
    <r>
      <t>Certificados de Depósito EIF</t>
    </r>
    <r>
      <rPr>
        <b/>
        <vertAlign val="superscript"/>
        <sz val="11"/>
        <rFont val="Calibri"/>
        <family val="2"/>
      </rPr>
      <t>1</t>
    </r>
  </si>
  <si>
    <t>Bonos Organismos Multilaterales</t>
  </si>
  <si>
    <t>Bonos Empresas</t>
  </si>
  <si>
    <r>
      <t xml:space="preserve">Bonos EIF </t>
    </r>
    <r>
      <rPr>
        <b/>
        <vertAlign val="superscript"/>
        <sz val="11"/>
        <rFont val="Calibri"/>
        <family val="2"/>
      </rPr>
      <t>1</t>
    </r>
  </si>
  <si>
    <t>Bonos Ministerio de Hacienda</t>
  </si>
  <si>
    <t>TIPP</t>
  </si>
  <si>
    <t>FONDO DE SOLIDARIDAD SOCIAL</t>
  </si>
  <si>
    <r>
      <t>BANCO CENTRAL-R</t>
    </r>
    <r>
      <rPr>
        <b/>
        <vertAlign val="superscript"/>
        <sz val="11"/>
        <color rgb="FFFFFFFF"/>
        <rFont val="Calibri"/>
        <family val="2"/>
      </rPr>
      <t>3</t>
    </r>
  </si>
  <si>
    <r>
      <t>RESERVAS-R</t>
    </r>
    <r>
      <rPr>
        <b/>
        <vertAlign val="superscript"/>
        <sz val="11"/>
        <color rgb="FFFFFFFF"/>
        <rFont val="Calibri"/>
        <family val="2"/>
      </rPr>
      <t>3</t>
    </r>
  </si>
  <si>
    <t>SIEMBRA</t>
  </si>
  <si>
    <t>SCOTIA CRECER</t>
  </si>
  <si>
    <t>ROMANA</t>
  </si>
  <si>
    <t>RESERVAS</t>
  </si>
  <si>
    <t>POPULAR</t>
  </si>
  <si>
    <t>JMMB BDI</t>
  </si>
  <si>
    <t>ATLÁNTICO</t>
  </si>
  <si>
    <t>TIPO DE INSTRUMENTO</t>
  </si>
  <si>
    <t>Valores representativos de deuda emitidos por Fideicomisos de oferta pública</t>
  </si>
  <si>
    <t xml:space="preserve">Inversiones de los Fondos de Pensiones por Tipo de Instrumento </t>
  </si>
  <si>
    <t>y Tasa de Interés Promedio Ponderada</t>
  </si>
  <si>
    <t>RD$</t>
  </si>
  <si>
    <t>$RD MM y %</t>
  </si>
  <si>
    <t>4/Promedio ponderado del rendimiento de los fondos de inversión GAM y Pioneer Inmoniliario correspondiente a los últimos 360 días. El promedio ponderado del rendimiento del Fondo Inmobiliario Excel corresponde a los últimos 180 días. El promedio ponderado del rendimiento del Fondo Desarrollo de Sociedades de Pioneer corresponde a los últimos 90 días. El promedio ponderado del rendimiento del Fondo United Renta Fija de Pioneer y del Fondo de Renta Inmobiliaria Dólares de Popular  corresponde a los últimos 90 días. El promedio ponderado del rendimiento del Fondo de Renta Fija Capitalizable y  del Fondo Cerrado para Desarrollo de Infraestructura Dominicana Universal  corresponde a los últimos 30 días.</t>
  </si>
  <si>
    <t>Al 31 de enero 2019</t>
  </si>
  <si>
    <t>Al 28 de febrero 2019</t>
  </si>
  <si>
    <t>Al 31 de marzo 2019</t>
  </si>
  <si>
    <t>4/Promedio ponderado del rendimiento de los fondos de inversión GAM, Pioneer Inmoniliario, Fondo Inmobiliario Excel y Pioneer Desarrollo de Sociedades correspondiente a los últimos 360 días. El promedio ponderado del rendimiento del Fondo Universal para el Desarrollo de Infraestructuras Dominicanas I, Fondo United Renta Fija de Pioneer y Fondo Renta Inmoboliaria Popular corresponde a los últimos 180 días.  El promedio ponderado del rendimiento del Fondo Popular de Renta Fija Recurrente   corresponde a los últimos 90 días.</t>
  </si>
  <si>
    <t>Al 30 de abril 2019</t>
  </si>
  <si>
    <t>Al 31 de mayo 2019</t>
  </si>
  <si>
    <t>Al 30 de junio 2019</t>
  </si>
  <si>
    <t>Al 31 de julio 2019</t>
  </si>
  <si>
    <t>(*) A partir del mes de julio de 2019, ScotiaCrecer AFP pasa a ser AFP Crecer, como resultado de la adquisición de dicha AFP por el Centro Financiero Crecer, filial del Grupo Rizek.</t>
  </si>
  <si>
    <t>CRECER (*)</t>
  </si>
  <si>
    <t>Al 31 de agosto 2019</t>
  </si>
  <si>
    <r>
      <t>Letras BCRD</t>
    </r>
    <r>
      <rPr>
        <b/>
        <vertAlign val="superscript"/>
        <sz val="11"/>
        <rFont val="Calibri"/>
        <family val="2"/>
      </rPr>
      <t>2</t>
    </r>
  </si>
  <si>
    <t>4/Promedio ponderado del rendimiento de los fondos de inversión GAM, Pioneer Inmoniliario, Fondo Inmobiliario Excel,  Fondo United Renta Fija de Pioneer y Pioneer Desarrollo de Sociedades correspondiente a los últimos 360 días. El promedio ponderado del rendimiento del Fondo Universal para el Desarrollo de Infraestructuras Dominicanas I, Fondo Renta Inmoboliaria Popular y Fondo Popular Renta Fija Recurrente corresponde a los últimos 180 días.  El promedio ponderado del rendimiento del Fondo Desarrollo de Sociedades de Advanced,  Fondo Inmobiliario Universal y Fondo Popular de Renta Fija Capitalizable   corresponde a los últimos 90 días.</t>
  </si>
  <si>
    <t>Al 30 de septiembre 2019</t>
  </si>
  <si>
    <t>4/Promedio ponderado del rendimiento de los fondos de inversión GAM, Pioneer Inmoniliario, Fondo Inmobiliario Excel,  Fondo United Renta Fija de Pioneer y Pioneer Desarrollo de Sociedades correspondiente a los últimos 360 días. El promedio ponderado del rendimiento del Fondo Universal para el Desarrollo de Infraestructuras Dominicanas I, Fondo Renta Inmoboliaria Popular,  Fondo Desarrollo de Sociedades de Advanced  y Fondo Popular Renta Fija Recurrente corresponde a los últimos 180 días.  El promedio ponderado del rendimiento del Fondo Inmobiliario Universal y Fondo Popular de Renta Fija Capitalizable   corresponde a los últimos 90 días.</t>
  </si>
  <si>
    <r>
      <t>Valores representativos de capital emitidos por Fideicomisos de oferta pública</t>
    </r>
    <r>
      <rPr>
        <b/>
        <vertAlign val="superscript"/>
        <sz val="11"/>
        <rFont val="Calibri"/>
        <family val="2"/>
      </rPr>
      <t>5</t>
    </r>
  </si>
  <si>
    <t xml:space="preserve">5/Valor actual de la cuota de participación es 100.  </t>
  </si>
  <si>
    <t>Al 31 de octubre 2019</t>
  </si>
  <si>
    <t>5/Variación porcentual del valor accioniario, respecto a su valor inicial.</t>
  </si>
  <si>
    <t>Al 30 de noviembre 2019</t>
  </si>
  <si>
    <t>4/Promedio ponderado del rendimiento de los fondos de inversión GAM, Pioneer Inmoniliario, Fondo Inmobiliario Excel,  Fondo United Renta Fija de Pioneer y Pioneer Desarrollo de Sociedades correspondiente a los últimos 360 días. El promedio ponderado del rendimiento del Fondo Universal para el Desarrollo de Infraestructuras Dominicanas I, Fondo Renta Inmoboliaria Popular,  Fondo Desarrollo de Sociedades de Advanced  y Fondo Popular Renta Fija Recurrente corresponde a los últimos 180 días.  El promedio ponderado del rendimiento del Fondo Inmobiliario Universal y Fondo Popular de Renta Fija Capitalizable   corresponde a los últimos 90 días. Promedio ponderado del rendimiento de los fondos de inversión GAM II, Pioneer Inmoniliario II corresponde a los últimos 30 días.</t>
  </si>
  <si>
    <t>Al 31 de diciembre 2019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</si>
</sst>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0.00%"/>
  </numFmts>
  <fonts count="9">
    <font>
      <sz val="11"/>
      <name val="Calibri"/>
    </font>
    <font>
      <sz val="11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b/>
      <sz val="11"/>
      <color rgb="FFFFFFFF"/>
      <name val="Calibri"/>
      <family val="2"/>
    </font>
    <font>
      <b/>
      <vertAlign val="superscript"/>
      <sz val="11"/>
      <color rgb="FFFFFFFF"/>
      <name val="Calibri"/>
      <family val="2"/>
    </font>
    <font>
      <b/>
      <sz val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</cellStyleXfs>
  <cellXfs count="72">
    <xf numFmtId="0" fontId="0" fillId="0" borderId="0" xfId="0"/>
    <xf numFmtId="164" fontId="3" fillId="2" borderId="1" xfId="2" applyNumberFormat="1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vertical="center" wrapText="1"/>
    </xf>
    <xf numFmtId="0" fontId="1" fillId="0" borderId="0" xfId="2"/>
    <xf numFmtId="0" fontId="3" fillId="0" borderId="0" xfId="2" applyFont="1" applyAlignment="1">
      <alignment horizontal="right"/>
    </xf>
    <xf numFmtId="43" fontId="3" fillId="2" borderId="1" xfId="1" applyFont="1" applyFill="1" applyBorder="1" applyAlignment="1">
      <alignment horizontal="center"/>
    </xf>
    <xf numFmtId="0" fontId="0" fillId="0" borderId="0" xfId="0" applyFill="1"/>
    <xf numFmtId="0" fontId="3" fillId="0" borderId="0" xfId="0" applyFont="1" applyAlignment="1"/>
    <xf numFmtId="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Border="1"/>
    <xf numFmtId="4" fontId="0" fillId="0" borderId="1" xfId="0" applyNumberFormat="1" applyBorder="1"/>
    <xf numFmtId="164" fontId="0" fillId="0" borderId="1" xfId="0" applyNumberFormat="1" applyFill="1" applyBorder="1"/>
    <xf numFmtId="43" fontId="0" fillId="0" borderId="1" xfId="1" applyFont="1" applyBorder="1" applyAlignment="1">
      <alignment horizontal="center"/>
    </xf>
    <xf numFmtId="0" fontId="2" fillId="0" borderId="0" xfId="2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3" borderId="1" xfId="2" applyFont="1" applyFill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3" borderId="1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3" borderId="1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center" vertical="center" wrapText="1"/>
    </xf>
    <xf numFmtId="4" fontId="0" fillId="0" borderId="1" xfId="0" applyNumberFormat="1" applyFill="1" applyBorder="1"/>
    <xf numFmtId="0" fontId="3" fillId="0" borderId="0" xfId="0" applyFont="1" applyAlignment="1">
      <alignment horizontal="center"/>
    </xf>
    <xf numFmtId="0" fontId="5" fillId="3" borderId="1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3" borderId="1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3" borderId="1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3" borderId="1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3" borderId="1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3" borderId="1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3" borderId="1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3" borderId="1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left" vertical="center" wrapText="1"/>
    </xf>
    <xf numFmtId="0" fontId="2" fillId="0" borderId="0" xfId="2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2"/>
    <cellStyle name="Porcentual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7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34" sqref="A34"/>
    </sheetView>
  </sheetViews>
  <sheetFormatPr baseColWidth="10" defaultRowHeight="15"/>
  <cols>
    <col min="1" max="1" width="58.5703125" customWidth="1"/>
    <col min="2" max="2" width="16.85546875" customWidth="1"/>
    <col min="3" max="3" width="9.42578125" bestFit="1" customWidth="1"/>
    <col min="4" max="4" width="16.85546875" customWidth="1"/>
    <col min="5" max="5" width="9.42578125" bestFit="1" customWidth="1"/>
    <col min="6" max="6" width="18.85546875" bestFit="1" customWidth="1"/>
    <col min="7" max="7" width="9.42578125" bestFit="1" customWidth="1"/>
    <col min="8" max="8" width="17.85546875" bestFit="1" customWidth="1"/>
    <col min="9" max="9" width="9.42578125" bestFit="1" customWidth="1"/>
    <col min="10" max="10" width="16.85546875" bestFit="1" customWidth="1"/>
    <col min="11" max="11" width="9.42578125" bestFit="1" customWidth="1"/>
    <col min="12" max="12" width="18.85546875" bestFit="1" customWidth="1"/>
    <col min="13" max="13" width="9.42578125" bestFit="1" customWidth="1"/>
    <col min="14" max="14" width="18.85546875" bestFit="1" customWidth="1"/>
    <col min="15" max="15" width="7.140625" bestFit="1" customWidth="1"/>
    <col min="16" max="16" width="17.85546875" bestFit="1" customWidth="1"/>
    <col min="17" max="17" width="7.140625" bestFit="1" customWidth="1"/>
    <col min="18" max="18" width="17.85546875" bestFit="1" customWidth="1"/>
    <col min="19" max="19" width="9.42578125" bestFit="1" customWidth="1"/>
    <col min="20" max="20" width="17.85546875" bestFit="1" customWidth="1"/>
    <col min="21" max="21" width="8.140625" bestFit="1" customWidth="1"/>
  </cols>
  <sheetData>
    <row r="1" spans="1:3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35">
      <c r="A2" s="64" t="s">
        <v>26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>
      <c r="A3" s="64" t="s">
        <v>27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>
      <c r="A4" s="64" t="s">
        <v>31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</row>
    <row r="5" spans="1:35">
      <c r="A5" s="65" t="s">
        <v>29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</row>
    <row r="6" spans="1:35">
      <c r="A6" s="5"/>
      <c r="B6" s="4"/>
      <c r="C6" s="4"/>
      <c r="D6" s="4"/>
      <c r="E6" s="4"/>
      <c r="F6" s="4"/>
      <c r="G6" s="4"/>
      <c r="H6" s="4"/>
      <c r="I6" s="4"/>
      <c r="J6" s="4"/>
      <c r="K6" s="4"/>
    </row>
    <row r="7" spans="1:35" ht="9" customHeight="1">
      <c r="A7" s="66" t="s">
        <v>24</v>
      </c>
      <c r="B7" s="59" t="s">
        <v>23</v>
      </c>
      <c r="C7" s="60"/>
      <c r="D7" s="59" t="s">
        <v>22</v>
      </c>
      <c r="E7" s="60"/>
      <c r="F7" s="59" t="s">
        <v>21</v>
      </c>
      <c r="G7" s="60"/>
      <c r="H7" s="69" t="s">
        <v>20</v>
      </c>
      <c r="I7" s="70"/>
      <c r="J7" s="59" t="s">
        <v>19</v>
      </c>
      <c r="K7" s="60"/>
      <c r="L7" s="59" t="s">
        <v>18</v>
      </c>
      <c r="M7" s="60"/>
      <c r="N7" s="59" t="s">
        <v>17</v>
      </c>
      <c r="O7" s="60"/>
      <c r="P7" s="59" t="s">
        <v>16</v>
      </c>
      <c r="Q7" s="60"/>
      <c r="R7" s="59" t="s">
        <v>15</v>
      </c>
      <c r="S7" s="60"/>
      <c r="T7" s="59" t="s">
        <v>14</v>
      </c>
      <c r="U7" s="60"/>
    </row>
    <row r="8" spans="1:35" ht="24" customHeight="1">
      <c r="A8" s="67"/>
      <c r="B8" s="61"/>
      <c r="C8" s="62"/>
      <c r="D8" s="61"/>
      <c r="E8" s="62"/>
      <c r="F8" s="61"/>
      <c r="G8" s="62"/>
      <c r="H8" s="61"/>
      <c r="I8" s="62"/>
      <c r="J8" s="61"/>
      <c r="K8" s="62"/>
      <c r="L8" s="61"/>
      <c r="M8" s="62"/>
      <c r="N8" s="61"/>
      <c r="O8" s="62"/>
      <c r="P8" s="61"/>
      <c r="Q8" s="62"/>
      <c r="R8" s="61"/>
      <c r="S8" s="62"/>
      <c r="T8" s="61"/>
      <c r="U8" s="62"/>
    </row>
    <row r="9" spans="1:35" ht="17.25" customHeight="1">
      <c r="A9" s="68"/>
      <c r="B9" s="19" t="s">
        <v>28</v>
      </c>
      <c r="C9" s="19" t="s">
        <v>13</v>
      </c>
      <c r="D9" s="19" t="s">
        <v>28</v>
      </c>
      <c r="E9" s="19" t="s">
        <v>13</v>
      </c>
      <c r="F9" s="19" t="s">
        <v>28</v>
      </c>
      <c r="G9" s="19" t="s">
        <v>13</v>
      </c>
      <c r="H9" s="19" t="s">
        <v>28</v>
      </c>
      <c r="I9" s="19" t="s">
        <v>13</v>
      </c>
      <c r="J9" s="19" t="s">
        <v>28</v>
      </c>
      <c r="K9" s="19" t="s">
        <v>13</v>
      </c>
      <c r="L9" s="19" t="s">
        <v>28</v>
      </c>
      <c r="M9" s="19" t="s">
        <v>13</v>
      </c>
      <c r="N9" s="19" t="s">
        <v>28</v>
      </c>
      <c r="O9" s="19" t="s">
        <v>13</v>
      </c>
      <c r="P9" s="19" t="s">
        <v>28</v>
      </c>
      <c r="Q9" s="19" t="s">
        <v>13</v>
      </c>
      <c r="R9" s="19" t="s">
        <v>28</v>
      </c>
      <c r="S9" s="19" t="s">
        <v>13</v>
      </c>
      <c r="T9" s="19" t="s">
        <v>28</v>
      </c>
      <c r="U9" s="19" t="s">
        <v>13</v>
      </c>
    </row>
    <row r="10" spans="1:35">
      <c r="A10" s="3" t="s">
        <v>12</v>
      </c>
      <c r="B10" s="16">
        <v>1138457190.1800001</v>
      </c>
      <c r="C10" s="20">
        <v>9.9500000000000005E-2</v>
      </c>
      <c r="D10" s="9">
        <v>286612208.13</v>
      </c>
      <c r="E10" s="10">
        <v>9.9000000000000005E-2</v>
      </c>
      <c r="F10" s="9">
        <v>47617959800.489998</v>
      </c>
      <c r="G10" s="10">
        <v>8.9899999999999994E-2</v>
      </c>
      <c r="H10" s="9">
        <v>26225351908.939999</v>
      </c>
      <c r="I10" s="10">
        <v>9.6299999999999997E-2</v>
      </c>
      <c r="J10" s="9">
        <v>1137583496.3900001</v>
      </c>
      <c r="K10" s="10">
        <v>0.1021</v>
      </c>
      <c r="L10" s="9">
        <v>34996930739</v>
      </c>
      <c r="M10" s="13">
        <v>9.4899999999999998E-2</v>
      </c>
      <c r="N10" s="9">
        <v>35882961019.989998</v>
      </c>
      <c r="O10" s="10">
        <v>8.4500000000000006E-2</v>
      </c>
      <c r="P10" s="14">
        <v>4563726149.5200005</v>
      </c>
      <c r="Q10" s="10">
        <v>9.7900000000000001E-2</v>
      </c>
      <c r="R10" s="9">
        <v>4502753211.1999998</v>
      </c>
      <c r="S10" s="10">
        <v>0.1002</v>
      </c>
      <c r="T10" s="9">
        <v>11309571359.27</v>
      </c>
      <c r="U10" s="10">
        <v>9.2999999999999999E-2</v>
      </c>
    </row>
    <row r="11" spans="1:35" ht="17.25">
      <c r="A11" s="3" t="s">
        <v>11</v>
      </c>
      <c r="B11" s="16">
        <v>232673838.81999999</v>
      </c>
      <c r="C11" s="20">
        <v>0.10050000000000001</v>
      </c>
      <c r="D11" s="9">
        <v>6153566.0700000003</v>
      </c>
      <c r="E11" s="10">
        <v>0.1075</v>
      </c>
      <c r="F11" s="9">
        <v>12169319255.190001</v>
      </c>
      <c r="G11" s="10">
        <v>9.5000000000000001E-2</v>
      </c>
      <c r="H11" s="9">
        <v>4350359124.3599997</v>
      </c>
      <c r="I11" s="10">
        <v>9.9299999999999999E-2</v>
      </c>
      <c r="J11" s="16">
        <v>0</v>
      </c>
      <c r="K11" s="16">
        <v>0</v>
      </c>
      <c r="L11" s="9">
        <v>4448855634.0200005</v>
      </c>
      <c r="M11" s="13">
        <v>0.1045</v>
      </c>
      <c r="N11" s="9">
        <v>10957289077.74</v>
      </c>
      <c r="O11" s="10">
        <v>9.4E-2</v>
      </c>
      <c r="P11" s="14">
        <v>652658313.82000005</v>
      </c>
      <c r="Q11" s="10">
        <v>8.9899999999999994E-2</v>
      </c>
      <c r="R11" s="16">
        <v>0</v>
      </c>
      <c r="S11" s="16">
        <v>0</v>
      </c>
      <c r="T11" s="9">
        <v>2331702067.0999999</v>
      </c>
      <c r="U11" s="10">
        <v>9.8100000000000007E-2</v>
      </c>
    </row>
    <row r="12" spans="1:35">
      <c r="A12" s="3" t="s">
        <v>10</v>
      </c>
      <c r="B12" s="16">
        <v>396230315.44999999</v>
      </c>
      <c r="C12" s="20">
        <v>0.1138</v>
      </c>
      <c r="D12" s="9">
        <v>76690779.200000003</v>
      </c>
      <c r="E12" s="10">
        <v>0.1183</v>
      </c>
      <c r="F12" s="9">
        <v>7953000899.6700001</v>
      </c>
      <c r="G12" s="10">
        <v>8.1900000000000001E-2</v>
      </c>
      <c r="H12" s="9">
        <v>5459818453.4899998</v>
      </c>
      <c r="I12" s="10">
        <v>8.43E-2</v>
      </c>
      <c r="J12" s="16">
        <v>0</v>
      </c>
      <c r="K12" s="16">
        <v>0</v>
      </c>
      <c r="L12" s="9">
        <v>3391316636</v>
      </c>
      <c r="M12" s="13">
        <v>7.7499999999999999E-2</v>
      </c>
      <c r="N12" s="9">
        <v>5264358757.7299995</v>
      </c>
      <c r="O12" s="10">
        <v>7.7499999999999999E-2</v>
      </c>
      <c r="P12" s="14">
        <v>1034608935.5700001</v>
      </c>
      <c r="Q12" s="10">
        <v>7.9399999999999998E-2</v>
      </c>
      <c r="R12" s="9">
        <v>1885104989.5799999</v>
      </c>
      <c r="S12" s="10">
        <v>0.10440000000000001</v>
      </c>
      <c r="T12" s="9">
        <v>1528275320.95</v>
      </c>
      <c r="U12" s="10">
        <v>7.1400000000000005E-2</v>
      </c>
    </row>
    <row r="13" spans="1:35">
      <c r="A13" s="3" t="s">
        <v>9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9">
        <v>120286146</v>
      </c>
      <c r="I13" s="12">
        <v>8.7499999999999994E-2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4">
        <v>15035768.25</v>
      </c>
      <c r="Q13" s="10">
        <v>8.7499999999999994E-2</v>
      </c>
      <c r="R13" s="16">
        <v>0</v>
      </c>
      <c r="S13" s="16">
        <v>0</v>
      </c>
      <c r="T13" s="9">
        <v>45107304.75</v>
      </c>
      <c r="U13" s="10">
        <v>8.7499999999999994E-2</v>
      </c>
    </row>
    <row r="14" spans="1:35" ht="17.25">
      <c r="A14" s="3" t="s">
        <v>8</v>
      </c>
      <c r="B14" s="16">
        <v>105188896.36</v>
      </c>
      <c r="C14" s="20">
        <v>8.6400000000000005E-2</v>
      </c>
      <c r="D14" s="9">
        <v>238262059.66999999</v>
      </c>
      <c r="E14" s="10">
        <v>0.1028</v>
      </c>
      <c r="F14" s="9">
        <v>16221675502.1</v>
      </c>
      <c r="G14" s="10">
        <v>8.2600000000000007E-2</v>
      </c>
      <c r="H14" s="9">
        <v>8037578819.8400002</v>
      </c>
      <c r="I14" s="12">
        <v>8.5599999999999996E-2</v>
      </c>
      <c r="J14" s="9">
        <v>1369487567.71</v>
      </c>
      <c r="K14" s="10">
        <v>8.6499999999999994E-2</v>
      </c>
      <c r="L14" s="9">
        <v>23866914133.400002</v>
      </c>
      <c r="M14" s="13">
        <v>9.9699999999999997E-2</v>
      </c>
      <c r="N14" s="9">
        <v>1799204046.9000001</v>
      </c>
      <c r="O14" s="12">
        <v>6.2899999999999998E-2</v>
      </c>
      <c r="P14" s="14">
        <v>846789401.76999998</v>
      </c>
      <c r="Q14" s="10">
        <v>9.4399999999999998E-2</v>
      </c>
      <c r="R14" s="9">
        <v>4416601902.0100002</v>
      </c>
      <c r="S14" s="10">
        <v>9.8400000000000001E-2</v>
      </c>
      <c r="T14" s="9">
        <v>1611318984.6099999</v>
      </c>
      <c r="U14" s="12">
        <v>7.51E-2</v>
      </c>
    </row>
    <row r="15" spans="1:35" ht="17.25">
      <c r="A15" s="3" t="s">
        <v>7</v>
      </c>
      <c r="B15" s="16">
        <v>812874272.04999995</v>
      </c>
      <c r="C15" s="20">
        <v>9.4600000000000004E-2</v>
      </c>
      <c r="D15" s="9">
        <v>220712149.43000001</v>
      </c>
      <c r="E15" s="10">
        <v>9.5699999999999993E-2</v>
      </c>
      <c r="F15" s="9">
        <v>32132987021.970001</v>
      </c>
      <c r="G15" s="10">
        <v>9.4100000000000003E-2</v>
      </c>
      <c r="H15" s="9">
        <v>21683314592.650002</v>
      </c>
      <c r="I15" s="12">
        <v>9.6600000000000005E-2</v>
      </c>
      <c r="J15" s="9">
        <v>1351786842.1199999</v>
      </c>
      <c r="K15" s="10">
        <v>9.8199999999999996E-2</v>
      </c>
      <c r="L15" s="9">
        <v>22257186707.25</v>
      </c>
      <c r="M15" s="13">
        <v>9.4600000000000004E-2</v>
      </c>
      <c r="N15" s="9">
        <v>28576782456.59</v>
      </c>
      <c r="O15" s="12">
        <v>9.6100000000000005E-2</v>
      </c>
      <c r="P15" s="14">
        <v>2372623601.23</v>
      </c>
      <c r="Q15" s="10">
        <v>9.5000000000000001E-2</v>
      </c>
      <c r="R15" s="9">
        <v>7907597349.5200005</v>
      </c>
      <c r="S15" s="10">
        <v>0.1162</v>
      </c>
      <c r="T15" s="9">
        <v>9406817772.1299992</v>
      </c>
      <c r="U15" s="12">
        <v>9.64E-2</v>
      </c>
    </row>
    <row r="16" spans="1:35" s="7" customFormat="1" ht="19.5" customHeight="1">
      <c r="A16" s="3" t="s">
        <v>6</v>
      </c>
      <c r="B16" s="16">
        <v>0</v>
      </c>
      <c r="C16" s="16">
        <v>0</v>
      </c>
      <c r="D16" s="16">
        <v>0</v>
      </c>
      <c r="E16" s="16">
        <v>0</v>
      </c>
      <c r="F16" s="11">
        <v>8723585863.6299992</v>
      </c>
      <c r="G16" s="12">
        <v>6.3399999999999998E-2</v>
      </c>
      <c r="H16" s="11">
        <v>1272576651.0799999</v>
      </c>
      <c r="I16" s="12">
        <v>5.1799999999999999E-2</v>
      </c>
      <c r="J16" s="21">
        <v>0</v>
      </c>
      <c r="K16" s="21">
        <v>0</v>
      </c>
      <c r="L16" s="11">
        <v>1211463522.5599999</v>
      </c>
      <c r="M16" s="15">
        <v>5.8400000000000001E-2</v>
      </c>
      <c r="N16" s="11">
        <v>1999462830.72</v>
      </c>
      <c r="O16" s="12">
        <v>6.4600000000000005E-2</v>
      </c>
      <c r="P16" s="21">
        <v>0</v>
      </c>
      <c r="Q16" s="21">
        <v>0</v>
      </c>
      <c r="R16" s="21">
        <v>0</v>
      </c>
      <c r="S16" s="21">
        <v>0</v>
      </c>
      <c r="T16" s="11">
        <v>506238378.31</v>
      </c>
      <c r="U16" s="12">
        <v>4.8000000000000001E-2</v>
      </c>
    </row>
    <row r="17" spans="1:21" ht="17.25">
      <c r="A17" s="3" t="s">
        <v>5</v>
      </c>
      <c r="B17" s="16">
        <v>524782605.62</v>
      </c>
      <c r="C17" s="20">
        <v>9.8500000000000004E-2</v>
      </c>
      <c r="D17" s="9">
        <v>264208405.33000001</v>
      </c>
      <c r="E17" s="10">
        <v>0.10290000000000001</v>
      </c>
      <c r="F17" s="9">
        <v>43851905365.089996</v>
      </c>
      <c r="G17" s="10">
        <v>0.1016</v>
      </c>
      <c r="H17" s="9">
        <v>16235020355.57</v>
      </c>
      <c r="I17" s="12">
        <v>0.1016</v>
      </c>
      <c r="J17" s="9">
        <v>1013327020.39</v>
      </c>
      <c r="K17" s="10">
        <v>0.10249999999999999</v>
      </c>
      <c r="L17" s="9">
        <v>23013055524.470001</v>
      </c>
      <c r="M17" s="13">
        <v>0.1019</v>
      </c>
      <c r="N17" s="9">
        <v>19257524834.25</v>
      </c>
      <c r="O17" s="12">
        <v>0.10199999999999999</v>
      </c>
      <c r="P17" s="14">
        <v>4452727289.1099997</v>
      </c>
      <c r="Q17" s="10">
        <v>0.1013</v>
      </c>
      <c r="R17" s="9">
        <v>2746648628.9499998</v>
      </c>
      <c r="S17" s="10">
        <v>0.1031</v>
      </c>
      <c r="T17" s="9">
        <v>6065521537.6700001</v>
      </c>
      <c r="U17" s="12">
        <v>9.8199999999999996E-2</v>
      </c>
    </row>
    <row r="18" spans="1:21" ht="30">
      <c r="A18" s="3" t="s">
        <v>25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9">
        <v>409850616</v>
      </c>
      <c r="I18" s="10">
        <v>0.105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9">
        <v>614775924</v>
      </c>
      <c r="U18" s="12">
        <v>0.105</v>
      </c>
    </row>
    <row r="19" spans="1:21" ht="16.5" customHeight="1">
      <c r="A19" s="2" t="s">
        <v>4</v>
      </c>
      <c r="B19" s="6">
        <f>SUM(B10:B18)</f>
        <v>3210207118.4799995</v>
      </c>
      <c r="C19" s="1">
        <f>+SUMPRODUCT(B10:B18,C10:C18/B19)</f>
        <v>9.9504026615198651E-2</v>
      </c>
      <c r="D19" s="6">
        <f t="shared" ref="D19" si="0">SUM(D10:D18)</f>
        <v>1092639167.8299999</v>
      </c>
      <c r="E19" s="1">
        <f>+SUMPRODUCT(D10:D18,E10:E18/D19)</f>
        <v>0.10150759440558083</v>
      </c>
      <c r="F19" s="6">
        <f t="shared" ref="F19" si="1">SUM(F10:F18)</f>
        <v>168670433708.14001</v>
      </c>
      <c r="G19" s="1">
        <f>+SUMPRODUCT(F10:F18,G10:G18/F19)</f>
        <v>9.1660071971061047E-2</v>
      </c>
      <c r="H19" s="6">
        <f t="shared" ref="H19" si="2">SUM(H10:H18)</f>
        <v>83794156667.930008</v>
      </c>
      <c r="I19" s="1">
        <f>+SUMPRODUCT(H10:H18,I10:I18/H19)</f>
        <v>9.5106113482663387E-2</v>
      </c>
      <c r="J19" s="6">
        <f t="shared" ref="J19" si="3">SUM(J10:J18)</f>
        <v>4872184926.6100006</v>
      </c>
      <c r="K19" s="1">
        <f>+SUMPRODUCT(J10:J18,K10:K18/J19)</f>
        <v>9.6716246237057546E-2</v>
      </c>
      <c r="L19" s="6">
        <f t="shared" ref="L19" si="4">SUM(L10:L18)</f>
        <v>113185722896.70001</v>
      </c>
      <c r="M19" s="1">
        <f>+SUMPRODUCT(L10:L18,M10:M18/L19)</f>
        <v>9.6741726157780844E-2</v>
      </c>
      <c r="N19" s="6">
        <f t="shared" ref="N19" si="5">SUM(N10:N18)</f>
        <v>103737583023.92</v>
      </c>
      <c r="O19" s="1">
        <f>+SUMPRODUCT(N10:N18,O10:O18/N19)</f>
        <v>9.0834145823836671E-2</v>
      </c>
      <c r="P19" s="6">
        <f t="shared" ref="P19" si="6">SUM(P10:P18)</f>
        <v>13938169459.27</v>
      </c>
      <c r="Q19" s="1">
        <f>+SUMPRODUCT(P10:P18,Q10:Q18/P19)</f>
        <v>9.6520837375283303E-2</v>
      </c>
      <c r="R19" s="6">
        <f t="shared" ref="R19" si="7">SUM(R10:R18)</f>
        <v>21458706081.260002</v>
      </c>
      <c r="S19" s="1">
        <f>+SUMPRODUCT(R10:R18,S10:S18/R19)</f>
        <v>0.10646572709648662</v>
      </c>
      <c r="T19" s="6">
        <f t="shared" ref="T19" si="8">SUM(T10:T18)</f>
        <v>33419328648.790001</v>
      </c>
      <c r="U19" s="1">
        <f>+SUMPRODUCT(T10:T18,U10:U18/T19)</f>
        <v>9.2937482588961173E-2</v>
      </c>
    </row>
    <row r="21" spans="1:21" ht="18" customHeight="1">
      <c r="A21" s="71" t="s">
        <v>3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</row>
    <row r="22" spans="1:21" ht="18" customHeight="1">
      <c r="A22" s="71" t="s">
        <v>2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</row>
    <row r="23" spans="1:21">
      <c r="A23" s="71" t="s">
        <v>1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pans="1:21">
      <c r="A24" s="17" t="s">
        <v>0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21" ht="40.5" customHeight="1">
      <c r="A25" s="71" t="s">
        <v>30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</row>
    <row r="26" spans="1:21" ht="17.25" customHeight="1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</row>
    <row r="27" spans="1:21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</row>
  </sheetData>
  <mergeCells count="22">
    <mergeCell ref="A27:K27"/>
    <mergeCell ref="J7:K8"/>
    <mergeCell ref="L7:M8"/>
    <mergeCell ref="N7:O8"/>
    <mergeCell ref="P7:Q8"/>
    <mergeCell ref="A21:K21"/>
    <mergeCell ref="A22:K22"/>
    <mergeCell ref="A23:K23"/>
    <mergeCell ref="A25:K25"/>
    <mergeCell ref="A26:K26"/>
    <mergeCell ref="R7:S8"/>
    <mergeCell ref="T7:U8"/>
    <mergeCell ref="A1:K1"/>
    <mergeCell ref="A2:U2"/>
    <mergeCell ref="A3:U3"/>
    <mergeCell ref="A4:U4"/>
    <mergeCell ref="A5:U5"/>
    <mergeCell ref="A7:A9"/>
    <mergeCell ref="B7:C8"/>
    <mergeCell ref="D7:E8"/>
    <mergeCell ref="F7:G8"/>
    <mergeCell ref="H7:I8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I30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29" sqref="A29:K29"/>
    </sheetView>
  </sheetViews>
  <sheetFormatPr baseColWidth="10" defaultRowHeight="15"/>
  <cols>
    <col min="1" max="1" width="58.5703125" customWidth="1"/>
    <col min="2" max="2" width="16.85546875" customWidth="1"/>
    <col min="3" max="3" width="9.42578125" bestFit="1" customWidth="1"/>
    <col min="4" max="4" width="18.85546875" bestFit="1" customWidth="1"/>
    <col min="5" max="5" width="9.42578125" bestFit="1" customWidth="1"/>
    <col min="6" max="6" width="18.85546875" bestFit="1" customWidth="1"/>
    <col min="7" max="7" width="9.42578125" bestFit="1" customWidth="1"/>
    <col min="8" max="8" width="18.85546875" bestFit="1" customWidth="1"/>
    <col min="9" max="9" width="9.42578125" bestFit="1" customWidth="1"/>
    <col min="10" max="10" width="17.85546875" bestFit="1" customWidth="1"/>
    <col min="11" max="11" width="9.42578125" bestFit="1" customWidth="1"/>
    <col min="12" max="12" width="18.85546875" bestFit="1" customWidth="1"/>
    <col min="13" max="13" width="9.42578125" bestFit="1" customWidth="1"/>
    <col min="14" max="14" width="18.85546875" bestFit="1" customWidth="1"/>
    <col min="15" max="15" width="9.42578125" bestFit="1" customWidth="1"/>
    <col min="16" max="16" width="17.85546875" style="7" bestFit="1" customWidth="1"/>
    <col min="17" max="17" width="9.42578125" customWidth="1"/>
    <col min="18" max="18" width="17.85546875" bestFit="1" customWidth="1"/>
    <col min="19" max="19" width="9.42578125" bestFit="1" customWidth="1"/>
    <col min="20" max="20" width="17.85546875" bestFit="1" customWidth="1"/>
    <col min="21" max="21" width="9.42578125" bestFit="1" customWidth="1"/>
  </cols>
  <sheetData>
    <row r="1" spans="1:3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35">
      <c r="A2" s="64" t="s">
        <v>26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>
      <c r="A3" s="64" t="s">
        <v>27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>
      <c r="A4" s="64" t="s">
        <v>48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</row>
    <row r="5" spans="1:35">
      <c r="A5" s="65" t="s">
        <v>29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</row>
    <row r="6" spans="1:35">
      <c r="A6" s="5"/>
      <c r="B6" s="4"/>
      <c r="C6" s="4"/>
      <c r="D6" s="4"/>
      <c r="E6" s="4"/>
      <c r="F6" s="4"/>
      <c r="G6" s="4"/>
      <c r="H6" s="4"/>
      <c r="I6" s="4"/>
      <c r="J6" s="4"/>
      <c r="K6" s="4"/>
    </row>
    <row r="7" spans="1:35" ht="9" customHeight="1">
      <c r="A7" s="66" t="s">
        <v>24</v>
      </c>
      <c r="B7" s="59" t="s">
        <v>23</v>
      </c>
      <c r="C7" s="60"/>
      <c r="D7" s="59" t="s">
        <v>40</v>
      </c>
      <c r="E7" s="60"/>
      <c r="F7" s="59" t="s">
        <v>22</v>
      </c>
      <c r="G7" s="60"/>
      <c r="H7" s="59" t="s">
        <v>21</v>
      </c>
      <c r="I7" s="60"/>
      <c r="J7" s="69" t="s">
        <v>20</v>
      </c>
      <c r="K7" s="70"/>
      <c r="L7" s="59" t="s">
        <v>19</v>
      </c>
      <c r="M7" s="60"/>
      <c r="N7" s="59" t="s">
        <v>17</v>
      </c>
      <c r="O7" s="60"/>
      <c r="P7" s="59" t="s">
        <v>16</v>
      </c>
      <c r="Q7" s="60"/>
      <c r="R7" s="59" t="s">
        <v>15</v>
      </c>
      <c r="S7" s="60"/>
      <c r="T7" s="59" t="s">
        <v>14</v>
      </c>
      <c r="U7" s="60"/>
    </row>
    <row r="8" spans="1:35" ht="24" customHeight="1">
      <c r="A8" s="67"/>
      <c r="B8" s="61"/>
      <c r="C8" s="62"/>
      <c r="D8" s="61"/>
      <c r="E8" s="62"/>
      <c r="F8" s="61"/>
      <c r="G8" s="62"/>
      <c r="H8" s="61"/>
      <c r="I8" s="62"/>
      <c r="J8" s="61"/>
      <c r="K8" s="62"/>
      <c r="L8" s="61"/>
      <c r="M8" s="62"/>
      <c r="N8" s="61"/>
      <c r="O8" s="62"/>
      <c r="P8" s="61"/>
      <c r="Q8" s="62"/>
      <c r="R8" s="61"/>
      <c r="S8" s="62"/>
      <c r="T8" s="61"/>
      <c r="U8" s="62"/>
    </row>
    <row r="9" spans="1:35" ht="17.25" customHeight="1">
      <c r="A9" s="68"/>
      <c r="B9" s="51" t="s">
        <v>28</v>
      </c>
      <c r="C9" s="51" t="s">
        <v>13</v>
      </c>
      <c r="D9" s="51" t="s">
        <v>28</v>
      </c>
      <c r="E9" s="51" t="s">
        <v>13</v>
      </c>
      <c r="F9" s="51" t="s">
        <v>28</v>
      </c>
      <c r="G9" s="51" t="s">
        <v>13</v>
      </c>
      <c r="H9" s="51" t="s">
        <v>28</v>
      </c>
      <c r="I9" s="51" t="s">
        <v>13</v>
      </c>
      <c r="J9" s="51" t="s">
        <v>28</v>
      </c>
      <c r="K9" s="51" t="s">
        <v>13</v>
      </c>
      <c r="L9" s="51" t="s">
        <v>28</v>
      </c>
      <c r="M9" s="51" t="s">
        <v>13</v>
      </c>
      <c r="N9" s="51" t="s">
        <v>28</v>
      </c>
      <c r="O9" s="51" t="s">
        <v>13</v>
      </c>
      <c r="P9" s="51" t="s">
        <v>28</v>
      </c>
      <c r="Q9" s="51" t="s">
        <v>13</v>
      </c>
      <c r="R9" s="51" t="s">
        <v>28</v>
      </c>
      <c r="S9" s="51" t="s">
        <v>13</v>
      </c>
      <c r="T9" s="51" t="s">
        <v>28</v>
      </c>
      <c r="U9" s="51" t="s">
        <v>13</v>
      </c>
    </row>
    <row r="10" spans="1:35">
      <c r="A10" s="3" t="s">
        <v>12</v>
      </c>
      <c r="B10" s="16">
        <v>1479135903.9100001</v>
      </c>
      <c r="C10" s="20">
        <v>9.3799999999999994E-2</v>
      </c>
      <c r="D10" s="9">
        <v>47495604214.919998</v>
      </c>
      <c r="E10" s="10">
        <v>9.01E-2</v>
      </c>
      <c r="F10" s="9">
        <v>539675082.72000003</v>
      </c>
      <c r="G10" s="10">
        <v>9.2799999999999994E-2</v>
      </c>
      <c r="H10" s="9">
        <v>61000053579.029999</v>
      </c>
      <c r="I10" s="10">
        <v>8.0399999999999999E-2</v>
      </c>
      <c r="J10" s="9">
        <v>34469838935.629997</v>
      </c>
      <c r="K10" s="10">
        <v>8.7099999999999997E-2</v>
      </c>
      <c r="L10" s="9">
        <v>1605336548.8800001</v>
      </c>
      <c r="M10" s="10">
        <v>9.5299999999999996E-2</v>
      </c>
      <c r="N10" s="9">
        <v>46266087326.32</v>
      </c>
      <c r="O10" s="10">
        <v>7.51E-2</v>
      </c>
      <c r="P10" s="29">
        <v>5923791714.6700001</v>
      </c>
      <c r="Q10" s="10">
        <v>0.09</v>
      </c>
      <c r="R10" s="9">
        <v>5140416969.0200005</v>
      </c>
      <c r="S10" s="10">
        <v>9.3899999999999997E-2</v>
      </c>
      <c r="T10" s="9">
        <v>14811424040.57</v>
      </c>
      <c r="U10" s="10">
        <v>8.5999999999999993E-2</v>
      </c>
    </row>
    <row r="11" spans="1:35" ht="17.25">
      <c r="A11" s="3" t="s">
        <v>11</v>
      </c>
      <c r="B11" s="16">
        <v>267926951.52000001</v>
      </c>
      <c r="C11" s="20">
        <v>9.8299999999999998E-2</v>
      </c>
      <c r="D11" s="9">
        <v>4667936722.5699997</v>
      </c>
      <c r="E11" s="10">
        <v>0.1023</v>
      </c>
      <c r="F11" s="9">
        <v>37423194.950000003</v>
      </c>
      <c r="G11" s="10">
        <v>0.1037</v>
      </c>
      <c r="H11" s="9">
        <v>13374349593.799999</v>
      </c>
      <c r="I11" s="10">
        <v>9.5100000000000004E-2</v>
      </c>
      <c r="J11" s="9">
        <v>4660664962.7299995</v>
      </c>
      <c r="K11" s="10">
        <v>9.6799999999999997E-2</v>
      </c>
      <c r="L11" s="16">
        <v>0</v>
      </c>
      <c r="M11" s="16">
        <v>0</v>
      </c>
      <c r="N11" s="9">
        <v>12213542111.75</v>
      </c>
      <c r="O11" s="10">
        <v>9.5899999999999999E-2</v>
      </c>
      <c r="P11" s="29">
        <v>659755172.51999998</v>
      </c>
      <c r="Q11" s="10">
        <v>8.9099999999999999E-2</v>
      </c>
      <c r="R11" s="16">
        <v>0</v>
      </c>
      <c r="S11" s="16">
        <v>0</v>
      </c>
      <c r="T11" s="9">
        <v>2541087020.6300001</v>
      </c>
      <c r="U11" s="10">
        <v>9.7699999999999995E-2</v>
      </c>
    </row>
    <row r="12" spans="1:35">
      <c r="A12" s="3" t="s">
        <v>10</v>
      </c>
      <c r="B12" s="16">
        <v>591898178.73000002</v>
      </c>
      <c r="C12" s="20">
        <v>0.1134</v>
      </c>
      <c r="D12" s="9">
        <v>4666398239.4399996</v>
      </c>
      <c r="E12" s="10">
        <v>7.6899999999999996E-2</v>
      </c>
      <c r="F12" s="9">
        <v>410584191.33999997</v>
      </c>
      <c r="G12" s="10">
        <v>0.1095</v>
      </c>
      <c r="H12" s="9">
        <v>10193385989.219999</v>
      </c>
      <c r="I12" s="10">
        <v>8.8499999999999995E-2</v>
      </c>
      <c r="J12" s="9">
        <v>5333932692.6800003</v>
      </c>
      <c r="K12" s="10">
        <v>8.43E-2</v>
      </c>
      <c r="L12" s="16">
        <v>0</v>
      </c>
      <c r="M12" s="16">
        <v>0</v>
      </c>
      <c r="N12" s="9">
        <v>5442974303.9200001</v>
      </c>
      <c r="O12" s="10">
        <v>7.5499999999999998E-2</v>
      </c>
      <c r="P12" s="29">
        <v>1115527169.02</v>
      </c>
      <c r="Q12" s="10">
        <v>8.0600000000000005E-2</v>
      </c>
      <c r="R12" s="9">
        <v>2180789147.4000001</v>
      </c>
      <c r="S12" s="10">
        <v>0.1053</v>
      </c>
      <c r="T12" s="9">
        <v>1419670360.22</v>
      </c>
      <c r="U12" s="10">
        <v>7.0800000000000002E-2</v>
      </c>
    </row>
    <row r="13" spans="1:35">
      <c r="A13" s="3" t="s">
        <v>9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126020696.25</v>
      </c>
      <c r="I13" s="10">
        <v>8.7999999999999995E-2</v>
      </c>
      <c r="J13" s="9">
        <v>274170631.5</v>
      </c>
      <c r="K13" s="12">
        <v>8.7800000000000003E-2</v>
      </c>
      <c r="L13" s="16">
        <v>0</v>
      </c>
      <c r="M13" s="16">
        <v>0</v>
      </c>
      <c r="N13" s="16">
        <v>140135014.22999999</v>
      </c>
      <c r="O13" s="10">
        <v>8.7999999999999995E-2</v>
      </c>
      <c r="P13" s="29">
        <v>15368224.5</v>
      </c>
      <c r="Q13" s="10">
        <v>8.7499999999999994E-2</v>
      </c>
      <c r="R13" s="16">
        <v>0</v>
      </c>
      <c r="S13" s="16">
        <v>0</v>
      </c>
      <c r="T13" s="9">
        <v>46104673.5</v>
      </c>
      <c r="U13" s="10">
        <v>8.7499999999999994E-2</v>
      </c>
    </row>
    <row r="14" spans="1:35" ht="17.25">
      <c r="A14" s="3" t="s">
        <v>8</v>
      </c>
      <c r="B14" s="16">
        <v>182041187.00999999</v>
      </c>
      <c r="C14" s="20">
        <v>7.5200000000000003E-2</v>
      </c>
      <c r="D14" s="11">
        <v>13900276194.23</v>
      </c>
      <c r="E14" s="12">
        <v>6.0699999999999997E-2</v>
      </c>
      <c r="F14" s="9">
        <v>350999986.35000002</v>
      </c>
      <c r="G14" s="10">
        <v>7.85E-2</v>
      </c>
      <c r="H14" s="9">
        <v>3057838716.98</v>
      </c>
      <c r="I14" s="12">
        <v>7.3999999999999996E-2</v>
      </c>
      <c r="J14" s="11">
        <v>11130025399.360001</v>
      </c>
      <c r="K14" s="12">
        <v>7.4399999999999994E-2</v>
      </c>
      <c r="L14" s="9">
        <v>1300043573.5699999</v>
      </c>
      <c r="M14" s="10">
        <v>8.3699999999999997E-2</v>
      </c>
      <c r="N14" s="11">
        <v>2144723868.4300001</v>
      </c>
      <c r="O14" s="12">
        <v>5.4100000000000002E-2</v>
      </c>
      <c r="P14" s="29">
        <v>1104589321.79</v>
      </c>
      <c r="Q14" s="12">
        <v>7.5499999999999998E-2</v>
      </c>
      <c r="R14" s="11">
        <v>4431616614.7600002</v>
      </c>
      <c r="S14" s="12">
        <v>8.6599999999999996E-2</v>
      </c>
      <c r="T14" s="11">
        <v>1757402882.24</v>
      </c>
      <c r="U14" s="12">
        <v>7.3499999999999996E-2</v>
      </c>
    </row>
    <row r="15" spans="1:35" ht="17.25">
      <c r="A15" s="3" t="s">
        <v>7</v>
      </c>
      <c r="B15" s="16">
        <v>1013862852.14</v>
      </c>
      <c r="C15" s="20">
        <v>8.9800000000000005E-2</v>
      </c>
      <c r="D15" s="11">
        <v>21252788292.669998</v>
      </c>
      <c r="E15" s="12">
        <v>8.9599999999999999E-2</v>
      </c>
      <c r="F15" s="11">
        <v>267717421.40000001</v>
      </c>
      <c r="G15" s="12">
        <v>8.9399999999999993E-2</v>
      </c>
      <c r="H15" s="11">
        <v>26030203159.32</v>
      </c>
      <c r="I15" s="12">
        <v>9.0800000000000006E-2</v>
      </c>
      <c r="J15" s="11">
        <v>16165078169.530001</v>
      </c>
      <c r="K15" s="12">
        <v>9.1399999999999995E-2</v>
      </c>
      <c r="L15" s="11">
        <v>1474168051.78</v>
      </c>
      <c r="M15" s="12">
        <v>9.0899999999999995E-2</v>
      </c>
      <c r="N15" s="11">
        <v>25311779874.639999</v>
      </c>
      <c r="O15" s="12">
        <v>8.9200000000000002E-2</v>
      </c>
      <c r="P15" s="29">
        <v>1742384672.54</v>
      </c>
      <c r="Q15" s="12">
        <v>9.0399999999999994E-2</v>
      </c>
      <c r="R15" s="11">
        <v>7195722751.9799995</v>
      </c>
      <c r="S15" s="12">
        <v>0.11600000000000001</v>
      </c>
      <c r="T15" s="11">
        <v>8130311760.8000002</v>
      </c>
      <c r="U15" s="12">
        <v>9.1499999999999998E-2</v>
      </c>
    </row>
    <row r="16" spans="1:35" s="7" customFormat="1" ht="19.5" customHeight="1">
      <c r="A16" s="3" t="s">
        <v>6</v>
      </c>
      <c r="B16" s="16">
        <v>0</v>
      </c>
      <c r="C16" s="16">
        <v>0</v>
      </c>
      <c r="D16" s="11">
        <v>3553571568.27</v>
      </c>
      <c r="E16" s="12">
        <v>5.9900000000000002E-2</v>
      </c>
      <c r="F16" s="21">
        <v>0</v>
      </c>
      <c r="G16" s="21">
        <v>0</v>
      </c>
      <c r="H16" s="11">
        <v>13951964944.34</v>
      </c>
      <c r="I16" s="12">
        <v>5.8799999999999998E-2</v>
      </c>
      <c r="J16" s="11">
        <v>2711786340.0100002</v>
      </c>
      <c r="K16" s="12">
        <v>6.3100000000000003E-2</v>
      </c>
      <c r="L16" s="21">
        <v>0</v>
      </c>
      <c r="M16" s="21">
        <v>0</v>
      </c>
      <c r="N16" s="11">
        <v>3143551582.6399999</v>
      </c>
      <c r="O16" s="12">
        <v>5.9900000000000002E-2</v>
      </c>
      <c r="P16" s="21">
        <v>0</v>
      </c>
      <c r="Q16" s="21">
        <v>0</v>
      </c>
      <c r="R16" s="21">
        <v>0</v>
      </c>
      <c r="S16" s="21">
        <v>0</v>
      </c>
      <c r="T16" s="11">
        <v>1652154284.2</v>
      </c>
      <c r="U16" s="12">
        <v>5.7799999999999997E-2</v>
      </c>
    </row>
    <row r="17" spans="1:21" s="7" customFormat="1" ht="19.5" customHeight="1">
      <c r="A17" s="3" t="s">
        <v>42</v>
      </c>
      <c r="B17" s="16">
        <v>0</v>
      </c>
      <c r="C17" s="16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11">
        <v>248164405</v>
      </c>
      <c r="O17" s="12">
        <v>7.7600000000000002E-2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</row>
    <row r="18" spans="1:21" ht="17.25">
      <c r="A18" s="3" t="s">
        <v>5</v>
      </c>
      <c r="B18" s="16">
        <v>944358981.49000001</v>
      </c>
      <c r="C18" s="20">
        <v>9.1399999999999995E-2</v>
      </c>
      <c r="D18" s="9">
        <v>31519869615.98</v>
      </c>
      <c r="E18" s="10">
        <v>9.2600000000000002E-2</v>
      </c>
      <c r="F18" s="9">
        <v>381002272.79000002</v>
      </c>
      <c r="G18" s="10">
        <v>9.0300000000000005E-2</v>
      </c>
      <c r="H18" s="9">
        <v>62148887072.449997</v>
      </c>
      <c r="I18" s="12">
        <v>9.1800000000000007E-2</v>
      </c>
      <c r="J18" s="11">
        <v>20157783472.369999</v>
      </c>
      <c r="K18" s="12">
        <v>9.1999999999999998E-2</v>
      </c>
      <c r="L18" s="9">
        <v>1068712713.41</v>
      </c>
      <c r="M18" s="10">
        <v>9.1899999999999996E-2</v>
      </c>
      <c r="N18" s="9">
        <v>22900051354.73</v>
      </c>
      <c r="O18" s="12">
        <v>9.0899999999999995E-2</v>
      </c>
      <c r="P18" s="29">
        <v>4763860565.9300003</v>
      </c>
      <c r="Q18" s="10">
        <v>9.0800000000000006E-2</v>
      </c>
      <c r="R18" s="9">
        <v>3659759743.1399999</v>
      </c>
      <c r="S18" s="10">
        <v>9.2899999999999996E-2</v>
      </c>
      <c r="T18" s="9">
        <v>7251291914.7700005</v>
      </c>
      <c r="U18" s="12">
        <v>9.1999999999999998E-2</v>
      </c>
    </row>
    <row r="19" spans="1:21" ht="32.25">
      <c r="A19" s="3" t="s">
        <v>46</v>
      </c>
      <c r="B19" s="16">
        <v>0</v>
      </c>
      <c r="C19" s="16">
        <v>0</v>
      </c>
      <c r="D19" s="16">
        <v>503946855.05000001</v>
      </c>
      <c r="E19" s="12">
        <v>7.9000000000000008E-3</v>
      </c>
      <c r="F19" s="11">
        <v>20157874.199999999</v>
      </c>
      <c r="G19" s="12">
        <v>7.9000000000000008E-3</v>
      </c>
      <c r="H19" s="21">
        <v>1209472452.1199999</v>
      </c>
      <c r="I19" s="12">
        <v>7.9000000000000008E-3</v>
      </c>
      <c r="J19" s="21">
        <v>201578742.02000001</v>
      </c>
      <c r="K19" s="12">
        <v>7.9000000000000008E-3</v>
      </c>
      <c r="L19" s="21">
        <v>0</v>
      </c>
      <c r="M19" s="21">
        <v>0</v>
      </c>
      <c r="N19" s="21">
        <v>317494380.25999999</v>
      </c>
      <c r="O19" s="12">
        <v>7.9000000000000008E-3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</row>
    <row r="20" spans="1:21" ht="30">
      <c r="A20" s="3" t="s">
        <v>25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9">
        <v>594334325.39999998</v>
      </c>
      <c r="K20" s="10">
        <v>0.105</v>
      </c>
      <c r="L20" s="16">
        <v>0</v>
      </c>
      <c r="M20" s="16">
        <v>0</v>
      </c>
      <c r="N20" s="16">
        <v>0</v>
      </c>
      <c r="O20" s="16">
        <v>0</v>
      </c>
      <c r="P20" s="21">
        <v>0</v>
      </c>
      <c r="Q20" s="16">
        <v>0</v>
      </c>
      <c r="R20" s="16">
        <v>0</v>
      </c>
      <c r="S20" s="16">
        <v>0</v>
      </c>
      <c r="T20" s="9">
        <v>631151496</v>
      </c>
      <c r="U20" s="12">
        <v>0.105</v>
      </c>
    </row>
    <row r="21" spans="1:21" ht="16.5" customHeight="1">
      <c r="A21" s="2" t="s">
        <v>4</v>
      </c>
      <c r="B21" s="6">
        <f>+SUM(B10:B20)</f>
        <v>4479224054.8000002</v>
      </c>
      <c r="C21" s="1">
        <f>+SUMPRODUCT(B10:B20,C10:C20/B21)</f>
        <v>9.4491860131244179E-2</v>
      </c>
      <c r="D21" s="6">
        <f>SUM(D10:D20)</f>
        <v>127560391703.13</v>
      </c>
      <c r="E21" s="1">
        <f>+SUMPRODUCT(D10:D20,E10:E20/D21)</f>
        <v>8.6228227930200463E-2</v>
      </c>
      <c r="F21" s="6">
        <f>SUM(F10:F20)</f>
        <v>2007560023.7500002</v>
      </c>
      <c r="G21" s="1">
        <f>+SUMPRODUCT(F10:F20,G10:G20/F21)</f>
        <v>9.2138112234221026E-2</v>
      </c>
      <c r="H21" s="6">
        <f>SUM(H10:H20)</f>
        <v>191092176203.51001</v>
      </c>
      <c r="I21" s="1">
        <f>+SUMPRODUCT(H10:H20,I10:I20/H21)</f>
        <v>8.4851878678930223E-2</v>
      </c>
      <c r="J21" s="6">
        <f>SUM(J10:J20)</f>
        <v>95699193671.229996</v>
      </c>
      <c r="K21" s="1">
        <f>+SUMPRODUCT(J10:J20,K10:K20/J21)</f>
        <v>8.6964029016424957E-2</v>
      </c>
      <c r="L21" s="6">
        <f>SUM(L10:L20)</f>
        <v>5448260887.6399994</v>
      </c>
      <c r="M21" s="1">
        <f>+SUMPRODUCT(L10:L20,M10:M20/L21)</f>
        <v>9.067458491314026E-2</v>
      </c>
      <c r="N21" s="6">
        <f>SUM(N10:N20)</f>
        <v>118128504221.92</v>
      </c>
      <c r="O21" s="1">
        <f>+SUMPRODUCT(N10:N20,O10:O20/N21)</f>
        <v>8.2407356713083538E-2</v>
      </c>
      <c r="P21" s="6">
        <f>SUM(P10:P20)</f>
        <v>15325276840.970001</v>
      </c>
      <c r="Q21" s="1">
        <f>+SUMPRODUCT(P10:P20,Q10:Q20/P21)</f>
        <v>8.8523572612469098E-2</v>
      </c>
      <c r="R21" s="6">
        <f>SUM(R10:R20)</f>
        <v>22608305226.299999</v>
      </c>
      <c r="S21" s="1">
        <f>+SUMPRODUCT(R10:R20,S10:S20/R21)</f>
        <v>0.10044077811618571</v>
      </c>
      <c r="T21" s="6">
        <f>SUM(T10:T20)</f>
        <v>38240598432.930008</v>
      </c>
      <c r="U21" s="1">
        <f>+SUMPRODUCT(T10:T20,U10:U20/T21)</f>
        <v>8.7042843079477406E-2</v>
      </c>
    </row>
    <row r="23" spans="1:21" ht="18" customHeight="1">
      <c r="A23" s="71" t="s">
        <v>3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pans="1:21" ht="18" customHeight="1">
      <c r="A24" s="71" t="s">
        <v>2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</row>
    <row r="25" spans="1:21">
      <c r="A25" s="71" t="s">
        <v>1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</row>
    <row r="26" spans="1:21">
      <c r="A26" s="49" t="s">
        <v>0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1:21" ht="40.5" customHeight="1">
      <c r="A27" s="71" t="s">
        <v>45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</row>
    <row r="28" spans="1:21">
      <c r="A28" s="52" t="s">
        <v>49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</row>
    <row r="29" spans="1:21" ht="17.25" customHeight="1">
      <c r="A29" s="71" t="s">
        <v>39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</row>
    <row r="30" spans="1:21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</row>
  </sheetData>
  <mergeCells count="22">
    <mergeCell ref="A30:K30"/>
    <mergeCell ref="J7:K8"/>
    <mergeCell ref="L7:M8"/>
    <mergeCell ref="N7:O8"/>
    <mergeCell ref="P7:Q8"/>
    <mergeCell ref="A23:K23"/>
    <mergeCell ref="A24:K24"/>
    <mergeCell ref="A25:K25"/>
    <mergeCell ref="A27:K27"/>
    <mergeCell ref="A29:K29"/>
    <mergeCell ref="R7:S8"/>
    <mergeCell ref="T7:U8"/>
    <mergeCell ref="A1:K1"/>
    <mergeCell ref="A2:U2"/>
    <mergeCell ref="A3:U3"/>
    <mergeCell ref="A4:U4"/>
    <mergeCell ref="A5:U5"/>
    <mergeCell ref="A7:A9"/>
    <mergeCell ref="B7:C8"/>
    <mergeCell ref="D7:E8"/>
    <mergeCell ref="F7:G8"/>
    <mergeCell ref="H7:I8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I30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V21" sqref="V21"/>
    </sheetView>
  </sheetViews>
  <sheetFormatPr baseColWidth="10" defaultRowHeight="15"/>
  <cols>
    <col min="1" max="1" width="58.5703125" customWidth="1"/>
    <col min="2" max="2" width="16.85546875" customWidth="1"/>
    <col min="3" max="3" width="9.42578125" bestFit="1" customWidth="1"/>
    <col min="4" max="4" width="18.85546875" bestFit="1" customWidth="1"/>
    <col min="5" max="5" width="9.42578125" bestFit="1" customWidth="1"/>
    <col min="6" max="6" width="18.85546875" bestFit="1" customWidth="1"/>
    <col min="7" max="7" width="9.42578125" bestFit="1" customWidth="1"/>
    <col min="8" max="8" width="18.85546875" bestFit="1" customWidth="1"/>
    <col min="9" max="9" width="9.42578125" bestFit="1" customWidth="1"/>
    <col min="10" max="10" width="17.85546875" bestFit="1" customWidth="1"/>
    <col min="11" max="11" width="9.42578125" bestFit="1" customWidth="1"/>
    <col min="12" max="12" width="18.85546875" bestFit="1" customWidth="1"/>
    <col min="13" max="13" width="9.42578125" bestFit="1" customWidth="1"/>
    <col min="14" max="14" width="18.85546875" bestFit="1" customWidth="1"/>
    <col min="15" max="15" width="9.42578125" bestFit="1" customWidth="1"/>
    <col min="16" max="16" width="17.85546875" style="7" bestFit="1" customWidth="1"/>
    <col min="17" max="17" width="9.42578125" customWidth="1"/>
    <col min="18" max="18" width="17.85546875" bestFit="1" customWidth="1"/>
    <col min="19" max="19" width="9.42578125" bestFit="1" customWidth="1"/>
    <col min="20" max="20" width="17.85546875" bestFit="1" customWidth="1"/>
    <col min="21" max="21" width="9.42578125" bestFit="1" customWidth="1"/>
  </cols>
  <sheetData>
    <row r="1" spans="1:3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35">
      <c r="A2" s="64" t="s">
        <v>26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>
      <c r="A3" s="64" t="s">
        <v>27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>
      <c r="A4" s="64" t="s">
        <v>50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</row>
    <row r="5" spans="1:35">
      <c r="A5" s="65" t="s">
        <v>29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</row>
    <row r="6" spans="1:35">
      <c r="A6" s="5"/>
      <c r="B6" s="4"/>
      <c r="C6" s="4"/>
      <c r="D6" s="4"/>
      <c r="E6" s="4"/>
      <c r="F6" s="4"/>
      <c r="G6" s="4"/>
      <c r="H6" s="4"/>
      <c r="I6" s="4"/>
      <c r="J6" s="4"/>
      <c r="K6" s="4"/>
    </row>
    <row r="7" spans="1:35" ht="9" customHeight="1">
      <c r="A7" s="66" t="s">
        <v>24</v>
      </c>
      <c r="B7" s="59" t="s">
        <v>23</v>
      </c>
      <c r="C7" s="60"/>
      <c r="D7" s="59" t="s">
        <v>40</v>
      </c>
      <c r="E7" s="60"/>
      <c r="F7" s="59" t="s">
        <v>22</v>
      </c>
      <c r="G7" s="60"/>
      <c r="H7" s="59" t="s">
        <v>21</v>
      </c>
      <c r="I7" s="60"/>
      <c r="J7" s="69" t="s">
        <v>20</v>
      </c>
      <c r="K7" s="70"/>
      <c r="L7" s="59" t="s">
        <v>19</v>
      </c>
      <c r="M7" s="60"/>
      <c r="N7" s="59" t="s">
        <v>17</v>
      </c>
      <c r="O7" s="60"/>
      <c r="P7" s="59" t="s">
        <v>16</v>
      </c>
      <c r="Q7" s="60"/>
      <c r="R7" s="59" t="s">
        <v>15</v>
      </c>
      <c r="S7" s="60"/>
      <c r="T7" s="59" t="s">
        <v>14</v>
      </c>
      <c r="U7" s="60"/>
    </row>
    <row r="8" spans="1:35" ht="24" customHeight="1">
      <c r="A8" s="67"/>
      <c r="B8" s="61"/>
      <c r="C8" s="62"/>
      <c r="D8" s="61"/>
      <c r="E8" s="62"/>
      <c r="F8" s="61"/>
      <c r="G8" s="62"/>
      <c r="H8" s="61"/>
      <c r="I8" s="62"/>
      <c r="J8" s="61"/>
      <c r="K8" s="62"/>
      <c r="L8" s="61"/>
      <c r="M8" s="62"/>
      <c r="N8" s="61"/>
      <c r="O8" s="62"/>
      <c r="P8" s="61"/>
      <c r="Q8" s="62"/>
      <c r="R8" s="61"/>
      <c r="S8" s="62"/>
      <c r="T8" s="61"/>
      <c r="U8" s="62"/>
    </row>
    <row r="9" spans="1:35" ht="17.25" customHeight="1">
      <c r="A9" s="68"/>
      <c r="B9" s="54" t="s">
        <v>28</v>
      </c>
      <c r="C9" s="54" t="s">
        <v>13</v>
      </c>
      <c r="D9" s="54" t="s">
        <v>28</v>
      </c>
      <c r="E9" s="54" t="s">
        <v>13</v>
      </c>
      <c r="F9" s="54" t="s">
        <v>28</v>
      </c>
      <c r="G9" s="54" t="s">
        <v>13</v>
      </c>
      <c r="H9" s="54" t="s">
        <v>28</v>
      </c>
      <c r="I9" s="54" t="s">
        <v>13</v>
      </c>
      <c r="J9" s="54" t="s">
        <v>28</v>
      </c>
      <c r="K9" s="54" t="s">
        <v>13</v>
      </c>
      <c r="L9" s="54" t="s">
        <v>28</v>
      </c>
      <c r="M9" s="54" t="s">
        <v>13</v>
      </c>
      <c r="N9" s="54" t="s">
        <v>28</v>
      </c>
      <c r="O9" s="54" t="s">
        <v>13</v>
      </c>
      <c r="P9" s="54" t="s">
        <v>28</v>
      </c>
      <c r="Q9" s="54" t="s">
        <v>13</v>
      </c>
      <c r="R9" s="54" t="s">
        <v>28</v>
      </c>
      <c r="S9" s="54" t="s">
        <v>13</v>
      </c>
      <c r="T9" s="54" t="s">
        <v>28</v>
      </c>
      <c r="U9" s="54" t="s">
        <v>13</v>
      </c>
    </row>
    <row r="10" spans="1:35">
      <c r="A10" s="3" t="s">
        <v>12</v>
      </c>
      <c r="B10" s="16">
        <v>1558909947.0999999</v>
      </c>
      <c r="C10" s="20">
        <v>9.3399999999999997E-2</v>
      </c>
      <c r="D10" s="9">
        <v>48652842686.260002</v>
      </c>
      <c r="E10" s="10">
        <v>9.01E-2</v>
      </c>
      <c r="F10" s="9">
        <v>598809890.90999997</v>
      </c>
      <c r="G10" s="10">
        <v>9.4E-2</v>
      </c>
      <c r="H10" s="9">
        <v>61029732826.610001</v>
      </c>
      <c r="I10" s="10">
        <v>8.0199999999999994E-2</v>
      </c>
      <c r="J10" s="9">
        <v>34433321957.169998</v>
      </c>
      <c r="K10" s="10">
        <v>8.7599999999999997E-2</v>
      </c>
      <c r="L10" s="14">
        <v>1586192893.3299999</v>
      </c>
      <c r="M10" s="13">
        <v>9.5100000000000004E-2</v>
      </c>
      <c r="N10" s="9">
        <v>46429824885.629997</v>
      </c>
      <c r="O10" s="10">
        <v>7.51E-2</v>
      </c>
      <c r="P10" s="29">
        <v>5920543598.9799995</v>
      </c>
      <c r="Q10" s="10">
        <v>9.0300000000000005E-2</v>
      </c>
      <c r="R10" s="9">
        <v>5169946623.1899996</v>
      </c>
      <c r="S10" s="10">
        <v>9.4100000000000003E-2</v>
      </c>
      <c r="T10" s="9">
        <v>14810166015.940001</v>
      </c>
      <c r="U10" s="10">
        <v>8.6099999999999996E-2</v>
      </c>
    </row>
    <row r="11" spans="1:35" ht="17.25">
      <c r="A11" s="3" t="s">
        <v>11</v>
      </c>
      <c r="B11" s="16">
        <v>266974286.58000001</v>
      </c>
      <c r="C11" s="20">
        <v>9.8299999999999998E-2</v>
      </c>
      <c r="D11" s="9">
        <v>4681490442.79</v>
      </c>
      <c r="E11" s="10">
        <v>0.1024</v>
      </c>
      <c r="F11" s="9">
        <v>86483385.019999996</v>
      </c>
      <c r="G11" s="10">
        <v>0.1016</v>
      </c>
      <c r="H11" s="9">
        <v>14398175602.889999</v>
      </c>
      <c r="I11" s="10">
        <v>9.5399999999999999E-2</v>
      </c>
      <c r="J11" s="9">
        <v>5205276398.6000004</v>
      </c>
      <c r="K11" s="10">
        <v>9.7100000000000006E-2</v>
      </c>
      <c r="L11" s="21">
        <v>0</v>
      </c>
      <c r="M11" s="21">
        <v>0</v>
      </c>
      <c r="N11" s="9">
        <v>12446102106.719999</v>
      </c>
      <c r="O11" s="10">
        <v>9.5899999999999999E-2</v>
      </c>
      <c r="P11" s="29">
        <v>863861754.88</v>
      </c>
      <c r="Q11" s="10">
        <v>9.1700000000000004E-2</v>
      </c>
      <c r="R11" s="16">
        <v>218094843.72999999</v>
      </c>
      <c r="S11" s="10">
        <v>0.1</v>
      </c>
      <c r="T11" s="9">
        <v>2842851259.4099998</v>
      </c>
      <c r="U11" s="10">
        <v>9.7900000000000001E-2</v>
      </c>
    </row>
    <row r="12" spans="1:35">
      <c r="A12" s="3" t="s">
        <v>10</v>
      </c>
      <c r="B12" s="16">
        <v>588138849.97000003</v>
      </c>
      <c r="C12" s="20">
        <v>0.1134</v>
      </c>
      <c r="D12" s="9">
        <v>4656356134.3900003</v>
      </c>
      <c r="E12" s="10">
        <v>7.6899999999999996E-2</v>
      </c>
      <c r="F12" s="9">
        <v>439974282.68000001</v>
      </c>
      <c r="G12" s="10">
        <v>0.1095</v>
      </c>
      <c r="H12" s="9">
        <v>10192730711.209999</v>
      </c>
      <c r="I12" s="10">
        <v>8.8499999999999995E-2</v>
      </c>
      <c r="J12" s="9">
        <v>5332418735.0900002</v>
      </c>
      <c r="K12" s="10">
        <v>8.43E-2</v>
      </c>
      <c r="L12" s="21">
        <v>0</v>
      </c>
      <c r="M12" s="21">
        <v>0</v>
      </c>
      <c r="N12" s="9">
        <v>5433518393.4499998</v>
      </c>
      <c r="O12" s="10">
        <v>7.5499999999999998E-2</v>
      </c>
      <c r="P12" s="29">
        <v>1109382948.27</v>
      </c>
      <c r="Q12" s="10">
        <v>8.0500000000000002E-2</v>
      </c>
      <c r="R12" s="9">
        <v>2171570559.3899999</v>
      </c>
      <c r="S12" s="10">
        <v>0.1053</v>
      </c>
      <c r="T12" s="9">
        <v>1416505107.3800001</v>
      </c>
      <c r="U12" s="10">
        <v>7.0800000000000002E-2</v>
      </c>
    </row>
    <row r="13" spans="1:35">
      <c r="A13" s="3" t="s">
        <v>9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126897873.75</v>
      </c>
      <c r="I13" s="10">
        <v>8.7999999999999995E-2</v>
      </c>
      <c r="J13" s="9">
        <v>276074084.10000002</v>
      </c>
      <c r="K13" s="12">
        <v>8.7800000000000003E-2</v>
      </c>
      <c r="L13" s="21">
        <v>0</v>
      </c>
      <c r="M13" s="21">
        <v>0</v>
      </c>
      <c r="N13" s="16">
        <v>141110435.61000001</v>
      </c>
      <c r="O13" s="10">
        <v>8.7999999999999995E-2</v>
      </c>
      <c r="P13" s="29">
        <v>15474579.449999999</v>
      </c>
      <c r="Q13" s="10">
        <v>8.7499999999999994E-2</v>
      </c>
      <c r="R13" s="16">
        <v>0</v>
      </c>
      <c r="S13" s="16">
        <v>0</v>
      </c>
      <c r="T13" s="9">
        <v>46423738.350000001</v>
      </c>
      <c r="U13" s="10">
        <v>8.7499999999999994E-2</v>
      </c>
    </row>
    <row r="14" spans="1:35" ht="17.25">
      <c r="A14" s="3" t="s">
        <v>8</v>
      </c>
      <c r="B14" s="16">
        <v>172108644.66999999</v>
      </c>
      <c r="C14" s="20">
        <v>7.5499999999999998E-2</v>
      </c>
      <c r="D14" s="11">
        <v>12759332001.889999</v>
      </c>
      <c r="E14" s="12">
        <v>5.96E-2</v>
      </c>
      <c r="F14" s="9">
        <v>266177969.46000001</v>
      </c>
      <c r="G14" s="10">
        <v>8.2100000000000006E-2</v>
      </c>
      <c r="H14" s="9">
        <v>2929160509.77</v>
      </c>
      <c r="I14" s="12">
        <v>5.62E-2</v>
      </c>
      <c r="J14" s="11">
        <v>10799175278.959999</v>
      </c>
      <c r="K14" s="12">
        <v>8.0399999999999999E-2</v>
      </c>
      <c r="L14" s="14">
        <v>1363922792.1700001</v>
      </c>
      <c r="M14" s="13">
        <v>8.2600000000000007E-2</v>
      </c>
      <c r="N14" s="11">
        <v>2112125772.7</v>
      </c>
      <c r="O14" s="12">
        <v>4.6699999999999998E-2</v>
      </c>
      <c r="P14" s="29">
        <v>921266401.63999999</v>
      </c>
      <c r="Q14" s="12">
        <v>6.8500000000000005E-2</v>
      </c>
      <c r="R14" s="11">
        <v>4260132815.6900001</v>
      </c>
      <c r="S14" s="12">
        <v>8.7900000000000006E-2</v>
      </c>
      <c r="T14" s="11">
        <v>1769620323.55</v>
      </c>
      <c r="U14" s="12">
        <v>6.8099999999999994E-2</v>
      </c>
    </row>
    <row r="15" spans="1:35" ht="17.25">
      <c r="A15" s="3" t="s">
        <v>7</v>
      </c>
      <c r="B15" s="16">
        <v>1054021936.96</v>
      </c>
      <c r="C15" s="20">
        <v>8.9899999999999994E-2</v>
      </c>
      <c r="D15" s="11">
        <v>21398100042.849998</v>
      </c>
      <c r="E15" s="12">
        <v>8.9700000000000002E-2</v>
      </c>
      <c r="F15" s="11">
        <v>280529093.99000001</v>
      </c>
      <c r="G15" s="12">
        <v>8.9499999999999996E-2</v>
      </c>
      <c r="H15" s="11">
        <v>26210617183.48</v>
      </c>
      <c r="I15" s="12">
        <v>9.0800000000000006E-2</v>
      </c>
      <c r="J15" s="11">
        <v>16277740482.290001</v>
      </c>
      <c r="K15" s="12">
        <v>9.1399999999999995E-2</v>
      </c>
      <c r="L15" s="14">
        <v>1484369730.53</v>
      </c>
      <c r="M15" s="13">
        <v>9.0899999999999995E-2</v>
      </c>
      <c r="N15" s="11">
        <v>25483939711.389999</v>
      </c>
      <c r="O15" s="12">
        <v>8.9200000000000002E-2</v>
      </c>
      <c r="P15" s="29">
        <v>1754402315.96</v>
      </c>
      <c r="Q15" s="12">
        <v>9.0399999999999994E-2</v>
      </c>
      <c r="R15" s="11">
        <v>7258688731.5100002</v>
      </c>
      <c r="S15" s="12">
        <v>0.11609999999999999</v>
      </c>
      <c r="T15" s="11">
        <v>8187065046.8500004</v>
      </c>
      <c r="U15" s="12">
        <v>9.1499999999999998E-2</v>
      </c>
    </row>
    <row r="16" spans="1:35" s="7" customFormat="1" ht="19.5" customHeight="1">
      <c r="A16" s="3" t="s">
        <v>6</v>
      </c>
      <c r="B16" s="16">
        <v>0</v>
      </c>
      <c r="C16" s="16">
        <v>0</v>
      </c>
      <c r="D16" s="11">
        <v>4702211370.4099998</v>
      </c>
      <c r="E16" s="12">
        <v>3.49E-2</v>
      </c>
      <c r="F16" s="21">
        <v>0</v>
      </c>
      <c r="G16" s="21">
        <v>0</v>
      </c>
      <c r="H16" s="11">
        <v>15131471487.91</v>
      </c>
      <c r="I16" s="12">
        <v>4.9799999999999997E-2</v>
      </c>
      <c r="J16" s="11">
        <v>3524226005.3400002</v>
      </c>
      <c r="K16" s="12">
        <v>5.4199999999999998E-2</v>
      </c>
      <c r="L16" s="21">
        <v>0</v>
      </c>
      <c r="M16" s="21">
        <v>0</v>
      </c>
      <c r="N16" s="11">
        <v>3901626199.4699998</v>
      </c>
      <c r="O16" s="12">
        <v>3.4200000000000001E-2</v>
      </c>
      <c r="P16" s="21">
        <v>0</v>
      </c>
      <c r="Q16" s="21">
        <v>0</v>
      </c>
      <c r="R16" s="21">
        <v>0</v>
      </c>
      <c r="S16" s="21">
        <v>0</v>
      </c>
      <c r="T16" s="11">
        <v>1754504354.04</v>
      </c>
      <c r="U16" s="12">
        <v>5.67E-2</v>
      </c>
    </row>
    <row r="17" spans="1:21" s="7" customFormat="1" ht="19.5" customHeight="1">
      <c r="A17" s="3" t="s">
        <v>42</v>
      </c>
      <c r="B17" s="16">
        <v>0</v>
      </c>
      <c r="C17" s="16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11">
        <v>249642017.5</v>
      </c>
      <c r="O17" s="12">
        <v>7.7600000000000002E-2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</row>
    <row r="18" spans="1:21" ht="17.25">
      <c r="A18" s="3" t="s">
        <v>5</v>
      </c>
      <c r="B18" s="16">
        <v>973725924.27999997</v>
      </c>
      <c r="C18" s="20">
        <v>9.0899999999999995E-2</v>
      </c>
      <c r="D18" s="9">
        <v>31787284888.700001</v>
      </c>
      <c r="E18" s="10">
        <v>9.1600000000000001E-2</v>
      </c>
      <c r="F18" s="9">
        <v>407784853.19999999</v>
      </c>
      <c r="G18" s="10">
        <v>9.0399999999999994E-2</v>
      </c>
      <c r="H18" s="9">
        <v>62009046957.040001</v>
      </c>
      <c r="I18" s="12">
        <v>9.1300000000000006E-2</v>
      </c>
      <c r="J18" s="11">
        <v>20112061805.57</v>
      </c>
      <c r="K18" s="12">
        <v>9.2100000000000001E-2</v>
      </c>
      <c r="L18" s="14">
        <v>1070339701.49</v>
      </c>
      <c r="M18" s="13">
        <v>9.1800000000000007E-2</v>
      </c>
      <c r="N18" s="9">
        <v>22895464193.439999</v>
      </c>
      <c r="O18" s="12">
        <v>9.0399999999999994E-2</v>
      </c>
      <c r="P18" s="29">
        <v>4784360854.0299997</v>
      </c>
      <c r="Q18" s="10">
        <v>9.0800000000000006E-2</v>
      </c>
      <c r="R18" s="9">
        <v>3668780691.3200002</v>
      </c>
      <c r="S18" s="10">
        <v>9.1700000000000004E-2</v>
      </c>
      <c r="T18" s="9">
        <v>7221551696.8299999</v>
      </c>
      <c r="U18" s="12">
        <v>9.1999999999999998E-2</v>
      </c>
    </row>
    <row r="19" spans="1:21" ht="32.25">
      <c r="A19" s="3" t="s">
        <v>46</v>
      </c>
      <c r="B19" s="16">
        <v>0</v>
      </c>
      <c r="C19" s="16">
        <v>0</v>
      </c>
      <c r="D19" s="16">
        <v>523178854.60000002</v>
      </c>
      <c r="E19" s="12">
        <v>4.6399999999999997E-2</v>
      </c>
      <c r="F19" s="11">
        <v>20927154.18</v>
      </c>
      <c r="G19" s="12">
        <v>4.6399999999999997E-2</v>
      </c>
      <c r="H19" s="21">
        <v>1255629251.04</v>
      </c>
      <c r="I19" s="12">
        <v>4.6399999999999997E-2</v>
      </c>
      <c r="J19" s="21">
        <v>209271541.84</v>
      </c>
      <c r="K19" s="12">
        <v>4.6399999999999997E-2</v>
      </c>
      <c r="L19" s="21">
        <v>0</v>
      </c>
      <c r="M19" s="21">
        <v>0</v>
      </c>
      <c r="N19" s="21">
        <v>329610839.98000002</v>
      </c>
      <c r="O19" s="12">
        <v>4.6399999999999997E-2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</row>
    <row r="20" spans="1:21" ht="30">
      <c r="A20" s="3" t="s">
        <v>25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9">
        <v>599024107.89999998</v>
      </c>
      <c r="K20" s="10">
        <v>0.105</v>
      </c>
      <c r="L20" s="21">
        <v>0</v>
      </c>
      <c r="M20" s="21">
        <v>0</v>
      </c>
      <c r="N20" s="16">
        <v>0</v>
      </c>
      <c r="O20" s="21">
        <v>0</v>
      </c>
      <c r="P20" s="21">
        <v>0</v>
      </c>
      <c r="Q20" s="16">
        <v>0</v>
      </c>
      <c r="R20" s="16">
        <v>0</v>
      </c>
      <c r="S20" s="16">
        <v>0</v>
      </c>
      <c r="T20" s="9">
        <v>636131796</v>
      </c>
      <c r="U20" s="12">
        <v>0.105</v>
      </c>
    </row>
    <row r="21" spans="1:21" ht="16.5" customHeight="1">
      <c r="A21" s="2" t="s">
        <v>4</v>
      </c>
      <c r="B21" s="6">
        <f>+SUM(B10:B20)</f>
        <v>4613879589.5599995</v>
      </c>
      <c r="C21" s="1">
        <f>+SUMPRODUCT(B10:B20,C10:C20/B21)</f>
        <v>9.4238083135662801E-2</v>
      </c>
      <c r="D21" s="6">
        <f>SUM(D10:D20)</f>
        <v>129160796421.89</v>
      </c>
      <c r="E21" s="1">
        <f>+SUMPRODUCT(D10:D20,E10:E20/D21)</f>
        <v>8.51732380994039E-2</v>
      </c>
      <c r="F21" s="6">
        <f>SUM(F10:F20)</f>
        <v>2100686629.4400001</v>
      </c>
      <c r="G21" s="1">
        <f>+SUMPRODUCT(F10:F20,G10:G20/F21)</f>
        <v>9.4277441827594413E-2</v>
      </c>
      <c r="H21" s="6">
        <f>SUM(H10:H20)</f>
        <v>193283462403.70001</v>
      </c>
      <c r="I21" s="1">
        <f>+SUMPRODUCT(H10:H20,I10:I20/H21)</f>
        <v>8.3810437427081177E-2</v>
      </c>
      <c r="J21" s="6">
        <f>SUM(J10:J20)</f>
        <v>96768590396.859985</v>
      </c>
      <c r="K21" s="1">
        <f>+SUMPRODUCT(J10:J20,K10:K20/J21)</f>
        <v>8.7502921724299187E-2</v>
      </c>
      <c r="L21" s="6">
        <f>SUM(L10:L20)</f>
        <v>5504825117.5199995</v>
      </c>
      <c r="M21" s="1">
        <f>+SUMPRODUCT(L10:L20,M10:M20/L21)</f>
        <v>9.0228726487618427E-2</v>
      </c>
      <c r="N21" s="6">
        <f>SUM(N10:N20)</f>
        <v>119422964555.89</v>
      </c>
      <c r="O21" s="1">
        <f>+SUMPRODUCT(N10:N20,O10:O20/N21)</f>
        <v>8.133079657323225E-2</v>
      </c>
      <c r="P21" s="6">
        <f>SUM(P10:P20)</f>
        <v>15369292453.209999</v>
      </c>
      <c r="Q21" s="1">
        <f>+SUMPRODUCT(P10:P20,Q10:Q20/P21)</f>
        <v>8.8528814876241785E-2</v>
      </c>
      <c r="R21" s="6">
        <f>SUM(R10:R20)</f>
        <v>22747214264.830002</v>
      </c>
      <c r="S21" s="1">
        <f>+SUMPRODUCT(R10:R20,S10:S20/R21)</f>
        <v>0.1006978015185795</v>
      </c>
      <c r="T21" s="6">
        <f>SUM(T10:T20)</f>
        <v>38684819338.349998</v>
      </c>
      <c r="U21" s="1">
        <f>+SUMPRODUCT(T10:T20,U10:U20/T21)</f>
        <v>8.680680731603467E-2</v>
      </c>
    </row>
    <row r="23" spans="1:21" ht="18" customHeight="1">
      <c r="A23" s="71" t="s">
        <v>3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pans="1:21" ht="18" customHeight="1">
      <c r="A24" s="71" t="s">
        <v>2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</row>
    <row r="25" spans="1:21">
      <c r="A25" s="71" t="s">
        <v>1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</row>
    <row r="26" spans="1:21">
      <c r="A26" s="55" t="s">
        <v>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</row>
    <row r="27" spans="1:21" ht="40.5" customHeight="1">
      <c r="A27" s="71" t="s">
        <v>51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</row>
    <row r="28" spans="1:21">
      <c r="A28" s="55" t="s">
        <v>49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</row>
    <row r="29" spans="1:21" ht="17.25" customHeight="1">
      <c r="A29" s="71" t="s">
        <v>39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</row>
    <row r="30" spans="1:21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</row>
  </sheetData>
  <mergeCells count="22">
    <mergeCell ref="R7:S8"/>
    <mergeCell ref="T7:U8"/>
    <mergeCell ref="A1:K1"/>
    <mergeCell ref="A2:U2"/>
    <mergeCell ref="A3:U3"/>
    <mergeCell ref="A4:U4"/>
    <mergeCell ref="A5:U5"/>
    <mergeCell ref="A7:A9"/>
    <mergeCell ref="B7:C8"/>
    <mergeCell ref="D7:E8"/>
    <mergeCell ref="F7:G8"/>
    <mergeCell ref="H7:I8"/>
    <mergeCell ref="A30:K30"/>
    <mergeCell ref="J7:K8"/>
    <mergeCell ref="L7:M8"/>
    <mergeCell ref="N7:O8"/>
    <mergeCell ref="P7:Q8"/>
    <mergeCell ref="A23:K23"/>
    <mergeCell ref="A24:K24"/>
    <mergeCell ref="A25:K25"/>
    <mergeCell ref="A27:K27"/>
    <mergeCell ref="A29:K29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I29"/>
  <sheetViews>
    <sheetView showGridLines="0" tabSelected="1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L33" sqref="L33"/>
    </sheetView>
  </sheetViews>
  <sheetFormatPr baseColWidth="10" defaultRowHeight="15"/>
  <cols>
    <col min="1" max="1" width="58.5703125" customWidth="1"/>
    <col min="2" max="2" width="16.85546875" customWidth="1"/>
    <col min="3" max="3" width="9.42578125" bestFit="1" customWidth="1"/>
    <col min="4" max="4" width="18.85546875" bestFit="1" customWidth="1"/>
    <col min="5" max="5" width="9.42578125" bestFit="1" customWidth="1"/>
    <col min="6" max="6" width="18.85546875" bestFit="1" customWidth="1"/>
    <col min="7" max="7" width="9.42578125" bestFit="1" customWidth="1"/>
    <col min="8" max="8" width="18.85546875" bestFit="1" customWidth="1"/>
    <col min="9" max="9" width="9.42578125" bestFit="1" customWidth="1"/>
    <col min="10" max="10" width="17.85546875" bestFit="1" customWidth="1"/>
    <col min="11" max="11" width="9.42578125" bestFit="1" customWidth="1"/>
    <col min="12" max="12" width="18.85546875" bestFit="1" customWidth="1"/>
    <col min="13" max="13" width="9.42578125" bestFit="1" customWidth="1"/>
    <col min="14" max="14" width="18.85546875" bestFit="1" customWidth="1"/>
    <col min="15" max="15" width="9.42578125" bestFit="1" customWidth="1"/>
    <col min="16" max="16" width="17.85546875" style="7" bestFit="1" customWidth="1"/>
    <col min="17" max="17" width="9.42578125" customWidth="1"/>
    <col min="18" max="18" width="17.85546875" bestFit="1" customWidth="1"/>
    <col min="19" max="19" width="9.42578125" bestFit="1" customWidth="1"/>
    <col min="20" max="20" width="17.85546875" bestFit="1" customWidth="1"/>
    <col min="21" max="21" width="9.42578125" bestFit="1" customWidth="1"/>
  </cols>
  <sheetData>
    <row r="1" spans="1:3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35">
      <c r="A2" s="64" t="s">
        <v>26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>
      <c r="A3" s="64" t="s">
        <v>27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>
      <c r="A4" s="64" t="s">
        <v>52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</row>
    <row r="5" spans="1:35">
      <c r="A5" s="65" t="s">
        <v>29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</row>
    <row r="6" spans="1:35">
      <c r="A6" s="5"/>
      <c r="B6" s="4"/>
      <c r="C6" s="4"/>
      <c r="D6" s="4"/>
      <c r="E6" s="4"/>
      <c r="F6" s="4"/>
      <c r="G6" s="4"/>
      <c r="H6" s="4"/>
      <c r="I6" s="4"/>
      <c r="J6" s="4"/>
      <c r="K6" s="4"/>
    </row>
    <row r="7" spans="1:35" ht="9" customHeight="1">
      <c r="A7" s="66" t="s">
        <v>24</v>
      </c>
      <c r="B7" s="59" t="s">
        <v>23</v>
      </c>
      <c r="C7" s="60"/>
      <c r="D7" s="59" t="s">
        <v>40</v>
      </c>
      <c r="E7" s="60"/>
      <c r="F7" s="59" t="s">
        <v>22</v>
      </c>
      <c r="G7" s="60"/>
      <c r="H7" s="59" t="s">
        <v>21</v>
      </c>
      <c r="I7" s="60"/>
      <c r="J7" s="69" t="s">
        <v>20</v>
      </c>
      <c r="K7" s="70"/>
      <c r="L7" s="59" t="s">
        <v>19</v>
      </c>
      <c r="M7" s="60"/>
      <c r="N7" s="59" t="s">
        <v>17</v>
      </c>
      <c r="O7" s="60"/>
      <c r="P7" s="59" t="s">
        <v>16</v>
      </c>
      <c r="Q7" s="60"/>
      <c r="R7" s="59" t="s">
        <v>15</v>
      </c>
      <c r="S7" s="60"/>
      <c r="T7" s="59" t="s">
        <v>14</v>
      </c>
      <c r="U7" s="60"/>
    </row>
    <row r="8" spans="1:35" ht="24" customHeight="1">
      <c r="A8" s="67"/>
      <c r="B8" s="61"/>
      <c r="C8" s="62"/>
      <c r="D8" s="61"/>
      <c r="E8" s="62"/>
      <c r="F8" s="61"/>
      <c r="G8" s="62"/>
      <c r="H8" s="61"/>
      <c r="I8" s="62"/>
      <c r="J8" s="61"/>
      <c r="K8" s="62"/>
      <c r="L8" s="61"/>
      <c r="M8" s="62"/>
      <c r="N8" s="61"/>
      <c r="O8" s="62"/>
      <c r="P8" s="61"/>
      <c r="Q8" s="62"/>
      <c r="R8" s="61"/>
      <c r="S8" s="62"/>
      <c r="T8" s="61"/>
      <c r="U8" s="62"/>
    </row>
    <row r="9" spans="1:35" ht="17.25" customHeight="1">
      <c r="A9" s="68"/>
      <c r="B9" s="58" t="s">
        <v>28</v>
      </c>
      <c r="C9" s="58" t="s">
        <v>13</v>
      </c>
      <c r="D9" s="58" t="s">
        <v>28</v>
      </c>
      <c r="E9" s="58" t="s">
        <v>13</v>
      </c>
      <c r="F9" s="58" t="s">
        <v>28</v>
      </c>
      <c r="G9" s="58" t="s">
        <v>13</v>
      </c>
      <c r="H9" s="58" t="s">
        <v>28</v>
      </c>
      <c r="I9" s="58" t="s">
        <v>13</v>
      </c>
      <c r="J9" s="58" t="s">
        <v>28</v>
      </c>
      <c r="K9" s="58" t="s">
        <v>13</v>
      </c>
      <c r="L9" s="58" t="s">
        <v>28</v>
      </c>
      <c r="M9" s="58" t="s">
        <v>13</v>
      </c>
      <c r="N9" s="58" t="s">
        <v>28</v>
      </c>
      <c r="O9" s="58" t="s">
        <v>13</v>
      </c>
      <c r="P9" s="58" t="s">
        <v>28</v>
      </c>
      <c r="Q9" s="58" t="s">
        <v>13</v>
      </c>
      <c r="R9" s="58" t="s">
        <v>28</v>
      </c>
      <c r="S9" s="58" t="s">
        <v>13</v>
      </c>
      <c r="T9" s="58" t="s">
        <v>28</v>
      </c>
      <c r="U9" s="58" t="s">
        <v>13</v>
      </c>
    </row>
    <row r="10" spans="1:35">
      <c r="A10" s="3" t="s">
        <v>12</v>
      </c>
      <c r="B10" s="16">
        <v>1628907423.5799999</v>
      </c>
      <c r="C10" s="20">
        <v>9.35E-2</v>
      </c>
      <c r="D10" s="9">
        <v>51302296163.940002</v>
      </c>
      <c r="E10" s="10">
        <v>8.8999999999999996E-2</v>
      </c>
      <c r="F10" s="9">
        <v>645306906.88</v>
      </c>
      <c r="G10" s="10">
        <v>9.4100000000000003E-2</v>
      </c>
      <c r="H10" s="9">
        <v>61362131464.5</v>
      </c>
      <c r="I10" s="10">
        <v>8.0199999999999994E-2</v>
      </c>
      <c r="J10" s="9">
        <v>36959617248.160004</v>
      </c>
      <c r="K10" s="10">
        <v>8.8499999999999995E-2</v>
      </c>
      <c r="L10" s="14">
        <v>1593429122</v>
      </c>
      <c r="M10" s="13">
        <v>9.5200000000000007E-2</v>
      </c>
      <c r="N10" s="9">
        <v>46644489185</v>
      </c>
      <c r="O10" s="10">
        <v>7.51E-2</v>
      </c>
      <c r="P10" s="29">
        <v>6091643722.3900003</v>
      </c>
      <c r="Q10" s="10">
        <v>9.06E-2</v>
      </c>
      <c r="R10" s="14">
        <v>5160701132.1000004</v>
      </c>
      <c r="S10" s="10">
        <v>9.4200000000000006E-2</v>
      </c>
      <c r="T10" s="9">
        <v>15566432519.49</v>
      </c>
      <c r="U10" s="10">
        <v>8.6800000000000002E-2</v>
      </c>
    </row>
    <row r="11" spans="1:35" ht="17.25">
      <c r="A11" s="3" t="s">
        <v>11</v>
      </c>
      <c r="B11" s="16">
        <v>243958830.94999999</v>
      </c>
      <c r="C11" s="20">
        <v>9.8000000000000004E-2</v>
      </c>
      <c r="D11" s="9">
        <v>4699871843.8299999</v>
      </c>
      <c r="E11" s="10">
        <v>0.1024</v>
      </c>
      <c r="F11" s="9">
        <v>87237566.510000005</v>
      </c>
      <c r="G11" s="10">
        <v>0.1016</v>
      </c>
      <c r="H11" s="9">
        <v>14273609983.629999</v>
      </c>
      <c r="I11" s="10">
        <v>9.5899999999999999E-2</v>
      </c>
      <c r="J11" s="9">
        <v>5186860399.5299997</v>
      </c>
      <c r="K11" s="10">
        <v>9.74E-2</v>
      </c>
      <c r="L11" s="21">
        <v>47310156.189999998</v>
      </c>
      <c r="M11" s="21">
        <v>0.1</v>
      </c>
      <c r="N11" s="9">
        <v>12336762898.379999</v>
      </c>
      <c r="O11" s="10">
        <v>9.6500000000000002E-2</v>
      </c>
      <c r="P11" s="29">
        <v>852937761.44000006</v>
      </c>
      <c r="Q11" s="10">
        <v>9.2299999999999993E-2</v>
      </c>
      <c r="R11" s="14">
        <v>219968613.94999999</v>
      </c>
      <c r="S11" s="10">
        <v>0.1</v>
      </c>
      <c r="T11" s="9">
        <v>2829408872.1999998</v>
      </c>
      <c r="U11" s="10">
        <v>9.8299999999999998E-2</v>
      </c>
    </row>
    <row r="12" spans="1:35">
      <c r="A12" s="3" t="s">
        <v>10</v>
      </c>
      <c r="B12" s="16">
        <v>602523738.62</v>
      </c>
      <c r="C12" s="20">
        <v>0.1125</v>
      </c>
      <c r="D12" s="9">
        <v>4668900349.5</v>
      </c>
      <c r="E12" s="10">
        <v>7.6899999999999996E-2</v>
      </c>
      <c r="F12" s="9">
        <v>460033636.54000002</v>
      </c>
      <c r="G12" s="10">
        <v>0.10879999999999999</v>
      </c>
      <c r="H12" s="9">
        <v>10211291162.49</v>
      </c>
      <c r="I12" s="10">
        <v>8.7499999999999994E-2</v>
      </c>
      <c r="J12" s="9">
        <v>5329764138.8100004</v>
      </c>
      <c r="K12" s="10">
        <v>8.4199999999999997E-2</v>
      </c>
      <c r="L12" s="21">
        <v>0</v>
      </c>
      <c r="M12" s="21">
        <v>0</v>
      </c>
      <c r="N12" s="9">
        <v>5436895175.3599997</v>
      </c>
      <c r="O12" s="10">
        <v>7.5499999999999998E-2</v>
      </c>
      <c r="P12" s="29">
        <v>1114945907.47</v>
      </c>
      <c r="Q12" s="10">
        <v>8.0500000000000002E-2</v>
      </c>
      <c r="R12" s="14">
        <v>2174111268.52</v>
      </c>
      <c r="S12" s="10">
        <v>0.1053</v>
      </c>
      <c r="T12" s="9">
        <v>1419580450.75</v>
      </c>
      <c r="U12" s="10">
        <v>7.0800000000000002E-2</v>
      </c>
    </row>
    <row r="13" spans="1:35">
      <c r="A13" s="3" t="s">
        <v>9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127872881.25</v>
      </c>
      <c r="I13" s="10">
        <v>8.7999999999999995E-2</v>
      </c>
      <c r="J13" s="9">
        <v>278189784.30000001</v>
      </c>
      <c r="K13" s="12">
        <v>8.7800000000000003E-2</v>
      </c>
      <c r="L13" s="21">
        <v>0</v>
      </c>
      <c r="M13" s="21">
        <v>0</v>
      </c>
      <c r="N13" s="16">
        <v>142194643.94999999</v>
      </c>
      <c r="O13" s="10">
        <v>8.7999999999999995E-2</v>
      </c>
      <c r="P13" s="29">
        <v>15592790.85</v>
      </c>
      <c r="Q13" s="10">
        <v>8.7499999999999994E-2</v>
      </c>
      <c r="R13" s="21">
        <v>0</v>
      </c>
      <c r="S13" s="16">
        <v>0</v>
      </c>
      <c r="T13" s="9">
        <v>46778372.549999997</v>
      </c>
      <c r="U13" s="10">
        <v>8.7499999999999994E-2</v>
      </c>
    </row>
    <row r="14" spans="1:35" ht="17.25">
      <c r="A14" s="3" t="s">
        <v>8</v>
      </c>
      <c r="B14" s="16">
        <v>168709260.09999999</v>
      </c>
      <c r="C14" s="20">
        <v>7.3300000000000004E-2</v>
      </c>
      <c r="D14" s="11">
        <v>10692470788.790001</v>
      </c>
      <c r="E14" s="12">
        <v>7.0900000000000005E-2</v>
      </c>
      <c r="F14" s="9">
        <v>302846211.06</v>
      </c>
      <c r="G14" s="10">
        <v>9.1700000000000004E-2</v>
      </c>
      <c r="H14" s="9">
        <v>3562255306.4499998</v>
      </c>
      <c r="I14" s="12">
        <v>6.8699999999999997E-2</v>
      </c>
      <c r="J14" s="11">
        <v>8173972320.8999996</v>
      </c>
      <c r="K14" s="12">
        <v>8.9800000000000005E-2</v>
      </c>
      <c r="L14" s="14">
        <v>1348330053.3499999</v>
      </c>
      <c r="M14" s="13">
        <v>8.3599999999999994E-2</v>
      </c>
      <c r="N14" s="11">
        <v>2119286151.8900001</v>
      </c>
      <c r="O14" s="12">
        <v>6.9099999999999995E-2</v>
      </c>
      <c r="P14" s="29">
        <v>853960732.97000003</v>
      </c>
      <c r="Q14" s="12">
        <v>8.5699999999999998E-2</v>
      </c>
      <c r="R14" s="14">
        <v>4246403311.1199999</v>
      </c>
      <c r="S14" s="12">
        <v>8.9499999999999996E-2</v>
      </c>
      <c r="T14" s="11">
        <v>1556908942.3099999</v>
      </c>
      <c r="U14" s="12">
        <v>8.0799999999999997E-2</v>
      </c>
    </row>
    <row r="15" spans="1:35" ht="17.25">
      <c r="A15" s="3" t="s">
        <v>7</v>
      </c>
      <c r="B15" s="16">
        <v>1051236674.6</v>
      </c>
      <c r="C15" s="20">
        <v>9.0700000000000003E-2</v>
      </c>
      <c r="D15" s="11">
        <v>21361929706.349998</v>
      </c>
      <c r="E15" s="12">
        <v>9.0300000000000005E-2</v>
      </c>
      <c r="F15" s="11">
        <v>279747922.25</v>
      </c>
      <c r="G15" s="12">
        <v>9.0399999999999994E-2</v>
      </c>
      <c r="H15" s="11">
        <v>26088147299.439999</v>
      </c>
      <c r="I15" s="12">
        <v>9.2100000000000001E-2</v>
      </c>
      <c r="J15" s="11">
        <v>16127242445.370001</v>
      </c>
      <c r="K15" s="12">
        <v>9.2600000000000002E-2</v>
      </c>
      <c r="L15" s="14">
        <v>1495733775.5899999</v>
      </c>
      <c r="M15" s="13">
        <v>9.0899999999999995E-2</v>
      </c>
      <c r="N15" s="11">
        <v>25331259133.5</v>
      </c>
      <c r="O15" s="12">
        <v>9.0899999999999995E-2</v>
      </c>
      <c r="P15" s="29">
        <v>1744153042.48</v>
      </c>
      <c r="Q15" s="12">
        <v>9.1600000000000001E-2</v>
      </c>
      <c r="R15" s="14">
        <v>7214774164.1999998</v>
      </c>
      <c r="S15" s="12">
        <v>0.1159</v>
      </c>
      <c r="T15" s="11">
        <v>8094688742.2600002</v>
      </c>
      <c r="U15" s="12">
        <v>9.2999999999999999E-2</v>
      </c>
    </row>
    <row r="16" spans="1:35" s="7" customFormat="1" ht="19.5" customHeight="1">
      <c r="A16" s="3" t="s">
        <v>6</v>
      </c>
      <c r="B16" s="16">
        <v>0</v>
      </c>
      <c r="C16" s="16">
        <v>0</v>
      </c>
      <c r="D16" s="11">
        <v>5494534111.8299999</v>
      </c>
      <c r="E16" s="12">
        <v>4.5900000000000003E-2</v>
      </c>
      <c r="F16" s="21">
        <v>29068805.989999998</v>
      </c>
      <c r="G16" s="12">
        <v>0.12809999999999999</v>
      </c>
      <c r="H16" s="11">
        <v>16043197909.76</v>
      </c>
      <c r="I16" s="12">
        <v>4.9099999999999998E-2</v>
      </c>
      <c r="J16" s="11">
        <v>4433292681.5299997</v>
      </c>
      <c r="K16" s="12">
        <v>3.9699999999999999E-2</v>
      </c>
      <c r="L16" s="21">
        <v>0</v>
      </c>
      <c r="M16" s="21">
        <v>0</v>
      </c>
      <c r="N16" s="11">
        <v>5247304158.9200001</v>
      </c>
      <c r="O16" s="12">
        <v>3.1399999999999997E-2</v>
      </c>
      <c r="P16" s="21">
        <v>0</v>
      </c>
      <c r="Q16" s="21">
        <v>0</v>
      </c>
      <c r="R16" s="21">
        <v>0</v>
      </c>
      <c r="S16" s="21">
        <v>0</v>
      </c>
      <c r="T16" s="11">
        <v>1764306546.0599999</v>
      </c>
      <c r="U16" s="12">
        <v>5.6399999999999999E-2</v>
      </c>
    </row>
    <row r="17" spans="1:21" ht="17.25">
      <c r="A17" s="3" t="s">
        <v>5</v>
      </c>
      <c r="B17" s="16">
        <v>1078912097.25</v>
      </c>
      <c r="C17" s="20">
        <v>9.1700000000000004E-2</v>
      </c>
      <c r="D17" s="9">
        <v>31998157998.779999</v>
      </c>
      <c r="E17" s="10">
        <v>9.2200000000000004E-2</v>
      </c>
      <c r="F17" s="9">
        <v>410479722.06</v>
      </c>
      <c r="G17" s="10">
        <v>9.0899999999999995E-2</v>
      </c>
      <c r="H17" s="9">
        <v>62352762690.919998</v>
      </c>
      <c r="I17" s="12">
        <v>9.2499999999999999E-2</v>
      </c>
      <c r="J17" s="11">
        <v>20238886062.139999</v>
      </c>
      <c r="K17" s="12">
        <v>9.2799999999999994E-2</v>
      </c>
      <c r="L17" s="14">
        <v>1076994437.3099999</v>
      </c>
      <c r="M17" s="13">
        <v>9.2200000000000004E-2</v>
      </c>
      <c r="N17" s="9">
        <v>23015165524.009998</v>
      </c>
      <c r="O17" s="12">
        <v>9.1800000000000007E-2</v>
      </c>
      <c r="P17" s="29">
        <v>4818164266.2399998</v>
      </c>
      <c r="Q17" s="10">
        <v>9.1200000000000003E-2</v>
      </c>
      <c r="R17" s="14">
        <v>3687639253.5</v>
      </c>
      <c r="S17" s="10">
        <v>9.2999999999999999E-2</v>
      </c>
      <c r="T17" s="9">
        <v>7266960405.6000004</v>
      </c>
      <c r="U17" s="12">
        <v>9.2799999999999994E-2</v>
      </c>
    </row>
    <row r="18" spans="1:21" ht="32.25">
      <c r="A18" s="3" t="s">
        <v>46</v>
      </c>
      <c r="B18" s="16">
        <v>0</v>
      </c>
      <c r="C18" s="16">
        <v>0</v>
      </c>
      <c r="D18" s="16">
        <v>627552050.45000005</v>
      </c>
      <c r="E18" s="12">
        <v>5.5100000000000003E-2</v>
      </c>
      <c r="F18" s="11">
        <v>21101520.68</v>
      </c>
      <c r="G18" s="12">
        <v>5.5100000000000003E-2</v>
      </c>
      <c r="H18" s="21">
        <v>1266091240.6800001</v>
      </c>
      <c r="I18" s="12">
        <v>5.5100000000000003E-2</v>
      </c>
      <c r="J18" s="21">
        <v>633045620.35000002</v>
      </c>
      <c r="K18" s="12">
        <v>5.5100000000000003E-2</v>
      </c>
      <c r="L18" s="21">
        <v>0</v>
      </c>
      <c r="M18" s="21">
        <v>0</v>
      </c>
      <c r="N18" s="21">
        <v>332357180.27999997</v>
      </c>
      <c r="O18" s="12">
        <v>5.5100000000000003E-2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</row>
    <row r="19" spans="1:21" ht="30">
      <c r="A19" s="3" t="s">
        <v>25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9">
        <v>574474038.64999998</v>
      </c>
      <c r="K19" s="10">
        <v>0.105</v>
      </c>
      <c r="L19" s="21">
        <v>0</v>
      </c>
      <c r="M19" s="21">
        <v>0</v>
      </c>
      <c r="N19" s="16">
        <v>0</v>
      </c>
      <c r="O19" s="21">
        <v>0</v>
      </c>
      <c r="P19" s="21">
        <v>0</v>
      </c>
      <c r="Q19" s="16">
        <v>0</v>
      </c>
      <c r="R19" s="21">
        <v>0</v>
      </c>
      <c r="S19" s="16">
        <v>0</v>
      </c>
      <c r="T19" s="9">
        <v>610060926</v>
      </c>
      <c r="U19" s="12">
        <v>0.105</v>
      </c>
    </row>
    <row r="20" spans="1:21" ht="16.5" customHeight="1">
      <c r="A20" s="2" t="s">
        <v>4</v>
      </c>
      <c r="B20" s="6">
        <f>+SUM(B10:B19)</f>
        <v>4774248025.1000004</v>
      </c>
      <c r="C20" s="1">
        <f>+SUMPRODUCT(B10:B19,C10:C19/B20)</f>
        <v>9.4390681471249266E-2</v>
      </c>
      <c r="D20" s="6">
        <f>SUM(D10:D19)</f>
        <v>130845713013.47</v>
      </c>
      <c r="E20" s="1">
        <f>+SUMPRODUCT(D10:D19,E10:E19/D20)</f>
        <v>8.6592791188488699E-2</v>
      </c>
      <c r="F20" s="6">
        <f>SUM(F10:F19)</f>
        <v>2235822291.9699998</v>
      </c>
      <c r="G20" s="1">
        <f>+SUMPRODUCT(F10:F19,G10:G19/F20)</f>
        <v>9.6115689256622949E-2</v>
      </c>
      <c r="H20" s="6">
        <f>SUM(H10:H19)</f>
        <v>195287359939.12</v>
      </c>
      <c r="I20" s="1">
        <f>+SUMPRODUCT(H10:H19,I10:I19/H20)</f>
        <v>8.4323846846804884E-2</v>
      </c>
      <c r="J20" s="6">
        <f>SUM(J10:J19)</f>
        <v>97935344739.740005</v>
      </c>
      <c r="K20" s="1">
        <f>+SUMPRODUCT(J10:J19,K10:K19/J20)</f>
        <v>8.8079475846745997E-2</v>
      </c>
      <c r="L20" s="6">
        <f>SUM(L10:L19)</f>
        <v>5561797544.4400005</v>
      </c>
      <c r="M20" s="1">
        <f>+SUMPRODUCT(L10:L19,M10:M19/L20)</f>
        <v>9.0691353610815414E-2</v>
      </c>
      <c r="N20" s="6">
        <f>SUM(N10:N19)</f>
        <v>120605714051.28998</v>
      </c>
      <c r="O20" s="1">
        <f>+SUMPRODUCT(N10:N19,O10:O19/N20)</f>
        <v>8.1765794466081995E-2</v>
      </c>
      <c r="P20" s="6">
        <f>SUM(P10:P19)</f>
        <v>15491398223.84</v>
      </c>
      <c r="Q20" s="1">
        <f>+SUMPRODUCT(P10:P19,Q10:Q19/P20)</f>
        <v>8.9992653072626855E-2</v>
      </c>
      <c r="R20" s="6">
        <f>SUM(R10:R19)</f>
        <v>22703597743.389999</v>
      </c>
      <c r="S20" s="1">
        <f>+SUMPRODUCT(R10:R19,S10:S19/R20)</f>
        <v>0.1011410051886617</v>
      </c>
      <c r="T20" s="6">
        <f>SUM(T10:T19)</f>
        <v>39155125777.220001</v>
      </c>
      <c r="U20" s="1">
        <f>+SUMPRODUCT(T10:T19,U10:U19/T20)</f>
        <v>8.8122259282434334E-2</v>
      </c>
    </row>
    <row r="22" spans="1:21" ht="18" customHeight="1">
      <c r="A22" s="71" t="s">
        <v>3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</row>
    <row r="23" spans="1:21" ht="18" customHeight="1">
      <c r="A23" s="71" t="s">
        <v>2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pans="1:21">
      <c r="A24" s="71" t="s">
        <v>1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</row>
    <row r="25" spans="1:21">
      <c r="A25" s="56" t="s">
        <v>0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</row>
    <row r="26" spans="1:21" ht="40.5" customHeight="1">
      <c r="A26" s="71" t="s">
        <v>51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</row>
    <row r="27" spans="1:21">
      <c r="A27" s="56" t="s">
        <v>49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</row>
    <row r="28" spans="1:21" ht="17.25" customHeight="1">
      <c r="A28" s="71" t="s">
        <v>39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</row>
    <row r="29" spans="1:21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</row>
  </sheetData>
  <mergeCells count="22">
    <mergeCell ref="A29:K29"/>
    <mergeCell ref="J7:K8"/>
    <mergeCell ref="L7:M8"/>
    <mergeCell ref="N7:O8"/>
    <mergeCell ref="P7:Q8"/>
    <mergeCell ref="A22:K22"/>
    <mergeCell ref="A23:K23"/>
    <mergeCell ref="A24:K24"/>
    <mergeCell ref="A26:K26"/>
    <mergeCell ref="A28:K28"/>
    <mergeCell ref="R7:S8"/>
    <mergeCell ref="T7:U8"/>
    <mergeCell ref="A1:K1"/>
    <mergeCell ref="A2:U2"/>
    <mergeCell ref="A3:U3"/>
    <mergeCell ref="A4:U4"/>
    <mergeCell ref="A5:U5"/>
    <mergeCell ref="A7:A9"/>
    <mergeCell ref="B7:C8"/>
    <mergeCell ref="D7:E8"/>
    <mergeCell ref="F7:G8"/>
    <mergeCell ref="H7:I8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27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25" sqref="A25:K25"/>
    </sheetView>
  </sheetViews>
  <sheetFormatPr baseColWidth="10" defaultRowHeight="15"/>
  <cols>
    <col min="1" max="1" width="58.5703125" customWidth="1"/>
    <col min="2" max="2" width="16.85546875" customWidth="1"/>
    <col min="3" max="3" width="9.42578125" bestFit="1" customWidth="1"/>
    <col min="4" max="4" width="16.85546875" customWidth="1"/>
    <col min="5" max="5" width="9.42578125" bestFit="1" customWidth="1"/>
    <col min="6" max="6" width="18.85546875" bestFit="1" customWidth="1"/>
    <col min="7" max="7" width="9.42578125" bestFit="1" customWidth="1"/>
    <col min="8" max="8" width="17.85546875" bestFit="1" customWidth="1"/>
    <col min="9" max="9" width="9.42578125" bestFit="1" customWidth="1"/>
    <col min="10" max="10" width="16.85546875" bestFit="1" customWidth="1"/>
    <col min="11" max="11" width="9.42578125" bestFit="1" customWidth="1"/>
    <col min="12" max="12" width="18.85546875" bestFit="1" customWidth="1"/>
    <col min="13" max="13" width="9.42578125" bestFit="1" customWidth="1"/>
    <col min="14" max="14" width="18.85546875" bestFit="1" customWidth="1"/>
    <col min="15" max="15" width="9.42578125" bestFit="1" customWidth="1"/>
    <col min="16" max="16" width="17.85546875" bestFit="1" customWidth="1"/>
    <col min="17" max="17" width="7.140625" bestFit="1" customWidth="1"/>
    <col min="18" max="18" width="17.85546875" bestFit="1" customWidth="1"/>
    <col min="19" max="19" width="9.42578125" bestFit="1" customWidth="1"/>
    <col min="20" max="20" width="17.85546875" bestFit="1" customWidth="1"/>
    <col min="21" max="21" width="8.140625" bestFit="1" customWidth="1"/>
  </cols>
  <sheetData>
    <row r="1" spans="1:3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35">
      <c r="A2" s="64" t="s">
        <v>26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>
      <c r="A3" s="64" t="s">
        <v>27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>
      <c r="A4" s="64" t="s">
        <v>32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</row>
    <row r="5" spans="1:35">
      <c r="A5" s="65" t="s">
        <v>29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</row>
    <row r="6" spans="1:35">
      <c r="A6" s="5"/>
      <c r="B6" s="4"/>
      <c r="C6" s="4"/>
      <c r="D6" s="4"/>
      <c r="E6" s="4"/>
      <c r="F6" s="4"/>
      <c r="G6" s="4"/>
      <c r="H6" s="4"/>
      <c r="I6" s="4"/>
      <c r="J6" s="4"/>
      <c r="K6" s="4"/>
    </row>
    <row r="7" spans="1:35" ht="9" customHeight="1">
      <c r="A7" s="66" t="s">
        <v>24</v>
      </c>
      <c r="B7" s="59" t="s">
        <v>23</v>
      </c>
      <c r="C7" s="60"/>
      <c r="D7" s="59" t="s">
        <v>22</v>
      </c>
      <c r="E7" s="60"/>
      <c r="F7" s="59" t="s">
        <v>21</v>
      </c>
      <c r="G7" s="60"/>
      <c r="H7" s="69" t="s">
        <v>20</v>
      </c>
      <c r="I7" s="70"/>
      <c r="J7" s="59" t="s">
        <v>19</v>
      </c>
      <c r="K7" s="60"/>
      <c r="L7" s="59" t="s">
        <v>18</v>
      </c>
      <c r="M7" s="60"/>
      <c r="N7" s="59" t="s">
        <v>17</v>
      </c>
      <c r="O7" s="60"/>
      <c r="P7" s="59" t="s">
        <v>16</v>
      </c>
      <c r="Q7" s="60"/>
      <c r="R7" s="59" t="s">
        <v>15</v>
      </c>
      <c r="S7" s="60"/>
      <c r="T7" s="59" t="s">
        <v>14</v>
      </c>
      <c r="U7" s="60"/>
    </row>
    <row r="8" spans="1:35" ht="24" customHeight="1">
      <c r="A8" s="67"/>
      <c r="B8" s="61"/>
      <c r="C8" s="62"/>
      <c r="D8" s="61"/>
      <c r="E8" s="62"/>
      <c r="F8" s="61"/>
      <c r="G8" s="62"/>
      <c r="H8" s="61"/>
      <c r="I8" s="62"/>
      <c r="J8" s="61"/>
      <c r="K8" s="62"/>
      <c r="L8" s="61"/>
      <c r="M8" s="62"/>
      <c r="N8" s="61"/>
      <c r="O8" s="62"/>
      <c r="P8" s="61"/>
      <c r="Q8" s="62"/>
      <c r="R8" s="61"/>
      <c r="S8" s="62"/>
      <c r="T8" s="61"/>
      <c r="U8" s="62"/>
    </row>
    <row r="9" spans="1:35" ht="17.25" customHeight="1">
      <c r="A9" s="68"/>
      <c r="B9" s="23" t="s">
        <v>28</v>
      </c>
      <c r="C9" s="23" t="s">
        <v>13</v>
      </c>
      <c r="D9" s="23" t="s">
        <v>28</v>
      </c>
      <c r="E9" s="23" t="s">
        <v>13</v>
      </c>
      <c r="F9" s="23" t="s">
        <v>28</v>
      </c>
      <c r="G9" s="23" t="s">
        <v>13</v>
      </c>
      <c r="H9" s="23" t="s">
        <v>28</v>
      </c>
      <c r="I9" s="23" t="s">
        <v>13</v>
      </c>
      <c r="J9" s="23" t="s">
        <v>28</v>
      </c>
      <c r="K9" s="23" t="s">
        <v>13</v>
      </c>
      <c r="L9" s="23" t="s">
        <v>28</v>
      </c>
      <c r="M9" s="23" t="s">
        <v>13</v>
      </c>
      <c r="N9" s="23" t="s">
        <v>28</v>
      </c>
      <c r="O9" s="23" t="s">
        <v>13</v>
      </c>
      <c r="P9" s="23" t="s">
        <v>28</v>
      </c>
      <c r="Q9" s="23" t="s">
        <v>13</v>
      </c>
      <c r="R9" s="23" t="s">
        <v>28</v>
      </c>
      <c r="S9" s="23" t="s">
        <v>13</v>
      </c>
      <c r="T9" s="23" t="s">
        <v>28</v>
      </c>
      <c r="U9" s="23" t="s">
        <v>13</v>
      </c>
    </row>
    <row r="10" spans="1:35">
      <c r="A10" s="3" t="s">
        <v>12</v>
      </c>
      <c r="B10" s="16">
        <v>1150668049.73</v>
      </c>
      <c r="C10" s="20">
        <v>9.9699999999999997E-2</v>
      </c>
      <c r="D10" s="9">
        <v>279525495.68000001</v>
      </c>
      <c r="E10" s="10">
        <v>9.9699999999999997E-2</v>
      </c>
      <c r="F10" s="9">
        <v>47714004539.160004</v>
      </c>
      <c r="G10" s="10">
        <v>8.8999999999999996E-2</v>
      </c>
      <c r="H10" s="9">
        <v>26301784115.740002</v>
      </c>
      <c r="I10" s="10">
        <v>9.4700000000000006E-2</v>
      </c>
      <c r="J10" s="9">
        <v>1286990682.0799999</v>
      </c>
      <c r="K10" s="10">
        <v>0.1007</v>
      </c>
      <c r="L10" s="9">
        <v>36225166076.220001</v>
      </c>
      <c r="M10" s="13">
        <v>9.5100000000000004E-2</v>
      </c>
      <c r="N10" s="9">
        <v>36323297364.949997</v>
      </c>
      <c r="O10" s="10">
        <v>8.4000000000000005E-2</v>
      </c>
      <c r="P10" s="14">
        <v>4492113010.0900002</v>
      </c>
      <c r="Q10" s="10">
        <v>9.8599999999999993E-2</v>
      </c>
      <c r="R10" s="9">
        <v>4534910164.04</v>
      </c>
      <c r="S10" s="10">
        <v>9.5899999999999999E-2</v>
      </c>
      <c r="T10" s="9">
        <v>11286876085.42</v>
      </c>
      <c r="U10" s="10">
        <v>9.2499999999999999E-2</v>
      </c>
    </row>
    <row r="11" spans="1:35" ht="17.25">
      <c r="A11" s="3" t="s">
        <v>11</v>
      </c>
      <c r="B11" s="16">
        <v>232220338.58000001</v>
      </c>
      <c r="C11" s="20">
        <v>0.10050000000000001</v>
      </c>
      <c r="D11" s="9">
        <v>6203138.2199999997</v>
      </c>
      <c r="E11" s="10">
        <v>0.1075</v>
      </c>
      <c r="F11" s="9">
        <v>12138179604.48</v>
      </c>
      <c r="G11" s="10">
        <v>9.5100000000000004E-2</v>
      </c>
      <c r="H11" s="9">
        <v>4325895301.2700005</v>
      </c>
      <c r="I11" s="10">
        <v>9.9299999999999999E-2</v>
      </c>
      <c r="J11" s="16">
        <v>0</v>
      </c>
      <c r="K11" s="16">
        <v>0</v>
      </c>
      <c r="L11" s="9">
        <v>4393083124.04</v>
      </c>
      <c r="M11" s="13">
        <v>0.1045</v>
      </c>
      <c r="N11" s="9">
        <v>10930297499.620001</v>
      </c>
      <c r="O11" s="10">
        <v>9.4100000000000003E-2</v>
      </c>
      <c r="P11" s="14">
        <v>652862985.63999999</v>
      </c>
      <c r="Q11" s="10">
        <v>9.06E-2</v>
      </c>
      <c r="R11" s="16">
        <v>0</v>
      </c>
      <c r="S11" s="16">
        <v>0</v>
      </c>
      <c r="T11" s="9">
        <v>2310105826.9299998</v>
      </c>
      <c r="U11" s="10">
        <v>9.8000000000000004E-2</v>
      </c>
    </row>
    <row r="12" spans="1:35">
      <c r="A12" s="3" t="s">
        <v>10</v>
      </c>
      <c r="B12" s="16">
        <v>394466613.18000001</v>
      </c>
      <c r="C12" s="20">
        <v>0.1137</v>
      </c>
      <c r="D12" s="9">
        <v>75852129.120000005</v>
      </c>
      <c r="E12" s="10">
        <v>0.1182</v>
      </c>
      <c r="F12" s="9">
        <v>7902954949.5100002</v>
      </c>
      <c r="G12" s="10">
        <v>8.1900000000000001E-2</v>
      </c>
      <c r="H12" s="9">
        <v>5437295757.9300003</v>
      </c>
      <c r="I12" s="10">
        <v>8.4400000000000003E-2</v>
      </c>
      <c r="J12" s="16">
        <v>0</v>
      </c>
      <c r="K12" s="16">
        <v>0</v>
      </c>
      <c r="L12" s="9">
        <v>3383895195.3899999</v>
      </c>
      <c r="M12" s="13">
        <v>7.7399999999999997E-2</v>
      </c>
      <c r="N12" s="9">
        <v>5240938002.46</v>
      </c>
      <c r="O12" s="10">
        <v>7.7600000000000002E-2</v>
      </c>
      <c r="P12" s="14">
        <v>1029611007.26</v>
      </c>
      <c r="Q12" s="10">
        <v>7.9600000000000004E-2</v>
      </c>
      <c r="R12" s="9">
        <v>1883548771.1700001</v>
      </c>
      <c r="S12" s="10">
        <v>0.10440000000000001</v>
      </c>
      <c r="T12" s="9">
        <v>1511862664.8900001</v>
      </c>
      <c r="U12" s="10">
        <v>7.1499999999999994E-2</v>
      </c>
    </row>
    <row r="13" spans="1:35">
      <c r="A13" s="3" t="s">
        <v>9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9">
        <v>121089777.59999999</v>
      </c>
      <c r="I13" s="12">
        <v>8.7499999999999994E-2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4">
        <v>15136222.199999999</v>
      </c>
      <c r="Q13" s="10">
        <v>8.7499999999999994E-2</v>
      </c>
      <c r="R13" s="16">
        <v>0</v>
      </c>
      <c r="S13" s="16">
        <v>0</v>
      </c>
      <c r="T13" s="9">
        <v>45408666.600000001</v>
      </c>
      <c r="U13" s="10">
        <v>8.7499999999999994E-2</v>
      </c>
    </row>
    <row r="14" spans="1:35" ht="17.25">
      <c r="A14" s="3" t="s">
        <v>8</v>
      </c>
      <c r="B14" s="16">
        <v>107981812.95</v>
      </c>
      <c r="C14" s="20">
        <v>8.7099999999999997E-2</v>
      </c>
      <c r="D14" s="9">
        <v>256380477.09</v>
      </c>
      <c r="E14" s="10">
        <v>9.6100000000000005E-2</v>
      </c>
      <c r="F14" s="9">
        <v>14940927642.43</v>
      </c>
      <c r="G14" s="10">
        <v>8.2900000000000001E-2</v>
      </c>
      <c r="H14" s="9">
        <v>8954108561.8600006</v>
      </c>
      <c r="I14" s="12">
        <v>9.0700000000000003E-2</v>
      </c>
      <c r="J14" s="9">
        <v>1271581061.04</v>
      </c>
      <c r="K14" s="10">
        <v>8.5699999999999998E-2</v>
      </c>
      <c r="L14" s="9">
        <v>23642271357.509998</v>
      </c>
      <c r="M14" s="13">
        <v>9.64E-2</v>
      </c>
      <c r="N14" s="9">
        <v>1497156996.97</v>
      </c>
      <c r="O14" s="12">
        <v>5.6000000000000001E-2</v>
      </c>
      <c r="P14" s="14">
        <v>1006017887.15</v>
      </c>
      <c r="Q14" s="10">
        <v>9.0999999999999998E-2</v>
      </c>
      <c r="R14" s="9">
        <v>4476425916.3699999</v>
      </c>
      <c r="S14" s="10">
        <v>9.1999999999999998E-2</v>
      </c>
      <c r="T14" s="9">
        <v>2085431518.6500001</v>
      </c>
      <c r="U14" s="12">
        <v>8.1199999999999994E-2</v>
      </c>
    </row>
    <row r="15" spans="1:35" ht="17.25">
      <c r="A15" s="3" t="s">
        <v>7</v>
      </c>
      <c r="B15" s="16">
        <v>884585163.19000006</v>
      </c>
      <c r="C15" s="20">
        <v>9.4299999999999995E-2</v>
      </c>
      <c r="D15" s="9">
        <v>240820588.55000001</v>
      </c>
      <c r="E15" s="10">
        <v>9.3700000000000006E-2</v>
      </c>
      <c r="F15" s="9">
        <v>31823555081.66</v>
      </c>
      <c r="G15" s="10">
        <v>9.3799999999999994E-2</v>
      </c>
      <c r="H15" s="9">
        <v>19917499849.700001</v>
      </c>
      <c r="I15" s="12">
        <v>9.5299999999999996E-2</v>
      </c>
      <c r="J15" s="9">
        <v>1352859304.3599999</v>
      </c>
      <c r="K15" s="10">
        <v>9.8000000000000004E-2</v>
      </c>
      <c r="L15" s="9">
        <v>22073796648.02</v>
      </c>
      <c r="M15" s="13">
        <v>9.4299999999999995E-2</v>
      </c>
      <c r="N15" s="9">
        <v>28045852174.16</v>
      </c>
      <c r="O15" s="12">
        <v>9.6000000000000002E-2</v>
      </c>
      <c r="P15" s="14">
        <v>2330454077.4099998</v>
      </c>
      <c r="Q15" s="10">
        <v>9.4899999999999998E-2</v>
      </c>
      <c r="R15" s="9">
        <v>7887404490.1899996</v>
      </c>
      <c r="S15" s="10">
        <v>0.1162</v>
      </c>
      <c r="T15" s="9">
        <v>9291326344.2299995</v>
      </c>
      <c r="U15" s="12">
        <v>9.5899999999999999E-2</v>
      </c>
    </row>
    <row r="16" spans="1:35" s="7" customFormat="1" ht="19.5" customHeight="1">
      <c r="A16" s="3" t="s">
        <v>6</v>
      </c>
      <c r="B16" s="16">
        <v>0</v>
      </c>
      <c r="C16" s="16">
        <v>0</v>
      </c>
      <c r="D16" s="16">
        <v>0</v>
      </c>
      <c r="E16" s="16">
        <v>0</v>
      </c>
      <c r="F16" s="11">
        <v>8717935695.6499996</v>
      </c>
      <c r="G16" s="12">
        <v>6.5500000000000003E-2</v>
      </c>
      <c r="H16" s="11">
        <v>1282251078.73</v>
      </c>
      <c r="I16" s="12">
        <v>5.4600000000000003E-2</v>
      </c>
      <c r="J16" s="21">
        <v>0</v>
      </c>
      <c r="K16" s="21">
        <v>0</v>
      </c>
      <c r="L16" s="11">
        <v>1223130087.74</v>
      </c>
      <c r="M16" s="15">
        <v>6.2100000000000002E-2</v>
      </c>
      <c r="N16" s="11">
        <v>2013637674.6800001</v>
      </c>
      <c r="O16" s="12">
        <v>6.6199999999999995E-2</v>
      </c>
      <c r="P16" s="21">
        <v>0</v>
      </c>
      <c r="Q16" s="21">
        <v>0</v>
      </c>
      <c r="R16" s="21">
        <v>0</v>
      </c>
      <c r="S16" s="21">
        <v>0</v>
      </c>
      <c r="T16" s="11">
        <v>509212273.24000001</v>
      </c>
      <c r="U16" s="12">
        <v>4.9599999999999998E-2</v>
      </c>
    </row>
    <row r="17" spans="1:21" ht="17.25">
      <c r="A17" s="3" t="s">
        <v>5</v>
      </c>
      <c r="B17" s="16">
        <v>529972719.57999998</v>
      </c>
      <c r="C17" s="20">
        <v>9.7699999999999995E-2</v>
      </c>
      <c r="D17" s="9">
        <v>275811520.61000001</v>
      </c>
      <c r="E17" s="10">
        <v>0.1023</v>
      </c>
      <c r="F17" s="9">
        <v>47881326213.32</v>
      </c>
      <c r="G17" s="10">
        <v>0.1017</v>
      </c>
      <c r="H17" s="9">
        <v>18164736850.029999</v>
      </c>
      <c r="I17" s="12">
        <v>0.1018</v>
      </c>
      <c r="J17" s="9">
        <v>1020940590.16</v>
      </c>
      <c r="K17" s="10">
        <v>0.10249999999999999</v>
      </c>
      <c r="L17" s="9">
        <v>23563541607.009998</v>
      </c>
      <c r="M17" s="13">
        <v>0.10199999999999999</v>
      </c>
      <c r="N17" s="9">
        <v>21226057827.27</v>
      </c>
      <c r="O17" s="12">
        <v>0.1012</v>
      </c>
      <c r="P17" s="14">
        <v>4519176568.71</v>
      </c>
      <c r="Q17" s="10">
        <v>0.1009</v>
      </c>
      <c r="R17" s="9">
        <v>2772315063.9000001</v>
      </c>
      <c r="S17" s="10">
        <v>0.1024</v>
      </c>
      <c r="T17" s="9">
        <v>6173920790.1499996</v>
      </c>
      <c r="U17" s="12">
        <v>9.9699999999999997E-2</v>
      </c>
    </row>
    <row r="18" spans="1:21" ht="30">
      <c r="A18" s="3" t="s">
        <v>25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9">
        <v>412988324</v>
      </c>
      <c r="I18" s="10">
        <v>0.105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9">
        <v>619482486</v>
      </c>
      <c r="U18" s="12">
        <v>0.105</v>
      </c>
    </row>
    <row r="19" spans="1:21" ht="16.5" customHeight="1">
      <c r="A19" s="2" t="s">
        <v>4</v>
      </c>
      <c r="B19" s="6">
        <f>SUM(B10:B18)</f>
        <v>3299894697.21</v>
      </c>
      <c r="C19" s="1">
        <f>+SUMPRODUCT(B10:B18,C10:C18/B19)</f>
        <v>9.9248783387109019E-2</v>
      </c>
      <c r="D19" s="6">
        <f t="shared" ref="D19" si="0">SUM(D10:D18)</f>
        <v>1134593349.27</v>
      </c>
      <c r="E19" s="1">
        <f>+SUMPRODUCT(D10:D18,E10:E18/D19)</f>
        <v>9.9524488281611992E-2</v>
      </c>
      <c r="F19" s="6">
        <f t="shared" ref="F19" si="1">SUM(F10:F18)</f>
        <v>171118883726.20999</v>
      </c>
      <c r="G19" s="1">
        <f>+SUMPRODUCT(F10:F18,G10:G18/F19)</f>
        <v>9.1821235533845386E-2</v>
      </c>
      <c r="H19" s="6">
        <f t="shared" ref="H19" si="2">SUM(H10:H18)</f>
        <v>84917649616.860016</v>
      </c>
      <c r="I19" s="1">
        <f>+SUMPRODUCT(H10:H18,I10:I18/H19)</f>
        <v>9.4946854859416646E-2</v>
      </c>
      <c r="J19" s="6">
        <f t="shared" ref="J19" si="3">SUM(J10:J18)</f>
        <v>4932371637.6399994</v>
      </c>
      <c r="K19" s="1">
        <f>+SUMPRODUCT(J10:J18,K10:K18/J19)</f>
        <v>9.6464969773226855E-2</v>
      </c>
      <c r="L19" s="6">
        <f t="shared" ref="L19" si="4">SUM(L10:L18)</f>
        <v>114504884095.93001</v>
      </c>
      <c r="M19" s="1">
        <f>+SUMPRODUCT(L10:L18,M10:M18/L19)</f>
        <v>9.6119180072258739E-2</v>
      </c>
      <c r="N19" s="6">
        <f t="shared" ref="N19" si="5">SUM(N10:N18)</f>
        <v>105277237540.11</v>
      </c>
      <c r="O19" s="1">
        <f>+SUMPRODUCT(N10:N18,O10:O18/N19)</f>
        <v>9.0656037830190453E-2</v>
      </c>
      <c r="P19" s="6">
        <f t="shared" ref="P19" si="6">SUM(P10:P18)</f>
        <v>14045371758.459999</v>
      </c>
      <c r="Q19" s="1">
        <f>+SUMPRODUCT(P10:P18,Q10:Q18/P19)</f>
        <v>9.6405125023363278E-2</v>
      </c>
      <c r="R19" s="6">
        <f t="shared" ref="R19" si="7">SUM(R10:R18)</f>
        <v>21554604405.670002</v>
      </c>
      <c r="S19" s="1">
        <f>+SUMPRODUCT(R10:R18,S10:S18/R19)</f>
        <v>0.1040971563579627</v>
      </c>
      <c r="T19" s="6">
        <f t="shared" ref="T19" si="8">SUM(T10:T18)</f>
        <v>33833626656.110001</v>
      </c>
      <c r="U19" s="1">
        <f>+SUMPRODUCT(T10:T18,U10:U18/T19)</f>
        <v>9.3064678170576662E-2</v>
      </c>
    </row>
    <row r="21" spans="1:21" ht="18" customHeight="1">
      <c r="A21" s="71" t="s">
        <v>3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</row>
    <row r="22" spans="1:21" ht="18" customHeight="1">
      <c r="A22" s="71" t="s">
        <v>2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</row>
    <row r="23" spans="1:21">
      <c r="A23" s="71" t="s">
        <v>1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pans="1:21">
      <c r="A24" s="24" t="s">
        <v>0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</row>
    <row r="25" spans="1:21" ht="40.5" customHeight="1">
      <c r="A25" s="71" t="s">
        <v>30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</row>
    <row r="26" spans="1:21" ht="17.25" customHeight="1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</row>
    <row r="27" spans="1:21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</row>
  </sheetData>
  <mergeCells count="22">
    <mergeCell ref="R7:S8"/>
    <mergeCell ref="T7:U8"/>
    <mergeCell ref="A1:K1"/>
    <mergeCell ref="A2:U2"/>
    <mergeCell ref="A3:U3"/>
    <mergeCell ref="A4:U4"/>
    <mergeCell ref="A5:U5"/>
    <mergeCell ref="A7:A9"/>
    <mergeCell ref="B7:C8"/>
    <mergeCell ref="D7:E8"/>
    <mergeCell ref="F7:G8"/>
    <mergeCell ref="H7:I8"/>
    <mergeCell ref="A27:K27"/>
    <mergeCell ref="J7:K8"/>
    <mergeCell ref="L7:M8"/>
    <mergeCell ref="N7:O8"/>
    <mergeCell ref="P7:Q8"/>
    <mergeCell ref="A21:K21"/>
    <mergeCell ref="A22:K22"/>
    <mergeCell ref="A23:K23"/>
    <mergeCell ref="A25:K25"/>
    <mergeCell ref="A26:K26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27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P25" sqref="P25"/>
    </sheetView>
  </sheetViews>
  <sheetFormatPr baseColWidth="10" defaultRowHeight="15"/>
  <cols>
    <col min="1" max="1" width="58.5703125" customWidth="1"/>
    <col min="2" max="2" width="16.85546875" customWidth="1"/>
    <col min="3" max="3" width="9.42578125" bestFit="1" customWidth="1"/>
    <col min="4" max="4" width="16.85546875" customWidth="1"/>
    <col min="5" max="5" width="9.42578125" bestFit="1" customWidth="1"/>
    <col min="6" max="6" width="18.85546875" bestFit="1" customWidth="1"/>
    <col min="7" max="7" width="9.42578125" bestFit="1" customWidth="1"/>
    <col min="8" max="8" width="17.85546875" bestFit="1" customWidth="1"/>
    <col min="9" max="9" width="9.42578125" bestFit="1" customWidth="1"/>
    <col min="10" max="10" width="16.85546875" bestFit="1" customWidth="1"/>
    <col min="11" max="11" width="9.42578125" bestFit="1" customWidth="1"/>
    <col min="12" max="12" width="18.85546875" bestFit="1" customWidth="1"/>
    <col min="13" max="13" width="9.42578125" bestFit="1" customWidth="1"/>
    <col min="14" max="14" width="18.85546875" bestFit="1" customWidth="1"/>
    <col min="15" max="15" width="9.42578125" bestFit="1" customWidth="1"/>
    <col min="16" max="16" width="17.85546875" style="7" bestFit="1" customWidth="1"/>
    <col min="17" max="17" width="9.42578125" customWidth="1"/>
    <col min="18" max="18" width="17.85546875" bestFit="1" customWidth="1"/>
    <col min="19" max="19" width="9.42578125" bestFit="1" customWidth="1"/>
    <col min="20" max="20" width="17.85546875" bestFit="1" customWidth="1"/>
    <col min="21" max="21" width="8.140625" bestFit="1" customWidth="1"/>
  </cols>
  <sheetData>
    <row r="1" spans="1:3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35">
      <c r="A2" s="64" t="s">
        <v>26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>
      <c r="A3" s="64" t="s">
        <v>27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>
      <c r="A4" s="64" t="s">
        <v>33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pans="1:35">
      <c r="A5" s="65" t="s">
        <v>29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pans="1:35">
      <c r="A6" s="5"/>
      <c r="B6" s="4"/>
      <c r="C6" s="4"/>
      <c r="D6" s="4"/>
      <c r="E6" s="4"/>
      <c r="F6" s="4"/>
      <c r="G6" s="4"/>
      <c r="H6" s="4"/>
      <c r="I6" s="4"/>
      <c r="J6" s="4"/>
      <c r="K6" s="4"/>
    </row>
    <row r="7" spans="1:35" ht="9" customHeight="1">
      <c r="A7" s="66" t="s">
        <v>24</v>
      </c>
      <c r="B7" s="59" t="s">
        <v>23</v>
      </c>
      <c r="C7" s="60"/>
      <c r="D7" s="59" t="s">
        <v>22</v>
      </c>
      <c r="E7" s="60"/>
      <c r="F7" s="59" t="s">
        <v>21</v>
      </c>
      <c r="G7" s="60"/>
      <c r="H7" s="69" t="s">
        <v>20</v>
      </c>
      <c r="I7" s="70"/>
      <c r="J7" s="59" t="s">
        <v>19</v>
      </c>
      <c r="K7" s="60"/>
      <c r="L7" s="59" t="s">
        <v>18</v>
      </c>
      <c r="M7" s="60"/>
      <c r="N7" s="59" t="s">
        <v>17</v>
      </c>
      <c r="O7" s="60"/>
      <c r="P7" s="59" t="s">
        <v>16</v>
      </c>
      <c r="Q7" s="60"/>
      <c r="R7" s="59" t="s">
        <v>15</v>
      </c>
      <c r="S7" s="60"/>
      <c r="T7" s="59" t="s">
        <v>14</v>
      </c>
      <c r="U7" s="60"/>
    </row>
    <row r="8" spans="1:35" ht="24" customHeight="1">
      <c r="A8" s="67"/>
      <c r="B8" s="61"/>
      <c r="C8" s="62"/>
      <c r="D8" s="61"/>
      <c r="E8" s="62"/>
      <c r="F8" s="61"/>
      <c r="G8" s="62"/>
      <c r="H8" s="61"/>
      <c r="I8" s="62"/>
      <c r="J8" s="61"/>
      <c r="K8" s="62"/>
      <c r="L8" s="61"/>
      <c r="M8" s="62"/>
      <c r="N8" s="61"/>
      <c r="O8" s="62"/>
      <c r="P8" s="61"/>
      <c r="Q8" s="62"/>
      <c r="R8" s="61"/>
      <c r="S8" s="62"/>
      <c r="T8" s="61"/>
      <c r="U8" s="62"/>
    </row>
    <row r="9" spans="1:35" ht="17.25" customHeight="1">
      <c r="A9" s="68"/>
      <c r="B9" s="26" t="s">
        <v>28</v>
      </c>
      <c r="C9" s="26" t="s">
        <v>13</v>
      </c>
      <c r="D9" s="26" t="s">
        <v>28</v>
      </c>
      <c r="E9" s="26" t="s">
        <v>13</v>
      </c>
      <c r="F9" s="26" t="s">
        <v>28</v>
      </c>
      <c r="G9" s="26" t="s">
        <v>13</v>
      </c>
      <c r="H9" s="26" t="s">
        <v>28</v>
      </c>
      <c r="I9" s="26" t="s">
        <v>13</v>
      </c>
      <c r="J9" s="26" t="s">
        <v>28</v>
      </c>
      <c r="K9" s="26" t="s">
        <v>13</v>
      </c>
      <c r="L9" s="26" t="s">
        <v>28</v>
      </c>
      <c r="M9" s="26" t="s">
        <v>13</v>
      </c>
      <c r="N9" s="26" t="s">
        <v>28</v>
      </c>
      <c r="O9" s="26" t="s">
        <v>13</v>
      </c>
      <c r="P9" s="28" t="s">
        <v>28</v>
      </c>
      <c r="Q9" s="26" t="s">
        <v>13</v>
      </c>
      <c r="R9" s="26" t="s">
        <v>28</v>
      </c>
      <c r="S9" s="26" t="s">
        <v>13</v>
      </c>
      <c r="T9" s="26" t="s">
        <v>28</v>
      </c>
      <c r="U9" s="26" t="s">
        <v>13</v>
      </c>
    </row>
    <row r="10" spans="1:35">
      <c r="A10" s="3" t="s">
        <v>12</v>
      </c>
      <c r="B10" s="16">
        <v>1236030181.3599999</v>
      </c>
      <c r="C10" s="20">
        <v>9.9599999999999994E-2</v>
      </c>
      <c r="D10" s="9">
        <v>324100407.07999998</v>
      </c>
      <c r="E10" s="10">
        <v>0.10059999999999999</v>
      </c>
      <c r="F10" s="9">
        <v>47677789399.589996</v>
      </c>
      <c r="G10" s="10">
        <v>8.8999999999999996E-2</v>
      </c>
      <c r="H10" s="9">
        <v>25761796362.200001</v>
      </c>
      <c r="I10" s="10">
        <v>9.4500000000000001E-2</v>
      </c>
      <c r="J10" s="9">
        <v>1383899015.55</v>
      </c>
      <c r="K10" s="10">
        <v>0.10100000000000001</v>
      </c>
      <c r="L10" s="9">
        <v>37008394389.610001</v>
      </c>
      <c r="M10" s="13">
        <v>9.4E-2</v>
      </c>
      <c r="N10" s="9">
        <v>38127370012.389999</v>
      </c>
      <c r="O10" s="10">
        <v>8.3799999999999999E-2</v>
      </c>
      <c r="P10" s="29">
        <v>4474180166.71</v>
      </c>
      <c r="Q10" s="10">
        <v>9.8299999999999998E-2</v>
      </c>
      <c r="R10" s="9">
        <v>4573838845.8199997</v>
      </c>
      <c r="S10" s="10">
        <v>9.5699999999999993E-2</v>
      </c>
      <c r="T10" s="9">
        <v>11276779978.91</v>
      </c>
      <c r="U10" s="10">
        <v>9.2399999999999996E-2</v>
      </c>
    </row>
    <row r="11" spans="1:35" ht="17.25">
      <c r="A11" s="3" t="s">
        <v>11</v>
      </c>
      <c r="B11" s="16">
        <v>231285752.78999999</v>
      </c>
      <c r="C11" s="20">
        <v>0.10050000000000001</v>
      </c>
      <c r="D11" s="9">
        <v>5938484.9900000002</v>
      </c>
      <c r="E11" s="10">
        <v>0.1075</v>
      </c>
      <c r="F11" s="9">
        <v>12115988195.65</v>
      </c>
      <c r="G11" s="10">
        <v>9.5699999999999993E-2</v>
      </c>
      <c r="H11" s="9">
        <v>4326041655.8299999</v>
      </c>
      <c r="I11" s="10">
        <v>9.9199999999999997E-2</v>
      </c>
      <c r="J11" s="16">
        <v>0</v>
      </c>
      <c r="K11" s="16">
        <v>0</v>
      </c>
      <c r="L11" s="9">
        <v>4391910623.2399998</v>
      </c>
      <c r="M11" s="13">
        <v>0.1045</v>
      </c>
      <c r="N11" s="9">
        <v>10919517700.41</v>
      </c>
      <c r="O11" s="10">
        <v>9.4799999999999995E-2</v>
      </c>
      <c r="P11" s="29">
        <v>655576027.22000003</v>
      </c>
      <c r="Q11" s="10">
        <v>9.06E-2</v>
      </c>
      <c r="R11" s="16">
        <v>0</v>
      </c>
      <c r="S11" s="16">
        <v>0</v>
      </c>
      <c r="T11" s="9">
        <v>2318962891.3499999</v>
      </c>
      <c r="U11" s="10">
        <v>9.8000000000000004E-2</v>
      </c>
    </row>
    <row r="12" spans="1:35">
      <c r="A12" s="3" t="s">
        <v>10</v>
      </c>
      <c r="B12" s="16">
        <v>406070629.72000003</v>
      </c>
      <c r="C12" s="20">
        <v>0.1133</v>
      </c>
      <c r="D12" s="9">
        <v>80033713.700000003</v>
      </c>
      <c r="E12" s="10">
        <v>0.11799999999999999</v>
      </c>
      <c r="F12" s="9">
        <v>7827463039.54</v>
      </c>
      <c r="G12" s="10">
        <v>8.2199999999999995E-2</v>
      </c>
      <c r="H12" s="9">
        <v>5431339377.3699999</v>
      </c>
      <c r="I12" s="10">
        <v>8.4599999999999995E-2</v>
      </c>
      <c r="J12" s="16">
        <v>0</v>
      </c>
      <c r="K12" s="16">
        <v>0</v>
      </c>
      <c r="L12" s="9">
        <v>3613677412.6700001</v>
      </c>
      <c r="M12" s="13">
        <v>7.6300000000000007E-2</v>
      </c>
      <c r="N12" s="9">
        <v>5374697101.4499998</v>
      </c>
      <c r="O12" s="10">
        <v>7.6899999999999996E-2</v>
      </c>
      <c r="P12" s="29">
        <v>1015155407.27</v>
      </c>
      <c r="Q12" s="10">
        <v>7.9799999999999996E-2</v>
      </c>
      <c r="R12" s="9">
        <v>1884851004.5799999</v>
      </c>
      <c r="S12" s="10">
        <v>0.10440000000000001</v>
      </c>
      <c r="T12" s="9">
        <v>1452098073.98</v>
      </c>
      <c r="U12" s="10">
        <v>7.1999999999999995E-2</v>
      </c>
    </row>
    <row r="13" spans="1:35">
      <c r="A13" s="3" t="s">
        <v>9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9">
        <v>121927772.40000001</v>
      </c>
      <c r="I13" s="12">
        <v>8.7499999999999994E-2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29">
        <v>15240971.550000001</v>
      </c>
      <c r="Q13" s="10">
        <v>8.7499999999999994E-2</v>
      </c>
      <c r="R13" s="16">
        <v>0</v>
      </c>
      <c r="S13" s="16">
        <v>0</v>
      </c>
      <c r="T13" s="9">
        <v>45722914.649999999</v>
      </c>
      <c r="U13" s="10">
        <v>8.7499999999999994E-2</v>
      </c>
    </row>
    <row r="14" spans="1:35" ht="17.25">
      <c r="A14" s="3" t="s">
        <v>8</v>
      </c>
      <c r="B14" s="16">
        <v>109754371.64</v>
      </c>
      <c r="C14" s="20">
        <v>8.2199999999999995E-2</v>
      </c>
      <c r="D14" s="9">
        <v>304683042</v>
      </c>
      <c r="E14" s="10">
        <v>9.1700000000000004E-2</v>
      </c>
      <c r="F14" s="9">
        <v>14899661952.709999</v>
      </c>
      <c r="G14" s="12">
        <v>7.0000000000000007E-2</v>
      </c>
      <c r="H14" s="11">
        <v>10788743364.9</v>
      </c>
      <c r="I14" s="12">
        <v>8.7999999999999995E-2</v>
      </c>
      <c r="J14" s="9">
        <v>1223606922.8599999</v>
      </c>
      <c r="K14" s="10">
        <v>8.5500000000000007E-2</v>
      </c>
      <c r="L14" s="11">
        <v>23664425974.84</v>
      </c>
      <c r="M14" s="15">
        <v>9.2299999999999993E-2</v>
      </c>
      <c r="N14" s="11">
        <v>1121923227.8900001</v>
      </c>
      <c r="O14" s="12">
        <v>7.9899999999999999E-2</v>
      </c>
      <c r="P14" s="29">
        <v>1221465056.8599999</v>
      </c>
      <c r="Q14" s="12">
        <v>8.5300000000000001E-2</v>
      </c>
      <c r="R14" s="11">
        <v>4538432610.8000002</v>
      </c>
      <c r="S14" s="12">
        <v>9.0899999999999995E-2</v>
      </c>
      <c r="T14" s="11">
        <v>2114438574.27</v>
      </c>
      <c r="U14" s="12">
        <v>8.3699999999999997E-2</v>
      </c>
    </row>
    <row r="15" spans="1:35" ht="17.25">
      <c r="A15" s="3" t="s">
        <v>7</v>
      </c>
      <c r="B15" s="16">
        <v>896131303.15999997</v>
      </c>
      <c r="C15" s="20">
        <v>9.3799999999999994E-2</v>
      </c>
      <c r="D15" s="9">
        <v>221264583.59</v>
      </c>
      <c r="E15" s="10">
        <v>9.1200000000000003E-2</v>
      </c>
      <c r="F15" s="9">
        <v>30171338780.799999</v>
      </c>
      <c r="G15" s="12">
        <v>9.3600000000000003E-2</v>
      </c>
      <c r="H15" s="11">
        <v>19234357864.279999</v>
      </c>
      <c r="I15" s="12">
        <v>9.4700000000000006E-2</v>
      </c>
      <c r="J15" s="9">
        <v>1357801937.5599999</v>
      </c>
      <c r="K15" s="10">
        <v>9.7600000000000006E-2</v>
      </c>
      <c r="L15" s="11">
        <v>21022656895.189999</v>
      </c>
      <c r="M15" s="15">
        <v>9.4E-2</v>
      </c>
      <c r="N15" s="11">
        <v>26835737401.23</v>
      </c>
      <c r="O15" s="12">
        <v>9.4899999999999998E-2</v>
      </c>
      <c r="P15" s="29">
        <v>2324536957.5100002</v>
      </c>
      <c r="Q15" s="12">
        <v>9.4399999999999998E-2</v>
      </c>
      <c r="R15" s="11">
        <v>7936358812.3500004</v>
      </c>
      <c r="S15" s="12">
        <v>0.1168</v>
      </c>
      <c r="T15" s="11">
        <v>9365205317.4599991</v>
      </c>
      <c r="U15" s="12">
        <v>9.5699999999999993E-2</v>
      </c>
    </row>
    <row r="16" spans="1:35" s="7" customFormat="1" ht="19.5" customHeight="1">
      <c r="A16" s="3" t="s">
        <v>6</v>
      </c>
      <c r="B16" s="16">
        <v>0</v>
      </c>
      <c r="C16" s="16">
        <v>0</v>
      </c>
      <c r="D16" s="16">
        <v>0</v>
      </c>
      <c r="E16" s="16">
        <v>0</v>
      </c>
      <c r="F16" s="11">
        <v>8840806759.0900002</v>
      </c>
      <c r="G16" s="12">
        <v>6.4799999999999996E-2</v>
      </c>
      <c r="H16" s="11">
        <v>1288670478.9400001</v>
      </c>
      <c r="I16" s="12">
        <v>5.4300000000000001E-2</v>
      </c>
      <c r="J16" s="21">
        <v>0</v>
      </c>
      <c r="K16" s="21">
        <v>0</v>
      </c>
      <c r="L16" s="11">
        <v>1230655215.5999999</v>
      </c>
      <c r="M16" s="15">
        <v>6.4000000000000001E-2</v>
      </c>
      <c r="N16" s="11">
        <v>2023466981.74</v>
      </c>
      <c r="O16" s="12">
        <v>5.4300000000000001E-2</v>
      </c>
      <c r="P16" s="21"/>
      <c r="Q16" s="21">
        <v>0</v>
      </c>
      <c r="R16" s="21">
        <v>0</v>
      </c>
      <c r="S16" s="21">
        <v>0</v>
      </c>
      <c r="T16" s="11">
        <v>511238678.05000001</v>
      </c>
      <c r="U16" s="12">
        <v>4.7399999999999998E-2</v>
      </c>
    </row>
    <row r="17" spans="1:21" ht="17.25">
      <c r="A17" s="3" t="s">
        <v>5</v>
      </c>
      <c r="B17" s="16">
        <v>587442195.32000005</v>
      </c>
      <c r="C17" s="20">
        <v>9.7299999999999998E-2</v>
      </c>
      <c r="D17" s="9">
        <v>284831314.47000003</v>
      </c>
      <c r="E17" s="10">
        <v>0.10100000000000001</v>
      </c>
      <c r="F17" s="9">
        <v>51600954327.25</v>
      </c>
      <c r="G17" s="12">
        <v>0.1016</v>
      </c>
      <c r="H17" s="11">
        <v>18673786145.02</v>
      </c>
      <c r="I17" s="12">
        <v>0.1017</v>
      </c>
      <c r="J17" s="9">
        <v>1023633354.16</v>
      </c>
      <c r="K17" s="10">
        <v>0.1023</v>
      </c>
      <c r="L17" s="9">
        <v>24716077898.189999</v>
      </c>
      <c r="M17" s="13">
        <v>0.1017</v>
      </c>
      <c r="N17" s="9">
        <v>22227612503.369999</v>
      </c>
      <c r="O17" s="12">
        <v>0.1011</v>
      </c>
      <c r="P17" s="29">
        <v>4461941272.7299995</v>
      </c>
      <c r="Q17" s="10">
        <v>0.1008</v>
      </c>
      <c r="R17" s="9">
        <v>2763150987.0500002</v>
      </c>
      <c r="S17" s="10">
        <v>0.1022</v>
      </c>
      <c r="T17" s="9">
        <v>6561661584.6099997</v>
      </c>
      <c r="U17" s="12">
        <v>9.9699999999999997E-2</v>
      </c>
    </row>
    <row r="18" spans="1:21" ht="30">
      <c r="A18" s="3" t="s">
        <v>25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9">
        <v>416263420</v>
      </c>
      <c r="I18" s="10">
        <v>0.105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21">
        <v>0</v>
      </c>
      <c r="Q18" s="16">
        <v>0</v>
      </c>
      <c r="R18" s="16">
        <v>0</v>
      </c>
      <c r="S18" s="16">
        <v>0</v>
      </c>
      <c r="T18" s="9">
        <v>624395130</v>
      </c>
      <c r="U18" s="12">
        <v>0.105</v>
      </c>
    </row>
    <row r="19" spans="1:21" ht="16.5" customHeight="1">
      <c r="A19" s="2" t="s">
        <v>4</v>
      </c>
      <c r="B19" s="6">
        <f>SUM(B10:B18)</f>
        <v>3466714433.9900002</v>
      </c>
      <c r="C19" s="1">
        <f>+SUMPRODUCT(B10:B18,C10:C18/B19)</f>
        <v>9.8824891487144392E-2</v>
      </c>
      <c r="D19" s="6">
        <f t="shared" ref="D19" si="0">SUM(D10:D18)</f>
        <v>1220851545.8299999</v>
      </c>
      <c r="E19" s="1">
        <f>+SUMPRODUCT(D10:D18,E10:E18/D19)</f>
        <v>9.7942779734335766E-2</v>
      </c>
      <c r="F19" s="6">
        <f t="shared" ref="F19" si="1">SUM(F10:F18)</f>
        <v>173134002454.63</v>
      </c>
      <c r="G19" s="1">
        <f>+SUMPRODUCT(F10:F18,G10:G18/F19)</f>
        <v>9.0847525326917603E-2</v>
      </c>
      <c r="H19" s="6">
        <f t="shared" ref="H19" si="2">SUM(H10:H18)</f>
        <v>86042926440.940002</v>
      </c>
      <c r="I19" s="1">
        <f>+SUMPRODUCT(H10:H18,I10:I18/H19)</f>
        <v>9.4342475768558337E-2</v>
      </c>
      <c r="J19" s="6">
        <f t="shared" ref="J19" si="3">SUM(J10:J18)</f>
        <v>4988941230.1300001</v>
      </c>
      <c r="K19" s="1">
        <f>+SUMPRODUCT(J10:J18,K10:K18/J19)</f>
        <v>9.6539793013146774E-2</v>
      </c>
      <c r="L19" s="6">
        <f t="shared" ref="L19" si="4">SUM(L10:L18)</f>
        <v>115647798409.34001</v>
      </c>
      <c r="M19" s="1">
        <f>+SUMPRODUCT(L10:L18,M10:M18/L19)</f>
        <v>9.4824205837392733E-2</v>
      </c>
      <c r="N19" s="6">
        <f t="shared" ref="N19" si="5">SUM(N10:N18)</f>
        <v>106630324928.48</v>
      </c>
      <c r="O19" s="1">
        <f>+SUMPRODUCT(N10:N18,O10:O18/N19)</f>
        <v>9.0377639992064079E-2</v>
      </c>
      <c r="P19" s="6">
        <f t="shared" ref="P19" si="6">SUM(P10:P18)</f>
        <v>14168095859.85</v>
      </c>
      <c r="Q19" s="1">
        <f>+SUMPRODUCT(P10:P18,Q10:Q18/P19)</f>
        <v>9.5633247882974642E-2</v>
      </c>
      <c r="R19" s="6">
        <f t="shared" ref="R19" si="7">SUM(R10:R18)</f>
        <v>21696632260.600002</v>
      </c>
      <c r="S19" s="1">
        <f>+SUMPRODUCT(R10:R18,S10:S18/R19)</f>
        <v>0.10399766469754589</v>
      </c>
      <c r="T19" s="6">
        <f t="shared" ref="T19" si="8">SUM(T10:T18)</f>
        <v>34270503143.279999</v>
      </c>
      <c r="U19" s="1">
        <f>+SUMPRODUCT(T10:T18,U10:U18/T19)</f>
        <v>9.3229012597996416E-2</v>
      </c>
    </row>
    <row r="21" spans="1:21" ht="18" customHeight="1">
      <c r="A21" s="71" t="s">
        <v>3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</row>
    <row r="22" spans="1:21" ht="18" customHeight="1">
      <c r="A22" s="71" t="s">
        <v>2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</row>
    <row r="23" spans="1:21">
      <c r="A23" s="71" t="s">
        <v>1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pans="1:21">
      <c r="A24" s="27" t="s">
        <v>0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21" ht="40.5" customHeight="1">
      <c r="A25" s="71" t="s">
        <v>34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</row>
    <row r="26" spans="1:21" ht="17.25" customHeight="1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</row>
    <row r="27" spans="1:21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</row>
  </sheetData>
  <mergeCells count="22">
    <mergeCell ref="R7:S8"/>
    <mergeCell ref="T7:U8"/>
    <mergeCell ref="A1:K1"/>
    <mergeCell ref="A2:U2"/>
    <mergeCell ref="A3:U3"/>
    <mergeCell ref="A4:U4"/>
    <mergeCell ref="A5:U5"/>
    <mergeCell ref="A7:A9"/>
    <mergeCell ref="B7:C8"/>
    <mergeCell ref="D7:E8"/>
    <mergeCell ref="F7:G8"/>
    <mergeCell ref="H7:I8"/>
    <mergeCell ref="A27:K27"/>
    <mergeCell ref="J7:K8"/>
    <mergeCell ref="L7:M8"/>
    <mergeCell ref="N7:O8"/>
    <mergeCell ref="P7:Q8"/>
    <mergeCell ref="A21:K21"/>
    <mergeCell ref="A22:K22"/>
    <mergeCell ref="A23:K23"/>
    <mergeCell ref="A25:K25"/>
    <mergeCell ref="A26:K26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27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37" sqref="A37"/>
    </sheetView>
  </sheetViews>
  <sheetFormatPr baseColWidth="10" defaultRowHeight="15"/>
  <cols>
    <col min="1" max="1" width="58.5703125" customWidth="1"/>
    <col min="2" max="2" width="16.85546875" customWidth="1"/>
    <col min="3" max="3" width="9.42578125" bestFit="1" customWidth="1"/>
    <col min="4" max="4" width="16.85546875" customWidth="1"/>
    <col min="5" max="5" width="9.42578125" bestFit="1" customWidth="1"/>
    <col min="6" max="6" width="18.85546875" bestFit="1" customWidth="1"/>
    <col min="7" max="7" width="9.42578125" bestFit="1" customWidth="1"/>
    <col min="8" max="8" width="17.85546875" bestFit="1" customWidth="1"/>
    <col min="9" max="9" width="9.42578125" bestFit="1" customWidth="1"/>
    <col min="10" max="10" width="16.85546875" bestFit="1" customWidth="1"/>
    <col min="11" max="11" width="9.42578125" bestFit="1" customWidth="1"/>
    <col min="12" max="12" width="18.85546875" bestFit="1" customWidth="1"/>
    <col min="13" max="13" width="9.42578125" bestFit="1" customWidth="1"/>
    <col min="14" max="14" width="18.85546875" bestFit="1" customWidth="1"/>
    <col min="15" max="15" width="9.42578125" bestFit="1" customWidth="1"/>
    <col min="16" max="16" width="17.85546875" style="7" bestFit="1" customWidth="1"/>
    <col min="17" max="17" width="9.42578125" customWidth="1"/>
    <col min="18" max="18" width="17.85546875" bestFit="1" customWidth="1"/>
    <col min="19" max="19" width="9.42578125" bestFit="1" customWidth="1"/>
    <col min="20" max="20" width="17.85546875" bestFit="1" customWidth="1"/>
    <col min="21" max="21" width="8.140625" bestFit="1" customWidth="1"/>
  </cols>
  <sheetData>
    <row r="1" spans="1:3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35">
      <c r="A2" s="64" t="s">
        <v>26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>
      <c r="A3" s="64" t="s">
        <v>27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>
      <c r="A4" s="64" t="s">
        <v>35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>
      <c r="A5" s="65" t="s">
        <v>29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</row>
    <row r="6" spans="1:35">
      <c r="A6" s="5"/>
      <c r="B6" s="4"/>
      <c r="C6" s="4"/>
      <c r="D6" s="4"/>
      <c r="E6" s="4"/>
      <c r="F6" s="4"/>
      <c r="G6" s="4"/>
      <c r="H6" s="4"/>
      <c r="I6" s="4"/>
      <c r="J6" s="4"/>
      <c r="K6" s="4"/>
    </row>
    <row r="7" spans="1:35" ht="9" customHeight="1">
      <c r="A7" s="66" t="s">
        <v>24</v>
      </c>
      <c r="B7" s="59" t="s">
        <v>23</v>
      </c>
      <c r="C7" s="60"/>
      <c r="D7" s="59" t="s">
        <v>22</v>
      </c>
      <c r="E7" s="60"/>
      <c r="F7" s="59" t="s">
        <v>21</v>
      </c>
      <c r="G7" s="60"/>
      <c r="H7" s="69" t="s">
        <v>20</v>
      </c>
      <c r="I7" s="70"/>
      <c r="J7" s="59" t="s">
        <v>19</v>
      </c>
      <c r="K7" s="60"/>
      <c r="L7" s="59" t="s">
        <v>18</v>
      </c>
      <c r="M7" s="60"/>
      <c r="N7" s="59" t="s">
        <v>17</v>
      </c>
      <c r="O7" s="60"/>
      <c r="P7" s="59" t="s">
        <v>16</v>
      </c>
      <c r="Q7" s="60"/>
      <c r="R7" s="59" t="s">
        <v>15</v>
      </c>
      <c r="S7" s="60"/>
      <c r="T7" s="59" t="s">
        <v>14</v>
      </c>
      <c r="U7" s="60"/>
    </row>
    <row r="8" spans="1:35" ht="24" customHeight="1">
      <c r="A8" s="67"/>
      <c r="B8" s="61"/>
      <c r="C8" s="62"/>
      <c r="D8" s="61"/>
      <c r="E8" s="62"/>
      <c r="F8" s="61"/>
      <c r="G8" s="62"/>
      <c r="H8" s="61"/>
      <c r="I8" s="62"/>
      <c r="J8" s="61"/>
      <c r="K8" s="62"/>
      <c r="L8" s="61"/>
      <c r="M8" s="62"/>
      <c r="N8" s="61"/>
      <c r="O8" s="62"/>
      <c r="P8" s="61"/>
      <c r="Q8" s="62"/>
      <c r="R8" s="61"/>
      <c r="S8" s="62"/>
      <c r="T8" s="61"/>
      <c r="U8" s="62"/>
    </row>
    <row r="9" spans="1:35" ht="17.25" customHeight="1">
      <c r="A9" s="68"/>
      <c r="B9" s="31" t="s">
        <v>28</v>
      </c>
      <c r="C9" s="31" t="s">
        <v>13</v>
      </c>
      <c r="D9" s="31" t="s">
        <v>28</v>
      </c>
      <c r="E9" s="31" t="s">
        <v>13</v>
      </c>
      <c r="F9" s="31" t="s">
        <v>28</v>
      </c>
      <c r="G9" s="31" t="s">
        <v>13</v>
      </c>
      <c r="H9" s="31" t="s">
        <v>28</v>
      </c>
      <c r="I9" s="31" t="s">
        <v>13</v>
      </c>
      <c r="J9" s="31" t="s">
        <v>28</v>
      </c>
      <c r="K9" s="31" t="s">
        <v>13</v>
      </c>
      <c r="L9" s="31" t="s">
        <v>28</v>
      </c>
      <c r="M9" s="31" t="s">
        <v>13</v>
      </c>
      <c r="N9" s="31" t="s">
        <v>28</v>
      </c>
      <c r="O9" s="31" t="s">
        <v>13</v>
      </c>
      <c r="P9" s="31" t="s">
        <v>28</v>
      </c>
      <c r="Q9" s="31" t="s">
        <v>13</v>
      </c>
      <c r="R9" s="31" t="s">
        <v>28</v>
      </c>
      <c r="S9" s="31" t="s">
        <v>13</v>
      </c>
      <c r="T9" s="31" t="s">
        <v>28</v>
      </c>
      <c r="U9" s="31" t="s">
        <v>13</v>
      </c>
    </row>
    <row r="10" spans="1:35">
      <c r="A10" s="3" t="s">
        <v>12</v>
      </c>
      <c r="B10" s="16">
        <v>1150833138.71</v>
      </c>
      <c r="C10" s="20">
        <v>9.9299999999999999E-2</v>
      </c>
      <c r="D10" s="9">
        <v>228681923.58000001</v>
      </c>
      <c r="E10" s="10">
        <v>9.8900000000000002E-2</v>
      </c>
      <c r="F10" s="9">
        <v>48386492349.199997</v>
      </c>
      <c r="G10" s="10">
        <v>8.77E-2</v>
      </c>
      <c r="H10" s="9">
        <v>27766636209.540001</v>
      </c>
      <c r="I10" s="10">
        <v>9.3899999999999997E-2</v>
      </c>
      <c r="J10" s="9">
        <v>1400788792.0799999</v>
      </c>
      <c r="K10" s="10">
        <v>0.1003</v>
      </c>
      <c r="L10" s="9">
        <v>41007896423.779999</v>
      </c>
      <c r="M10" s="13">
        <v>9.3899999999999997E-2</v>
      </c>
      <c r="N10" s="9">
        <v>41861508261.400002</v>
      </c>
      <c r="O10" s="10">
        <v>8.4099999999999994E-2</v>
      </c>
      <c r="P10" s="29">
        <v>4975700993.46</v>
      </c>
      <c r="Q10" s="10">
        <v>9.8000000000000004E-2</v>
      </c>
      <c r="R10" s="9">
        <v>4374229858.9499998</v>
      </c>
      <c r="S10" s="10">
        <v>9.5200000000000007E-2</v>
      </c>
      <c r="T10" s="9">
        <v>11814603333.65</v>
      </c>
      <c r="U10" s="10">
        <v>9.1999999999999998E-2</v>
      </c>
    </row>
    <row r="11" spans="1:35" ht="17.25">
      <c r="A11" s="3" t="s">
        <v>11</v>
      </c>
      <c r="B11" s="16">
        <v>231201457.49000001</v>
      </c>
      <c r="C11" s="20">
        <v>0.1003</v>
      </c>
      <c r="D11" s="9">
        <v>5993190.0899999999</v>
      </c>
      <c r="E11" s="10">
        <v>0.1075</v>
      </c>
      <c r="F11" s="9">
        <v>12172477383.940001</v>
      </c>
      <c r="G11" s="10">
        <v>9.4100000000000003E-2</v>
      </c>
      <c r="H11" s="9">
        <v>4342273721.2799997</v>
      </c>
      <c r="I11" s="10">
        <v>9.7000000000000003E-2</v>
      </c>
      <c r="J11" s="16">
        <v>0</v>
      </c>
      <c r="K11" s="16">
        <v>0</v>
      </c>
      <c r="L11" s="9">
        <v>4405960099.0299997</v>
      </c>
      <c r="M11" s="13">
        <v>0.1036</v>
      </c>
      <c r="N11" s="9">
        <v>10971519641.530001</v>
      </c>
      <c r="O11" s="10">
        <v>9.3899999999999997E-2</v>
      </c>
      <c r="P11" s="29">
        <v>658638767.89999998</v>
      </c>
      <c r="Q11" s="10">
        <v>8.8099999999999998E-2</v>
      </c>
      <c r="R11" s="16">
        <v>0</v>
      </c>
      <c r="S11" s="16">
        <v>0</v>
      </c>
      <c r="T11" s="9">
        <v>2328887241.73</v>
      </c>
      <c r="U11" s="10">
        <v>9.6600000000000005E-2</v>
      </c>
    </row>
    <row r="12" spans="1:35">
      <c r="A12" s="3" t="s">
        <v>10</v>
      </c>
      <c r="B12" s="16">
        <v>408318355.85000002</v>
      </c>
      <c r="C12" s="20">
        <v>0.1134</v>
      </c>
      <c r="D12" s="9">
        <v>120411167.01000001</v>
      </c>
      <c r="E12" s="10">
        <v>0.1147</v>
      </c>
      <c r="F12" s="9">
        <v>7786917437.1300001</v>
      </c>
      <c r="G12" s="10">
        <v>8.2400000000000001E-2</v>
      </c>
      <c r="H12" s="9">
        <v>5403679095.0799999</v>
      </c>
      <c r="I12" s="10">
        <v>8.4599999999999995E-2</v>
      </c>
      <c r="J12" s="16">
        <v>0</v>
      </c>
      <c r="K12" s="16">
        <v>0</v>
      </c>
      <c r="L12" s="9">
        <v>3609256942.1500001</v>
      </c>
      <c r="M12" s="13">
        <v>7.6399999999999996E-2</v>
      </c>
      <c r="N12" s="9">
        <v>5362188617.1800003</v>
      </c>
      <c r="O12" s="10">
        <v>7.6899999999999996E-2</v>
      </c>
      <c r="P12" s="29">
        <v>992625915.17999995</v>
      </c>
      <c r="Q12" s="10">
        <v>8.0299999999999996E-2</v>
      </c>
      <c r="R12" s="9">
        <v>1885241962.6600001</v>
      </c>
      <c r="S12" s="10">
        <v>0.1043</v>
      </c>
      <c r="T12" s="9">
        <v>1430736153.3299999</v>
      </c>
      <c r="U12" s="10">
        <v>7.22E-2</v>
      </c>
    </row>
    <row r="13" spans="1:35">
      <c r="A13" s="3" t="s">
        <v>9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9">
        <v>122859187.2</v>
      </c>
      <c r="I13" s="12">
        <v>8.7499999999999994E-2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29">
        <v>15357398.4</v>
      </c>
      <c r="Q13" s="10">
        <v>8.7499999999999994E-2</v>
      </c>
      <c r="R13" s="16">
        <v>0</v>
      </c>
      <c r="S13" s="16">
        <v>0</v>
      </c>
      <c r="T13" s="9">
        <v>46072195.200000003</v>
      </c>
      <c r="U13" s="10">
        <v>8.7499999999999994E-2</v>
      </c>
    </row>
    <row r="14" spans="1:35" ht="17.25">
      <c r="A14" s="3" t="s">
        <v>8</v>
      </c>
      <c r="B14" s="16">
        <v>173364629.31</v>
      </c>
      <c r="C14" s="20">
        <v>6.5600000000000006E-2</v>
      </c>
      <c r="D14" s="9">
        <v>361448415.00999999</v>
      </c>
      <c r="E14" s="10">
        <v>7.9899999999999999E-2</v>
      </c>
      <c r="F14" s="9">
        <v>15596290583.299999</v>
      </c>
      <c r="G14" s="12">
        <v>7.5499999999999998E-2</v>
      </c>
      <c r="H14" s="11">
        <v>8986440039.2600002</v>
      </c>
      <c r="I14" s="12">
        <v>8.09E-2</v>
      </c>
      <c r="J14" s="9">
        <v>1249215843.8399999</v>
      </c>
      <c r="K14" s="10">
        <v>8.5599999999999996E-2</v>
      </c>
      <c r="L14" s="11">
        <v>21581237947.509998</v>
      </c>
      <c r="M14" s="15">
        <v>8.7999999999999995E-2</v>
      </c>
      <c r="N14" s="11">
        <v>1281856163.02</v>
      </c>
      <c r="O14" s="12">
        <v>7.5700000000000003E-2</v>
      </c>
      <c r="P14" s="29">
        <v>940447136.13</v>
      </c>
      <c r="Q14" s="12">
        <v>8.1299999999999997E-2</v>
      </c>
      <c r="R14" s="11">
        <v>4827621241.1400003</v>
      </c>
      <c r="S14" s="12">
        <v>8.8800000000000004E-2</v>
      </c>
      <c r="T14" s="11">
        <v>1971194269.4100001</v>
      </c>
      <c r="U14" s="12">
        <v>7.9500000000000001E-2</v>
      </c>
    </row>
    <row r="15" spans="1:35" ht="17.25">
      <c r="A15" s="3" t="s">
        <v>7</v>
      </c>
      <c r="B15" s="16">
        <v>915751672.63</v>
      </c>
      <c r="C15" s="20">
        <v>9.3399999999999997E-2</v>
      </c>
      <c r="D15" s="9">
        <v>198262540.69</v>
      </c>
      <c r="E15" s="10">
        <v>8.9700000000000002E-2</v>
      </c>
      <c r="F15" s="9">
        <v>29770263660.639999</v>
      </c>
      <c r="G15" s="12">
        <v>9.3399999999999997E-2</v>
      </c>
      <c r="H15" s="11">
        <v>19222801546.48</v>
      </c>
      <c r="I15" s="12">
        <v>9.4100000000000003E-2</v>
      </c>
      <c r="J15" s="9">
        <v>1369772730.3199999</v>
      </c>
      <c r="K15" s="10">
        <v>9.6299999999999997E-2</v>
      </c>
      <c r="L15" s="11">
        <v>20791246502.41</v>
      </c>
      <c r="M15" s="15">
        <v>9.3399999999999997E-2</v>
      </c>
      <c r="N15" s="11">
        <v>25485480207.029999</v>
      </c>
      <c r="O15" s="12">
        <v>9.3299999999999994E-2</v>
      </c>
      <c r="P15" s="29">
        <v>2354660158.71</v>
      </c>
      <c r="Q15" s="12">
        <v>9.2999999999999999E-2</v>
      </c>
      <c r="R15" s="11">
        <v>7816262516.4300003</v>
      </c>
      <c r="S15" s="12">
        <v>0.1168</v>
      </c>
      <c r="T15" s="11">
        <v>9385541847.2399998</v>
      </c>
      <c r="U15" s="12">
        <v>9.5200000000000007E-2</v>
      </c>
    </row>
    <row r="16" spans="1:35" s="7" customFormat="1" ht="19.5" customHeight="1">
      <c r="A16" s="3" t="s">
        <v>6</v>
      </c>
      <c r="B16" s="16">
        <v>0</v>
      </c>
      <c r="C16" s="16">
        <v>0</v>
      </c>
      <c r="D16" s="16">
        <v>0</v>
      </c>
      <c r="E16" s="16">
        <v>0</v>
      </c>
      <c r="F16" s="11">
        <v>11208099830.860001</v>
      </c>
      <c r="G16" s="12">
        <v>5.6599999999999998E-2</v>
      </c>
      <c r="H16" s="11">
        <v>1441833894.72</v>
      </c>
      <c r="I16" s="12">
        <v>5.8500000000000003E-2</v>
      </c>
      <c r="J16" s="21">
        <v>0</v>
      </c>
      <c r="K16" s="21">
        <v>0</v>
      </c>
      <c r="L16" s="11">
        <v>1236507135.99</v>
      </c>
      <c r="M16" s="15">
        <v>6.4399999999999999E-2</v>
      </c>
      <c r="N16" s="11">
        <v>2676259908</v>
      </c>
      <c r="O16" s="12">
        <v>4.8399999999999999E-2</v>
      </c>
      <c r="P16" s="21">
        <v>0</v>
      </c>
      <c r="Q16" s="21">
        <v>0</v>
      </c>
      <c r="R16" s="21">
        <v>0</v>
      </c>
      <c r="S16" s="21">
        <v>0</v>
      </c>
      <c r="T16" s="11">
        <v>511053913.55000001</v>
      </c>
      <c r="U16" s="12">
        <v>4.7399999999999998E-2</v>
      </c>
    </row>
    <row r="17" spans="1:21" ht="17.25">
      <c r="A17" s="3" t="s">
        <v>5</v>
      </c>
      <c r="B17" s="16">
        <v>694586104.32000005</v>
      </c>
      <c r="C17" s="20">
        <v>9.6100000000000005E-2</v>
      </c>
      <c r="D17" s="9">
        <v>276080673.12</v>
      </c>
      <c r="E17" s="10">
        <v>9.9199999999999997E-2</v>
      </c>
      <c r="F17" s="9">
        <v>50799742334.019997</v>
      </c>
      <c r="G17" s="12">
        <v>0.1</v>
      </c>
      <c r="H17" s="11">
        <v>19492649181.049999</v>
      </c>
      <c r="I17" s="12">
        <v>9.9599999999999994E-2</v>
      </c>
      <c r="J17" s="9">
        <v>1028715948.37</v>
      </c>
      <c r="K17" s="10">
        <v>0.10009999999999999</v>
      </c>
      <c r="L17" s="9">
        <v>24644317005.759998</v>
      </c>
      <c r="M17" s="13">
        <v>9.9900000000000003E-2</v>
      </c>
      <c r="N17" s="9">
        <v>20536087443.299999</v>
      </c>
      <c r="O17" s="12">
        <v>9.9199999999999997E-2</v>
      </c>
      <c r="P17" s="29">
        <v>4387567043.1000004</v>
      </c>
      <c r="Q17" s="10">
        <v>9.9599999999999994E-2</v>
      </c>
      <c r="R17" s="9">
        <v>2886836664.8200002</v>
      </c>
      <c r="S17" s="10">
        <v>0.10050000000000001</v>
      </c>
      <c r="T17" s="9">
        <v>6692483667.2700005</v>
      </c>
      <c r="U17" s="12">
        <v>9.7900000000000001E-2</v>
      </c>
    </row>
    <row r="18" spans="1:21" ht="30">
      <c r="A18" s="3" t="s">
        <v>25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9">
        <v>594534120.70000005</v>
      </c>
      <c r="I18" s="10">
        <v>0.105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21">
        <v>0</v>
      </c>
      <c r="Q18" s="16">
        <v>0</v>
      </c>
      <c r="R18" s="16">
        <v>0</v>
      </c>
      <c r="S18" s="16">
        <v>0</v>
      </c>
      <c r="T18" s="9">
        <v>631363668</v>
      </c>
      <c r="U18" s="12">
        <v>0.105</v>
      </c>
    </row>
    <row r="19" spans="1:21" ht="16.5" customHeight="1">
      <c r="A19" s="2" t="s">
        <v>4</v>
      </c>
      <c r="B19" s="6">
        <f>SUM(B10:B18)</f>
        <v>3574055358.3100004</v>
      </c>
      <c r="C19" s="1">
        <f>+SUMPRODUCT(B10:B18,C10:C18/B19)</f>
        <v>9.7207276920677099E-2</v>
      </c>
      <c r="D19" s="6">
        <f t="shared" ref="D19" si="0">SUM(D10:D18)</f>
        <v>1190877909.5</v>
      </c>
      <c r="E19" s="1">
        <f>+SUMPRODUCT(D10:D18,E10:E18/D19)</f>
        <v>9.331196017577989E-2</v>
      </c>
      <c r="F19" s="6">
        <f t="shared" ref="F19" si="1">SUM(F10:F18)</f>
        <v>175720283579.09</v>
      </c>
      <c r="G19" s="1">
        <f>+SUMPRODUCT(F10:F18,G10:G18/F19)</f>
        <v>8.9363518124399952E-2</v>
      </c>
      <c r="H19" s="6">
        <f t="shared" ref="H19" si="2">SUM(H10:H18)</f>
        <v>87373706995.309998</v>
      </c>
      <c r="I19" s="1">
        <f>+SUMPRODUCT(H10:H18,I10:I18/H19)</f>
        <v>9.2939847114953289E-2</v>
      </c>
      <c r="J19" s="6">
        <f t="shared" ref="J19" si="3">SUM(J10:J18)</f>
        <v>5048493314.6099997</v>
      </c>
      <c r="K19" s="1">
        <f>+SUMPRODUCT(J10:J18,K10:K18/J19)</f>
        <v>9.5536537811032107E-2</v>
      </c>
      <c r="L19" s="6">
        <f t="shared" ref="L19" si="4">SUM(L10:L18)</f>
        <v>117276422056.63</v>
      </c>
      <c r="M19" s="1">
        <f>+SUMPRODUCT(L10:L18,M10:M18/L19)</f>
        <v>9.3501282437461156E-2</v>
      </c>
      <c r="N19" s="6">
        <f t="shared" ref="N19" si="5">SUM(N10:N18)</f>
        <v>108174900241.46001</v>
      </c>
      <c r="O19" s="1">
        <f>+SUMPRODUCT(N10:N18,O10:O18/N19)</f>
        <v>8.8788374115666216E-2</v>
      </c>
      <c r="P19" s="6">
        <f t="shared" ref="P19" si="6">SUM(P10:P18)</f>
        <v>14324997412.879999</v>
      </c>
      <c r="Q19" s="1">
        <f>+SUMPRODUCT(P10:P18,Q10:Q18/P19)</f>
        <v>9.4878888379982748E-2</v>
      </c>
      <c r="R19" s="6">
        <f t="shared" ref="R19" si="7">SUM(R10:R18)</f>
        <v>21790192244</v>
      </c>
      <c r="S19" s="1">
        <f>+SUMPRODUCT(R10:R18,S10:S18/R19)</f>
        <v>0.1030195928098001</v>
      </c>
      <c r="T19" s="6">
        <f t="shared" ref="T19" si="8">SUM(T10:T18)</f>
        <v>34811936289.379997</v>
      </c>
      <c r="U19" s="1">
        <f>+SUMPRODUCT(T10:T18,U10:U18/T19)</f>
        <v>9.2358243873999463E-2</v>
      </c>
    </row>
    <row r="21" spans="1:21" ht="18" customHeight="1">
      <c r="A21" s="71" t="s">
        <v>3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</row>
    <row r="22" spans="1:21" ht="18" customHeight="1">
      <c r="A22" s="71" t="s">
        <v>2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</row>
    <row r="23" spans="1:21">
      <c r="A23" s="71" t="s">
        <v>1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pans="1:21">
      <c r="A24" s="32" t="s">
        <v>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21" ht="40.5" customHeight="1">
      <c r="A25" s="71" t="s">
        <v>34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</row>
    <row r="26" spans="1:21" ht="17.25" customHeight="1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</row>
    <row r="27" spans="1:21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</row>
  </sheetData>
  <mergeCells count="22">
    <mergeCell ref="R7:S8"/>
    <mergeCell ref="T7:U8"/>
    <mergeCell ref="A1:K1"/>
    <mergeCell ref="A2:U2"/>
    <mergeCell ref="A3:U3"/>
    <mergeCell ref="A4:U4"/>
    <mergeCell ref="A5:U5"/>
    <mergeCell ref="A7:A9"/>
    <mergeCell ref="B7:C8"/>
    <mergeCell ref="D7:E8"/>
    <mergeCell ref="F7:G8"/>
    <mergeCell ref="H7:I8"/>
    <mergeCell ref="A27:K27"/>
    <mergeCell ref="J7:K8"/>
    <mergeCell ref="L7:M8"/>
    <mergeCell ref="N7:O8"/>
    <mergeCell ref="P7:Q8"/>
    <mergeCell ref="A21:K21"/>
    <mergeCell ref="A22:K22"/>
    <mergeCell ref="A23:K23"/>
    <mergeCell ref="A25:K25"/>
    <mergeCell ref="A26:K26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27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U17" sqref="U17"/>
    </sheetView>
  </sheetViews>
  <sheetFormatPr baseColWidth="10" defaultRowHeight="15"/>
  <cols>
    <col min="1" max="1" width="58.5703125" customWidth="1"/>
    <col min="2" max="2" width="16.85546875" customWidth="1"/>
    <col min="3" max="3" width="9.42578125" bestFit="1" customWidth="1"/>
    <col min="4" max="4" width="16.85546875" customWidth="1"/>
    <col min="5" max="5" width="9.42578125" bestFit="1" customWidth="1"/>
    <col min="6" max="6" width="18.85546875" bestFit="1" customWidth="1"/>
    <col min="7" max="7" width="9.42578125" bestFit="1" customWidth="1"/>
    <col min="8" max="8" width="17.85546875" bestFit="1" customWidth="1"/>
    <col min="9" max="9" width="9.42578125" bestFit="1" customWidth="1"/>
    <col min="10" max="10" width="16.85546875" bestFit="1" customWidth="1"/>
    <col min="11" max="11" width="9.42578125" bestFit="1" customWidth="1"/>
    <col min="12" max="12" width="18.85546875" bestFit="1" customWidth="1"/>
    <col min="13" max="13" width="9.42578125" bestFit="1" customWidth="1"/>
    <col min="14" max="14" width="18.85546875" bestFit="1" customWidth="1"/>
    <col min="15" max="15" width="9.42578125" bestFit="1" customWidth="1"/>
    <col min="16" max="16" width="17.85546875" style="7" bestFit="1" customWidth="1"/>
    <col min="17" max="17" width="9.42578125" customWidth="1"/>
    <col min="18" max="18" width="17.85546875" bestFit="1" customWidth="1"/>
    <col min="19" max="19" width="9.42578125" bestFit="1" customWidth="1"/>
    <col min="20" max="20" width="17.85546875" bestFit="1" customWidth="1"/>
    <col min="21" max="21" width="8.140625" bestFit="1" customWidth="1"/>
  </cols>
  <sheetData>
    <row r="1" spans="1:3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35">
      <c r="A2" s="64" t="s">
        <v>26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>
      <c r="A3" s="64" t="s">
        <v>27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>
      <c r="A4" s="64" t="s">
        <v>36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</row>
    <row r="5" spans="1:35">
      <c r="A5" s="65" t="s">
        <v>29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</row>
    <row r="6" spans="1:35">
      <c r="A6" s="5"/>
      <c r="B6" s="4"/>
      <c r="C6" s="4"/>
      <c r="D6" s="4"/>
      <c r="E6" s="4"/>
      <c r="F6" s="4"/>
      <c r="G6" s="4"/>
      <c r="H6" s="4"/>
      <c r="I6" s="4"/>
      <c r="J6" s="4"/>
      <c r="K6" s="4"/>
    </row>
    <row r="7" spans="1:35" ht="9" customHeight="1">
      <c r="A7" s="66" t="s">
        <v>24</v>
      </c>
      <c r="B7" s="59" t="s">
        <v>23</v>
      </c>
      <c r="C7" s="60"/>
      <c r="D7" s="59" t="s">
        <v>22</v>
      </c>
      <c r="E7" s="60"/>
      <c r="F7" s="59" t="s">
        <v>21</v>
      </c>
      <c r="G7" s="60"/>
      <c r="H7" s="69" t="s">
        <v>20</v>
      </c>
      <c r="I7" s="70"/>
      <c r="J7" s="59" t="s">
        <v>19</v>
      </c>
      <c r="K7" s="60"/>
      <c r="L7" s="59" t="s">
        <v>18</v>
      </c>
      <c r="M7" s="60"/>
      <c r="N7" s="59" t="s">
        <v>17</v>
      </c>
      <c r="O7" s="60"/>
      <c r="P7" s="59" t="s">
        <v>16</v>
      </c>
      <c r="Q7" s="60"/>
      <c r="R7" s="59" t="s">
        <v>15</v>
      </c>
      <c r="S7" s="60"/>
      <c r="T7" s="59" t="s">
        <v>14</v>
      </c>
      <c r="U7" s="60"/>
    </row>
    <row r="8" spans="1:35" ht="24" customHeight="1">
      <c r="A8" s="67"/>
      <c r="B8" s="61"/>
      <c r="C8" s="62"/>
      <c r="D8" s="61"/>
      <c r="E8" s="62"/>
      <c r="F8" s="61"/>
      <c r="G8" s="62"/>
      <c r="H8" s="61"/>
      <c r="I8" s="62"/>
      <c r="J8" s="61"/>
      <c r="K8" s="62"/>
      <c r="L8" s="61"/>
      <c r="M8" s="62"/>
      <c r="N8" s="61"/>
      <c r="O8" s="62"/>
      <c r="P8" s="61"/>
      <c r="Q8" s="62"/>
      <c r="R8" s="61"/>
      <c r="S8" s="62"/>
      <c r="T8" s="61"/>
      <c r="U8" s="62"/>
    </row>
    <row r="9" spans="1:35" ht="17.25" customHeight="1">
      <c r="A9" s="68"/>
      <c r="B9" s="34" t="s">
        <v>28</v>
      </c>
      <c r="C9" s="34" t="s">
        <v>13</v>
      </c>
      <c r="D9" s="34" t="s">
        <v>28</v>
      </c>
      <c r="E9" s="34" t="s">
        <v>13</v>
      </c>
      <c r="F9" s="34" t="s">
        <v>28</v>
      </c>
      <c r="G9" s="34" t="s">
        <v>13</v>
      </c>
      <c r="H9" s="34" t="s">
        <v>28</v>
      </c>
      <c r="I9" s="34" t="s">
        <v>13</v>
      </c>
      <c r="J9" s="34" t="s">
        <v>28</v>
      </c>
      <c r="K9" s="34" t="s">
        <v>13</v>
      </c>
      <c r="L9" s="34" t="s">
        <v>28</v>
      </c>
      <c r="M9" s="34" t="s">
        <v>13</v>
      </c>
      <c r="N9" s="34" t="s">
        <v>28</v>
      </c>
      <c r="O9" s="34" t="s">
        <v>13</v>
      </c>
      <c r="P9" s="34" t="s">
        <v>28</v>
      </c>
      <c r="Q9" s="34" t="s">
        <v>13</v>
      </c>
      <c r="R9" s="34" t="s">
        <v>28</v>
      </c>
      <c r="S9" s="34" t="s">
        <v>13</v>
      </c>
      <c r="T9" s="34" t="s">
        <v>28</v>
      </c>
      <c r="U9" s="34" t="s">
        <v>13</v>
      </c>
    </row>
    <row r="10" spans="1:35">
      <c r="A10" s="3" t="s">
        <v>12</v>
      </c>
      <c r="B10" s="16">
        <v>1253202423.0899999</v>
      </c>
      <c r="C10" s="20">
        <v>9.7900000000000001E-2</v>
      </c>
      <c r="D10" s="9">
        <v>312618339.56</v>
      </c>
      <c r="E10" s="10">
        <v>9.8799999999999999E-2</v>
      </c>
      <c r="F10" s="9">
        <v>48604962150.510002</v>
      </c>
      <c r="G10" s="10">
        <v>8.6199999999999999E-2</v>
      </c>
      <c r="H10" s="9">
        <v>27939795707.509998</v>
      </c>
      <c r="I10" s="10">
        <v>9.1700000000000004E-2</v>
      </c>
      <c r="J10" s="9">
        <v>1497809448.8</v>
      </c>
      <c r="K10" s="10">
        <v>9.9599999999999994E-2</v>
      </c>
      <c r="L10" s="9">
        <v>44967463850.040001</v>
      </c>
      <c r="M10" s="13">
        <v>9.2100000000000001E-2</v>
      </c>
      <c r="N10" s="9">
        <v>42155459520.709999</v>
      </c>
      <c r="O10" s="10">
        <v>8.1799999999999998E-2</v>
      </c>
      <c r="P10" s="29">
        <v>5008891007.3699999</v>
      </c>
      <c r="Q10" s="10">
        <v>9.64E-2</v>
      </c>
      <c r="R10" s="9">
        <v>5109627522.6999998</v>
      </c>
      <c r="S10" s="10">
        <v>9.7799999999999998E-2</v>
      </c>
      <c r="T10" s="9">
        <v>11868296280.24</v>
      </c>
      <c r="U10" s="10">
        <v>9.06E-2</v>
      </c>
    </row>
    <row r="11" spans="1:35" ht="17.25">
      <c r="A11" s="3" t="s">
        <v>11</v>
      </c>
      <c r="B11" s="16">
        <v>267172415.77000001</v>
      </c>
      <c r="C11" s="20">
        <v>0.1007</v>
      </c>
      <c r="D11" s="9">
        <v>21108704.649999999</v>
      </c>
      <c r="E11" s="10">
        <v>0.1043</v>
      </c>
      <c r="F11" s="9">
        <v>13034010427.110001</v>
      </c>
      <c r="G11" s="10">
        <v>9.4600000000000004E-2</v>
      </c>
      <c r="H11" s="9">
        <v>4660096354.5100002</v>
      </c>
      <c r="I11" s="10">
        <v>9.74E-2</v>
      </c>
      <c r="J11" s="16">
        <v>0</v>
      </c>
      <c r="K11" s="16">
        <v>0</v>
      </c>
      <c r="L11" s="9">
        <v>4420819497.9700003</v>
      </c>
      <c r="M11" s="13">
        <v>0.1036</v>
      </c>
      <c r="N11" s="9">
        <v>11906939081.33</v>
      </c>
      <c r="O11" s="10">
        <v>9.4500000000000001E-2</v>
      </c>
      <c r="P11" s="29">
        <v>661627968.89999998</v>
      </c>
      <c r="Q11" s="10">
        <v>8.8099999999999998E-2</v>
      </c>
      <c r="R11" s="16">
        <v>0</v>
      </c>
      <c r="S11" s="16">
        <v>0</v>
      </c>
      <c r="T11" s="9">
        <v>2539410490.8699999</v>
      </c>
      <c r="U11" s="10">
        <v>9.7100000000000006E-2</v>
      </c>
    </row>
    <row r="12" spans="1:35">
      <c r="A12" s="3" t="s">
        <v>10</v>
      </c>
      <c r="B12" s="16">
        <v>391916259.82999998</v>
      </c>
      <c r="C12" s="20">
        <v>0.11409999999999999</v>
      </c>
      <c r="D12" s="9">
        <v>252134396.25</v>
      </c>
      <c r="E12" s="10">
        <v>0.1124</v>
      </c>
      <c r="F12" s="9">
        <v>8288642775.1599998</v>
      </c>
      <c r="G12" s="10">
        <v>8.5000000000000006E-2</v>
      </c>
      <c r="H12" s="9">
        <v>5199784235.5600004</v>
      </c>
      <c r="I12" s="10">
        <v>8.48E-2</v>
      </c>
      <c r="J12" s="16">
        <v>0</v>
      </c>
      <c r="K12" s="16">
        <v>0</v>
      </c>
      <c r="L12" s="9">
        <v>3612661157.8800001</v>
      </c>
      <c r="M12" s="13">
        <v>7.6499999999999999E-2</v>
      </c>
      <c r="N12" s="9">
        <v>5204256381.0900002</v>
      </c>
      <c r="O12" s="10">
        <v>7.6600000000000001E-2</v>
      </c>
      <c r="P12" s="29">
        <v>947961588.80999994</v>
      </c>
      <c r="Q12" s="10">
        <v>7.9799999999999996E-2</v>
      </c>
      <c r="R12" s="9">
        <v>1940555932.3800001</v>
      </c>
      <c r="S12" s="10">
        <v>0.1055</v>
      </c>
      <c r="T12" s="9">
        <v>1364357439.3599999</v>
      </c>
      <c r="U12" s="10">
        <v>7.1300000000000002E-2</v>
      </c>
    </row>
    <row r="13" spans="1:35">
      <c r="A13" s="3" t="s">
        <v>9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9">
        <v>123768280.8</v>
      </c>
      <c r="I13" s="12">
        <v>8.7499999999999994E-2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29">
        <v>15471035.1</v>
      </c>
      <c r="Q13" s="10">
        <v>8.7499999999999994E-2</v>
      </c>
      <c r="R13" s="16">
        <v>0</v>
      </c>
      <c r="S13" s="16">
        <v>0</v>
      </c>
      <c r="T13" s="9">
        <v>46413105.299999997</v>
      </c>
      <c r="U13" s="10">
        <v>8.7499999999999994E-2</v>
      </c>
    </row>
    <row r="14" spans="1:35" ht="17.25">
      <c r="A14" s="3" t="s">
        <v>8</v>
      </c>
      <c r="B14" s="16">
        <v>131677080.62</v>
      </c>
      <c r="C14" s="20">
        <v>6.9199999999999998E-2</v>
      </c>
      <c r="D14" s="9">
        <v>352649762.51999998</v>
      </c>
      <c r="E14" s="10">
        <v>8.3299999999999999E-2</v>
      </c>
      <c r="F14" s="9">
        <v>13159785334.42</v>
      </c>
      <c r="G14" s="12">
        <v>7.1999999999999995E-2</v>
      </c>
      <c r="H14" s="11">
        <v>9672231328.8099995</v>
      </c>
      <c r="I14" s="12">
        <v>7.7700000000000005E-2</v>
      </c>
      <c r="J14" s="9">
        <v>1200933820.45</v>
      </c>
      <c r="K14" s="10">
        <v>8.6699999999999999E-2</v>
      </c>
      <c r="L14" s="11">
        <v>18603395312.369999</v>
      </c>
      <c r="M14" s="15">
        <v>7.9000000000000001E-2</v>
      </c>
      <c r="N14" s="11">
        <v>1851334402.6500001</v>
      </c>
      <c r="O14" s="12">
        <v>5.21E-2</v>
      </c>
      <c r="P14" s="29">
        <v>742014958.07000005</v>
      </c>
      <c r="Q14" s="12">
        <v>6.93E-2</v>
      </c>
      <c r="R14" s="11">
        <v>4154293742.5999999</v>
      </c>
      <c r="S14" s="12">
        <v>8.8900000000000007E-2</v>
      </c>
      <c r="T14" s="11">
        <v>2003941176.6500001</v>
      </c>
      <c r="U14" s="12">
        <v>6.7699999999999996E-2</v>
      </c>
    </row>
    <row r="15" spans="1:35" ht="17.25">
      <c r="A15" s="3" t="s">
        <v>7</v>
      </c>
      <c r="B15" s="16">
        <v>980246058.63999999</v>
      </c>
      <c r="C15" s="20">
        <v>9.35E-2</v>
      </c>
      <c r="D15" s="9">
        <v>199568208.77000001</v>
      </c>
      <c r="E15" s="10">
        <v>8.9700000000000002E-2</v>
      </c>
      <c r="F15" s="9">
        <v>30092519450.07</v>
      </c>
      <c r="G15" s="12">
        <v>9.2600000000000002E-2</v>
      </c>
      <c r="H15" s="11">
        <v>19410406413.209999</v>
      </c>
      <c r="I15" s="12">
        <v>9.2700000000000005E-2</v>
      </c>
      <c r="J15" s="9">
        <v>1398521695.01</v>
      </c>
      <c r="K15" s="10">
        <v>9.2999999999999999E-2</v>
      </c>
      <c r="L15" s="11">
        <v>20992788279.98</v>
      </c>
      <c r="M15" s="15">
        <v>9.2399999999999996E-2</v>
      </c>
      <c r="N15" s="11">
        <v>25736669100.889999</v>
      </c>
      <c r="O15" s="12">
        <v>9.2399999999999996E-2</v>
      </c>
      <c r="P15" s="29">
        <v>2381681373.6500001</v>
      </c>
      <c r="Q15" s="12">
        <v>9.1899999999999996E-2</v>
      </c>
      <c r="R15" s="11">
        <v>7848245095.4399996</v>
      </c>
      <c r="S15" s="12">
        <v>0.11600000000000001</v>
      </c>
      <c r="T15" s="11">
        <v>9466921485.8600006</v>
      </c>
      <c r="U15" s="12">
        <v>9.3100000000000002E-2</v>
      </c>
    </row>
    <row r="16" spans="1:35" s="7" customFormat="1" ht="19.5" customHeight="1">
      <c r="A16" s="3" t="s">
        <v>6</v>
      </c>
      <c r="B16" s="16">
        <v>0</v>
      </c>
      <c r="C16" s="16">
        <v>0</v>
      </c>
      <c r="D16" s="16">
        <v>0</v>
      </c>
      <c r="E16" s="16">
        <v>0</v>
      </c>
      <c r="F16" s="11">
        <v>11205321402.200001</v>
      </c>
      <c r="G16" s="12">
        <v>5.8099999999999999E-2</v>
      </c>
      <c r="H16" s="11">
        <v>1448282851.54</v>
      </c>
      <c r="I16" s="12">
        <v>5.8099999999999999E-2</v>
      </c>
      <c r="J16" s="21">
        <v>0</v>
      </c>
      <c r="K16" s="21">
        <v>0</v>
      </c>
      <c r="L16" s="11">
        <v>1562539912.79</v>
      </c>
      <c r="M16" s="15">
        <v>5.6599999999999998E-2</v>
      </c>
      <c r="N16" s="11">
        <v>2686033567.0999999</v>
      </c>
      <c r="O16" s="12">
        <v>4.9000000000000002E-2</v>
      </c>
      <c r="P16" s="21">
        <v>0</v>
      </c>
      <c r="Q16" s="21">
        <v>0</v>
      </c>
      <c r="R16" s="21">
        <v>0</v>
      </c>
      <c r="S16" s="21">
        <v>0</v>
      </c>
      <c r="T16" s="11">
        <v>513031576.11000001</v>
      </c>
      <c r="U16" s="12">
        <v>4.7899999999999998E-2</v>
      </c>
    </row>
    <row r="17" spans="1:21" ht="17.25">
      <c r="A17" s="3" t="s">
        <v>5</v>
      </c>
      <c r="B17" s="16">
        <v>722167541.44000006</v>
      </c>
      <c r="C17" s="20">
        <v>9.4600000000000004E-2</v>
      </c>
      <c r="D17" s="9">
        <v>298576854.08999997</v>
      </c>
      <c r="E17" s="10">
        <v>9.5899999999999999E-2</v>
      </c>
      <c r="F17" s="9">
        <v>54622140367.660004</v>
      </c>
      <c r="G17" s="12">
        <v>9.3799999999999994E-2</v>
      </c>
      <c r="H17" s="11">
        <v>20106224795.849998</v>
      </c>
      <c r="I17" s="12">
        <v>9.5899999999999999E-2</v>
      </c>
      <c r="J17" s="9">
        <v>1042032221.64</v>
      </c>
      <c r="K17" s="10">
        <v>9.7299999999999998E-2</v>
      </c>
      <c r="L17" s="9">
        <v>25057047747.48</v>
      </c>
      <c r="M17" s="13">
        <v>9.6199999999999994E-2</v>
      </c>
      <c r="N17" s="9">
        <v>20749603207.27</v>
      </c>
      <c r="O17" s="12">
        <v>9.4E-2</v>
      </c>
      <c r="P17" s="29">
        <v>4752011142.8599997</v>
      </c>
      <c r="Q17" s="10">
        <v>9.6199999999999994E-2</v>
      </c>
      <c r="R17" s="9">
        <v>2915472267.6700001</v>
      </c>
      <c r="S17" s="10">
        <v>9.5399999999999999E-2</v>
      </c>
      <c r="T17" s="9">
        <v>7047896862.0299997</v>
      </c>
      <c r="U17" s="12">
        <v>9.4399999999999998E-2</v>
      </c>
    </row>
    <row r="18" spans="1:21" ht="30">
      <c r="A18" s="3" t="s">
        <v>25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9">
        <v>599550382.79999995</v>
      </c>
      <c r="I18" s="10">
        <v>0.105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21">
        <v>0</v>
      </c>
      <c r="Q18" s="16">
        <v>0</v>
      </c>
      <c r="R18" s="16">
        <v>0</v>
      </c>
      <c r="S18" s="16">
        <v>0</v>
      </c>
      <c r="T18" s="9">
        <v>636690672</v>
      </c>
      <c r="U18" s="12">
        <v>0.105</v>
      </c>
    </row>
    <row r="19" spans="1:21" ht="16.5" customHeight="1">
      <c r="A19" s="2" t="s">
        <v>4</v>
      </c>
      <c r="B19" s="6">
        <f>SUM(B10:B18)</f>
        <v>3746381779.3899999</v>
      </c>
      <c r="C19" s="1">
        <f>+SUMPRODUCT(B10:B18,C10:C18/B19)</f>
        <v>9.6998265530826369E-2</v>
      </c>
      <c r="D19" s="6">
        <f t="shared" ref="D19" si="0">SUM(D10:D18)</f>
        <v>1436656265.8399999</v>
      </c>
      <c r="E19" s="1">
        <f>+SUMPRODUCT(D10:D18,E10:E18/D19)</f>
        <v>9.559610959100108E-2</v>
      </c>
      <c r="F19" s="6">
        <f t="shared" ref="F19" si="1">SUM(F10:F18)</f>
        <v>179007381907.13</v>
      </c>
      <c r="G19" s="1">
        <f>+SUMPRODUCT(F10:F18,G10:G18/F19)</f>
        <v>8.7348115916740451E-2</v>
      </c>
      <c r="H19" s="6">
        <f t="shared" ref="H19" si="2">SUM(H10:H18)</f>
        <v>89160140350.589996</v>
      </c>
      <c r="I19" s="1">
        <f>+SUMPRODUCT(H10:H18,I10:I18/H19)</f>
        <v>9.0779423156700553E-2</v>
      </c>
      <c r="J19" s="6">
        <f t="shared" ref="J19" si="3">SUM(J10:J18)</f>
        <v>5139297185.9000006</v>
      </c>
      <c r="K19" s="1">
        <f>+SUMPRODUCT(J10:J18,K10:K18/J19)</f>
        <v>9.4323215529344029E-2</v>
      </c>
      <c r="L19" s="6">
        <f t="shared" ref="L19" si="4">SUM(L10:L18)</f>
        <v>119216715758.50998</v>
      </c>
      <c r="M19" s="1">
        <f>+SUMPRODUCT(L10:L18,M10:M18/L19)</f>
        <v>9.0458778785015015E-2</v>
      </c>
      <c r="N19" s="6">
        <f t="shared" ref="N19" si="5">SUM(N10:N18)</f>
        <v>110290295261.04002</v>
      </c>
      <c r="O19" s="1">
        <f>+SUMPRODUCT(N10:N18,O10:O18/N19)</f>
        <v>8.6397170682966429E-2</v>
      </c>
      <c r="P19" s="6">
        <f t="shared" ref="P19" si="6">SUM(P10:P18)</f>
        <v>14509659074.759998</v>
      </c>
      <c r="Q19" s="1">
        <f>+SUMPRODUCT(P10:P18,Q10:Q18/P19)</f>
        <v>9.2737478349533248E-2</v>
      </c>
      <c r="R19" s="6">
        <f t="shared" ref="R19" si="7">SUM(R10:R18)</f>
        <v>21968194560.790001</v>
      </c>
      <c r="S19" s="1">
        <f>+SUMPRODUCT(R10:R18,S10:S18/R19)</f>
        <v>0.10298067123585659</v>
      </c>
      <c r="T19" s="6">
        <f t="shared" ref="T19" si="8">SUM(T10:T18)</f>
        <v>35486959088.420006</v>
      </c>
      <c r="U19" s="1">
        <f>+SUMPRODUCT(T10:T18,U10:U18/T19)</f>
        <v>9.0088576782580282E-2</v>
      </c>
    </row>
    <row r="21" spans="1:21" ht="18" customHeight="1">
      <c r="A21" s="71" t="s">
        <v>3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</row>
    <row r="22" spans="1:21" ht="18" customHeight="1">
      <c r="A22" s="71" t="s">
        <v>2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</row>
    <row r="23" spans="1:21">
      <c r="A23" s="71" t="s">
        <v>1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pans="1:21">
      <c r="A24" s="35" t="s">
        <v>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1:21" ht="40.5" customHeight="1">
      <c r="A25" s="71" t="s">
        <v>34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</row>
    <row r="26" spans="1:21" ht="17.25" customHeight="1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</row>
    <row r="27" spans="1:21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</row>
  </sheetData>
  <mergeCells count="22">
    <mergeCell ref="R7:S8"/>
    <mergeCell ref="T7:U8"/>
    <mergeCell ref="A1:K1"/>
    <mergeCell ref="A2:U2"/>
    <mergeCell ref="A3:U3"/>
    <mergeCell ref="A4:U4"/>
    <mergeCell ref="A5:U5"/>
    <mergeCell ref="A7:A9"/>
    <mergeCell ref="B7:C8"/>
    <mergeCell ref="D7:E8"/>
    <mergeCell ref="F7:G8"/>
    <mergeCell ref="H7:I8"/>
    <mergeCell ref="A27:K27"/>
    <mergeCell ref="J7:K8"/>
    <mergeCell ref="L7:M8"/>
    <mergeCell ref="N7:O8"/>
    <mergeCell ref="P7:Q8"/>
    <mergeCell ref="A21:K21"/>
    <mergeCell ref="A22:K22"/>
    <mergeCell ref="A23:K23"/>
    <mergeCell ref="A25:K25"/>
    <mergeCell ref="A26:K26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I27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T30" sqref="T30"/>
    </sheetView>
  </sheetViews>
  <sheetFormatPr baseColWidth="10" defaultRowHeight="15"/>
  <cols>
    <col min="1" max="1" width="58.5703125" customWidth="1"/>
    <col min="2" max="2" width="16.85546875" customWidth="1"/>
    <col min="3" max="3" width="9.42578125" bestFit="1" customWidth="1"/>
    <col min="4" max="4" width="16.85546875" customWidth="1"/>
    <col min="5" max="5" width="9.42578125" bestFit="1" customWidth="1"/>
    <col min="6" max="6" width="18.85546875" bestFit="1" customWidth="1"/>
    <col min="7" max="7" width="9.42578125" bestFit="1" customWidth="1"/>
    <col min="8" max="8" width="17.85546875" bestFit="1" customWidth="1"/>
    <col min="9" max="9" width="9.42578125" bestFit="1" customWidth="1"/>
    <col min="10" max="10" width="16.85546875" bestFit="1" customWidth="1"/>
    <col min="11" max="11" width="9.42578125" bestFit="1" customWidth="1"/>
    <col min="12" max="12" width="18.85546875" bestFit="1" customWidth="1"/>
    <col min="13" max="13" width="9.42578125" bestFit="1" customWidth="1"/>
    <col min="14" max="14" width="18.85546875" bestFit="1" customWidth="1"/>
    <col min="15" max="15" width="9.42578125" bestFit="1" customWidth="1"/>
    <col min="16" max="16" width="17.85546875" style="7" bestFit="1" customWidth="1"/>
    <col min="17" max="17" width="9.42578125" customWidth="1"/>
    <col min="18" max="18" width="17.85546875" bestFit="1" customWidth="1"/>
    <col min="19" max="19" width="9.42578125" bestFit="1" customWidth="1"/>
    <col min="20" max="20" width="17.85546875" bestFit="1" customWidth="1"/>
    <col min="21" max="21" width="8.140625" bestFit="1" customWidth="1"/>
  </cols>
  <sheetData>
    <row r="1" spans="1:3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35">
      <c r="A2" s="64" t="s">
        <v>26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>
      <c r="A3" s="64" t="s">
        <v>27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>
      <c r="A4" s="64" t="s">
        <v>37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</row>
    <row r="5" spans="1:35">
      <c r="A5" s="65" t="s">
        <v>29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</row>
    <row r="6" spans="1:35">
      <c r="A6" s="5"/>
      <c r="B6" s="4"/>
      <c r="C6" s="4"/>
      <c r="D6" s="4"/>
      <c r="E6" s="4"/>
      <c r="F6" s="4"/>
      <c r="G6" s="4"/>
      <c r="H6" s="4"/>
      <c r="I6" s="4"/>
      <c r="J6" s="4"/>
      <c r="K6" s="4"/>
    </row>
    <row r="7" spans="1:35" ht="9" customHeight="1">
      <c r="A7" s="66" t="s">
        <v>24</v>
      </c>
      <c r="B7" s="59" t="s">
        <v>23</v>
      </c>
      <c r="C7" s="60"/>
      <c r="D7" s="59" t="s">
        <v>22</v>
      </c>
      <c r="E7" s="60"/>
      <c r="F7" s="59" t="s">
        <v>21</v>
      </c>
      <c r="G7" s="60"/>
      <c r="H7" s="69" t="s">
        <v>20</v>
      </c>
      <c r="I7" s="70"/>
      <c r="J7" s="59" t="s">
        <v>19</v>
      </c>
      <c r="K7" s="60"/>
      <c r="L7" s="59" t="s">
        <v>18</v>
      </c>
      <c r="M7" s="60"/>
      <c r="N7" s="59" t="s">
        <v>17</v>
      </c>
      <c r="O7" s="60"/>
      <c r="P7" s="59" t="s">
        <v>16</v>
      </c>
      <c r="Q7" s="60"/>
      <c r="R7" s="59" t="s">
        <v>15</v>
      </c>
      <c r="S7" s="60"/>
      <c r="T7" s="59" t="s">
        <v>14</v>
      </c>
      <c r="U7" s="60"/>
    </row>
    <row r="8" spans="1:35" ht="24" customHeight="1">
      <c r="A8" s="67"/>
      <c r="B8" s="61"/>
      <c r="C8" s="62"/>
      <c r="D8" s="61"/>
      <c r="E8" s="62"/>
      <c r="F8" s="61"/>
      <c r="G8" s="62"/>
      <c r="H8" s="61"/>
      <c r="I8" s="62"/>
      <c r="J8" s="61"/>
      <c r="K8" s="62"/>
      <c r="L8" s="61"/>
      <c r="M8" s="62"/>
      <c r="N8" s="61"/>
      <c r="O8" s="62"/>
      <c r="P8" s="61"/>
      <c r="Q8" s="62"/>
      <c r="R8" s="61"/>
      <c r="S8" s="62"/>
      <c r="T8" s="61"/>
      <c r="U8" s="62"/>
    </row>
    <row r="9" spans="1:35" ht="17.25" customHeight="1">
      <c r="A9" s="68"/>
      <c r="B9" s="37" t="s">
        <v>28</v>
      </c>
      <c r="C9" s="37" t="s">
        <v>13</v>
      </c>
      <c r="D9" s="37" t="s">
        <v>28</v>
      </c>
      <c r="E9" s="37" t="s">
        <v>13</v>
      </c>
      <c r="F9" s="37" t="s">
        <v>28</v>
      </c>
      <c r="G9" s="37" t="s">
        <v>13</v>
      </c>
      <c r="H9" s="37" t="s">
        <v>28</v>
      </c>
      <c r="I9" s="37" t="s">
        <v>13</v>
      </c>
      <c r="J9" s="37" t="s">
        <v>28</v>
      </c>
      <c r="K9" s="37" t="s">
        <v>13</v>
      </c>
      <c r="L9" s="37" t="s">
        <v>28</v>
      </c>
      <c r="M9" s="37" t="s">
        <v>13</v>
      </c>
      <c r="N9" s="37" t="s">
        <v>28</v>
      </c>
      <c r="O9" s="37" t="s">
        <v>13</v>
      </c>
      <c r="P9" s="37" t="s">
        <v>28</v>
      </c>
      <c r="Q9" s="37" t="s">
        <v>13</v>
      </c>
      <c r="R9" s="37" t="s">
        <v>28</v>
      </c>
      <c r="S9" s="37" t="s">
        <v>13</v>
      </c>
      <c r="T9" s="37" t="s">
        <v>28</v>
      </c>
      <c r="U9" s="37" t="s">
        <v>13</v>
      </c>
    </row>
    <row r="10" spans="1:35">
      <c r="A10" s="3" t="s">
        <v>12</v>
      </c>
      <c r="B10" s="16">
        <v>1116866042.72</v>
      </c>
      <c r="C10" s="20">
        <v>9.6100000000000005E-2</v>
      </c>
      <c r="D10" s="9">
        <v>427667144.69999999</v>
      </c>
      <c r="E10" s="10">
        <v>9.69E-2</v>
      </c>
      <c r="F10" s="9">
        <v>52991101800.489998</v>
      </c>
      <c r="G10" s="10">
        <v>8.5300000000000001E-2</v>
      </c>
      <c r="H10" s="9">
        <v>28587715002.07</v>
      </c>
      <c r="I10" s="10">
        <v>9.0200000000000002E-2</v>
      </c>
      <c r="J10" s="9">
        <v>1519528203.1700001</v>
      </c>
      <c r="K10" s="10">
        <v>9.7900000000000001E-2</v>
      </c>
      <c r="L10" s="9">
        <v>47930578666.830002</v>
      </c>
      <c r="M10" s="13">
        <v>9.0700000000000003E-2</v>
      </c>
      <c r="N10" s="9">
        <v>44435077378.93</v>
      </c>
      <c r="O10" s="10">
        <v>8.0699999999999994E-2</v>
      </c>
      <c r="P10" s="29">
        <v>5069564913.4899998</v>
      </c>
      <c r="Q10" s="10">
        <v>9.4500000000000001E-2</v>
      </c>
      <c r="R10" s="9">
        <v>5151704898.1000004</v>
      </c>
      <c r="S10" s="10">
        <v>9.5799999999999996E-2</v>
      </c>
      <c r="T10" s="9">
        <v>12530038389.610001</v>
      </c>
      <c r="U10" s="10">
        <v>8.8999999999999996E-2</v>
      </c>
    </row>
    <row r="11" spans="1:35" ht="17.25">
      <c r="A11" s="3" t="s">
        <v>11</v>
      </c>
      <c r="B11" s="16">
        <v>268050193.47999999</v>
      </c>
      <c r="C11" s="20">
        <v>0.1007</v>
      </c>
      <c r="D11" s="9">
        <v>21273908.190000001</v>
      </c>
      <c r="E11" s="10">
        <v>0.1043</v>
      </c>
      <c r="F11" s="9">
        <v>13101140169.540001</v>
      </c>
      <c r="G11" s="10">
        <v>9.4600000000000004E-2</v>
      </c>
      <c r="H11" s="9">
        <v>4682659350.04</v>
      </c>
      <c r="I11" s="10">
        <v>9.74E-2</v>
      </c>
      <c r="J11" s="16">
        <v>0</v>
      </c>
      <c r="K11" s="16">
        <v>0</v>
      </c>
      <c r="L11" s="9">
        <v>4434460102.0500002</v>
      </c>
      <c r="M11" s="13">
        <v>0.1036</v>
      </c>
      <c r="N11" s="9">
        <v>11964737311.75</v>
      </c>
      <c r="O11" s="10">
        <v>9.4500000000000001E-2</v>
      </c>
      <c r="P11" s="29">
        <v>665622695.51999998</v>
      </c>
      <c r="Q11" s="10">
        <v>8.8099999999999998E-2</v>
      </c>
      <c r="R11" s="16">
        <v>0</v>
      </c>
      <c r="S11" s="16">
        <v>0</v>
      </c>
      <c r="T11" s="9">
        <v>2551544249.5700002</v>
      </c>
      <c r="U11" s="10">
        <v>9.7000000000000003E-2</v>
      </c>
    </row>
    <row r="12" spans="1:35">
      <c r="A12" s="3" t="s">
        <v>10</v>
      </c>
      <c r="B12" s="16">
        <v>512964498.97000003</v>
      </c>
      <c r="C12" s="20">
        <v>0.1142</v>
      </c>
      <c r="D12" s="9">
        <v>297592790.99000001</v>
      </c>
      <c r="E12" s="10">
        <v>0.1123</v>
      </c>
      <c r="F12" s="9">
        <v>9545130555.9300003</v>
      </c>
      <c r="G12" s="10">
        <v>8.8300000000000003E-2</v>
      </c>
      <c r="H12" s="9">
        <v>5221013703.4499998</v>
      </c>
      <c r="I12" s="10">
        <v>8.4599999999999995E-2</v>
      </c>
      <c r="J12" s="16">
        <v>0</v>
      </c>
      <c r="K12" s="16">
        <v>0</v>
      </c>
      <c r="L12" s="9">
        <v>3811437849.8800001</v>
      </c>
      <c r="M12" s="13">
        <v>7.4399999999999994E-2</v>
      </c>
      <c r="N12" s="9">
        <v>5346183652.0699997</v>
      </c>
      <c r="O12" s="10">
        <v>7.5300000000000006E-2</v>
      </c>
      <c r="P12" s="29">
        <v>958508962.85000002</v>
      </c>
      <c r="Q12" s="10">
        <v>7.9600000000000004E-2</v>
      </c>
      <c r="R12" s="9">
        <v>1945193772.98</v>
      </c>
      <c r="S12" s="10">
        <v>0.1053</v>
      </c>
      <c r="T12" s="9">
        <v>1377135846.2</v>
      </c>
      <c r="U12" s="10">
        <v>7.1199999999999999E-2</v>
      </c>
    </row>
    <row r="13" spans="1:35">
      <c r="A13" s="3" t="s">
        <v>9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9">
        <v>124595178</v>
      </c>
      <c r="I13" s="12">
        <v>8.7499999999999994E-2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29">
        <v>15574397.25</v>
      </c>
      <c r="Q13" s="10">
        <v>8.7499999999999994E-2</v>
      </c>
      <c r="R13" s="16">
        <v>0</v>
      </c>
      <c r="S13" s="16">
        <v>0</v>
      </c>
      <c r="T13" s="9">
        <v>46723191.75</v>
      </c>
      <c r="U13" s="10">
        <v>8.7499999999999994E-2</v>
      </c>
    </row>
    <row r="14" spans="1:35" ht="17.25">
      <c r="A14" s="3" t="s">
        <v>8</v>
      </c>
      <c r="B14" s="16">
        <v>234500985.81999999</v>
      </c>
      <c r="C14" s="20">
        <v>7.4899999999999994E-2</v>
      </c>
      <c r="D14" s="9">
        <v>283143271.95999998</v>
      </c>
      <c r="E14" s="10">
        <v>8.43E-2</v>
      </c>
      <c r="F14" s="9">
        <v>4954707757.7700005</v>
      </c>
      <c r="G14" s="12">
        <v>8.0199999999999994E-2</v>
      </c>
      <c r="H14" s="11">
        <v>9358919658.0100002</v>
      </c>
      <c r="I14" s="12">
        <v>7.4200000000000002E-2</v>
      </c>
      <c r="J14" s="9">
        <v>1234010430.79</v>
      </c>
      <c r="K14" s="10">
        <v>8.7400000000000005E-2</v>
      </c>
      <c r="L14" s="11">
        <v>16220801948.74</v>
      </c>
      <c r="M14" s="15">
        <v>7.4099999999999999E-2</v>
      </c>
      <c r="N14" s="11">
        <v>824050704.08000004</v>
      </c>
      <c r="O14" s="12">
        <v>6.5600000000000006E-2</v>
      </c>
      <c r="P14" s="29">
        <v>792357853.63</v>
      </c>
      <c r="Q14" s="12">
        <v>6.7100000000000007E-2</v>
      </c>
      <c r="R14" s="11">
        <v>4199109496.9200001</v>
      </c>
      <c r="S14" s="12">
        <v>8.8700000000000001E-2</v>
      </c>
      <c r="T14" s="11">
        <v>1639026986.8</v>
      </c>
      <c r="U14" s="12">
        <v>6.59E-2</v>
      </c>
    </row>
    <row r="15" spans="1:35" ht="17.25">
      <c r="A15" s="3" t="s">
        <v>7</v>
      </c>
      <c r="B15" s="16">
        <v>1064259445.35</v>
      </c>
      <c r="C15" s="20">
        <v>9.35E-2</v>
      </c>
      <c r="D15" s="9">
        <v>199191227.80000001</v>
      </c>
      <c r="E15" s="10">
        <v>8.9599999999999999E-2</v>
      </c>
      <c r="F15" s="9">
        <v>30090860779.119999</v>
      </c>
      <c r="G15" s="12">
        <v>9.2399999999999996E-2</v>
      </c>
      <c r="H15" s="11">
        <v>19397198631.119999</v>
      </c>
      <c r="I15" s="12">
        <v>9.2600000000000002E-2</v>
      </c>
      <c r="J15" s="9">
        <v>1411422484.98</v>
      </c>
      <c r="K15" s="10">
        <v>9.2399999999999996E-2</v>
      </c>
      <c r="L15" s="11">
        <v>21020551898.529999</v>
      </c>
      <c r="M15" s="15">
        <v>9.2299999999999993E-2</v>
      </c>
      <c r="N15" s="11">
        <v>25708848845.740002</v>
      </c>
      <c r="O15" s="12">
        <v>9.2299999999999993E-2</v>
      </c>
      <c r="P15" s="29">
        <v>2379627826.9000001</v>
      </c>
      <c r="Q15" s="12">
        <v>9.1899999999999996E-2</v>
      </c>
      <c r="R15" s="11">
        <v>7914144718.8599997</v>
      </c>
      <c r="S15" s="12">
        <v>0.11600000000000001</v>
      </c>
      <c r="T15" s="11">
        <v>9478582971.2999992</v>
      </c>
      <c r="U15" s="12">
        <v>9.3100000000000002E-2</v>
      </c>
    </row>
    <row r="16" spans="1:35" s="7" customFormat="1" ht="19.5" customHeight="1">
      <c r="A16" s="3" t="s">
        <v>6</v>
      </c>
      <c r="B16" s="16">
        <v>0</v>
      </c>
      <c r="C16" s="16">
        <v>0</v>
      </c>
      <c r="D16" s="16">
        <v>0</v>
      </c>
      <c r="E16" s="16">
        <v>0</v>
      </c>
      <c r="F16" s="11">
        <v>12597478742.15</v>
      </c>
      <c r="G16" s="12">
        <v>5.6599999999999998E-2</v>
      </c>
      <c r="H16" s="11">
        <v>1459206510.3199999</v>
      </c>
      <c r="I16" s="12">
        <v>5.9799999999999999E-2</v>
      </c>
      <c r="J16" s="21">
        <v>0</v>
      </c>
      <c r="K16" s="21">
        <v>0</v>
      </c>
      <c r="L16" s="11">
        <v>1575193704.9000001</v>
      </c>
      <c r="M16" s="15">
        <v>5.7099999999999998E-2</v>
      </c>
      <c r="N16" s="11">
        <v>2703955871.3699999</v>
      </c>
      <c r="O16" s="12">
        <v>5.21E-2</v>
      </c>
      <c r="P16" s="21">
        <v>0</v>
      </c>
      <c r="Q16" s="21">
        <v>0</v>
      </c>
      <c r="R16" s="21">
        <v>0</v>
      </c>
      <c r="S16" s="21">
        <v>0</v>
      </c>
      <c r="T16" s="11">
        <v>516603107.30000001</v>
      </c>
      <c r="U16" s="12">
        <v>4.9299999999999997E-2</v>
      </c>
    </row>
    <row r="17" spans="1:21" ht="17.25">
      <c r="A17" s="3" t="s">
        <v>5</v>
      </c>
      <c r="B17" s="16">
        <v>696024495.74000001</v>
      </c>
      <c r="C17" s="20">
        <v>9.4200000000000006E-2</v>
      </c>
      <c r="D17" s="9">
        <v>300965457.17000002</v>
      </c>
      <c r="E17" s="10">
        <v>9.5500000000000002E-2</v>
      </c>
      <c r="F17" s="9">
        <v>58061415129.809998</v>
      </c>
      <c r="G17" s="12">
        <v>9.4200000000000006E-2</v>
      </c>
      <c r="H17" s="11">
        <v>21069733331.049999</v>
      </c>
      <c r="I17" s="12">
        <v>9.6000000000000002E-2</v>
      </c>
      <c r="J17" s="9">
        <v>1049483269.99</v>
      </c>
      <c r="K17" s="10">
        <v>9.7299999999999998E-2</v>
      </c>
      <c r="L17" s="9">
        <v>25874065491.060001</v>
      </c>
      <c r="M17" s="13">
        <v>9.5899999999999999E-2</v>
      </c>
      <c r="N17" s="9">
        <v>20803757235.669998</v>
      </c>
      <c r="O17" s="12">
        <v>9.4200000000000006E-2</v>
      </c>
      <c r="P17" s="29">
        <v>4794704482.0600004</v>
      </c>
      <c r="Q17" s="10">
        <v>9.5399999999999999E-2</v>
      </c>
      <c r="R17" s="9">
        <v>2930448583.4699998</v>
      </c>
      <c r="S17" s="10">
        <v>9.64E-2</v>
      </c>
      <c r="T17" s="9">
        <v>7292817150.5100002</v>
      </c>
      <c r="U17" s="12">
        <v>9.5000000000000001E-2</v>
      </c>
    </row>
    <row r="18" spans="1:21" ht="30">
      <c r="A18" s="3" t="s">
        <v>25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9">
        <v>574536341.20000005</v>
      </c>
      <c r="I18" s="10">
        <v>0.105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21">
        <v>0</v>
      </c>
      <c r="Q18" s="16">
        <v>0</v>
      </c>
      <c r="R18" s="16">
        <v>0</v>
      </c>
      <c r="S18" s="16">
        <v>0</v>
      </c>
      <c r="T18" s="9">
        <v>610127088</v>
      </c>
      <c r="U18" s="12">
        <v>0.105</v>
      </c>
    </row>
    <row r="19" spans="1:21" ht="16.5" customHeight="1">
      <c r="A19" s="2" t="s">
        <v>4</v>
      </c>
      <c r="B19" s="6">
        <f>SUM(B10:B18)</f>
        <v>3892665662.0799999</v>
      </c>
      <c r="C19" s="1">
        <f>+SUMPRODUCT(B10:B18,C10:C18/B19)</f>
        <v>9.6474228471855605E-2</v>
      </c>
      <c r="D19" s="6">
        <f t="shared" ref="D19" si="0">SUM(D10:D18)</f>
        <v>1529833800.8099999</v>
      </c>
      <c r="E19" s="1">
        <f>+SUMPRODUCT(D10:D18,E10:E18/D19)</f>
        <v>9.644067106671983E-2</v>
      </c>
      <c r="F19" s="6">
        <f t="shared" ref="F19" si="1">SUM(F10:F18)</f>
        <v>181341834934.81</v>
      </c>
      <c r="G19" s="1">
        <f>+SUMPRODUCT(F10:F18,G10:G18/F19)</f>
        <v>8.8024418511287505E-2</v>
      </c>
      <c r="H19" s="6">
        <f t="shared" ref="H19" si="2">SUM(H10:H18)</f>
        <v>90475577705.26001</v>
      </c>
      <c r="I19" s="1">
        <f>+SUMPRODUCT(H10:H18,I10:I18/H19)</f>
        <v>9.0059623322899823E-2</v>
      </c>
      <c r="J19" s="6">
        <f t="shared" ref="J19" si="3">SUM(J10:J18)</f>
        <v>5214444388.9300003</v>
      </c>
      <c r="K19" s="1">
        <f>+SUMPRODUCT(J10:J18,K10:K18/J19)</f>
        <v>9.3805676317499295E-2</v>
      </c>
      <c r="L19" s="6">
        <f t="shared" ref="L19" si="4">SUM(L10:L18)</f>
        <v>120867089661.98999</v>
      </c>
      <c r="M19" s="1">
        <f>+SUMPRODUCT(L10:L18,M10:M18/L19)</f>
        <v>8.9385037429761643E-2</v>
      </c>
      <c r="N19" s="6">
        <f t="shared" ref="N19" si="5">SUM(N10:N18)</f>
        <v>111786610999.61</v>
      </c>
      <c r="O19" s="1">
        <f>+SUMPRODUCT(N10:N18,O10:O18/N19)</f>
        <v>8.6295849478990772E-2</v>
      </c>
      <c r="P19" s="6">
        <f t="shared" ref="P19" si="6">SUM(P10:P18)</f>
        <v>14675961131.700001</v>
      </c>
      <c r="Q19" s="1">
        <f>+SUMPRODUCT(P10:P18,Q10:Q18/P19)</f>
        <v>9.1622287753074821E-2</v>
      </c>
      <c r="R19" s="6">
        <f t="shared" ref="R19" si="7">SUM(R10:R18)</f>
        <v>22140601470.330002</v>
      </c>
      <c r="S19" s="1">
        <f>+SUMPRODUCT(R10:R18,S10:S18/R19)</f>
        <v>0.10258796626585014</v>
      </c>
      <c r="T19" s="6">
        <f t="shared" ref="T19" si="8">SUM(T10:T18)</f>
        <v>36042598981.040001</v>
      </c>
      <c r="U19" s="1">
        <f>+SUMPRODUCT(T10:T18,U10:U18/T19)</f>
        <v>8.982790119826739E-2</v>
      </c>
    </row>
    <row r="21" spans="1:21" ht="18" customHeight="1">
      <c r="A21" s="71" t="s">
        <v>3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</row>
    <row r="22" spans="1:21" ht="18" customHeight="1">
      <c r="A22" s="71" t="s">
        <v>2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</row>
    <row r="23" spans="1:21">
      <c r="A23" s="71" t="s">
        <v>1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pans="1:21">
      <c r="A24" s="38" t="s">
        <v>0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</row>
    <row r="25" spans="1:21" ht="40.5" customHeight="1">
      <c r="A25" s="71" t="s">
        <v>34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</row>
    <row r="26" spans="1:21" ht="17.25" customHeight="1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</row>
    <row r="27" spans="1:21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</row>
  </sheetData>
  <mergeCells count="22">
    <mergeCell ref="R7:S8"/>
    <mergeCell ref="T7:U8"/>
    <mergeCell ref="A1:K1"/>
    <mergeCell ref="A2:U2"/>
    <mergeCell ref="A3:U3"/>
    <mergeCell ref="A4:U4"/>
    <mergeCell ref="A5:U5"/>
    <mergeCell ref="A7:A9"/>
    <mergeCell ref="B7:C8"/>
    <mergeCell ref="D7:E8"/>
    <mergeCell ref="F7:G8"/>
    <mergeCell ref="H7:I8"/>
    <mergeCell ref="A27:K27"/>
    <mergeCell ref="J7:K8"/>
    <mergeCell ref="L7:M8"/>
    <mergeCell ref="N7:O8"/>
    <mergeCell ref="P7:Q8"/>
    <mergeCell ref="A21:K21"/>
    <mergeCell ref="A22:K22"/>
    <mergeCell ref="A23:K23"/>
    <mergeCell ref="A25:K25"/>
    <mergeCell ref="A26:K26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27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L25" sqref="L25"/>
    </sheetView>
  </sheetViews>
  <sheetFormatPr baseColWidth="10" defaultRowHeight="15"/>
  <cols>
    <col min="1" max="1" width="58.5703125" customWidth="1"/>
    <col min="2" max="2" width="16.85546875" customWidth="1"/>
    <col min="3" max="3" width="9.42578125" bestFit="1" customWidth="1"/>
    <col min="4" max="4" width="18.85546875" bestFit="1" customWidth="1"/>
    <col min="5" max="5" width="9.42578125" bestFit="1" customWidth="1"/>
    <col min="6" max="6" width="18.85546875" bestFit="1" customWidth="1"/>
    <col min="7" max="7" width="9.42578125" bestFit="1" customWidth="1"/>
    <col min="8" max="8" width="18.85546875" bestFit="1" customWidth="1"/>
    <col min="9" max="9" width="9.42578125" bestFit="1" customWidth="1"/>
    <col min="10" max="10" width="17.85546875" bestFit="1" customWidth="1"/>
    <col min="11" max="11" width="9.42578125" bestFit="1" customWidth="1"/>
    <col min="12" max="12" width="18.85546875" bestFit="1" customWidth="1"/>
    <col min="13" max="13" width="9.42578125" bestFit="1" customWidth="1"/>
    <col min="14" max="14" width="18.85546875" bestFit="1" customWidth="1"/>
    <col min="15" max="15" width="9.42578125" bestFit="1" customWidth="1"/>
    <col min="16" max="16" width="17.85546875" style="7" bestFit="1" customWidth="1"/>
    <col min="17" max="17" width="9.42578125" customWidth="1"/>
    <col min="18" max="18" width="17.85546875" bestFit="1" customWidth="1"/>
    <col min="19" max="19" width="9.42578125" bestFit="1" customWidth="1"/>
    <col min="20" max="20" width="17.85546875" bestFit="1" customWidth="1"/>
    <col min="21" max="21" width="8.140625" bestFit="1" customWidth="1"/>
  </cols>
  <sheetData>
    <row r="1" spans="1:3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35">
      <c r="A2" s="64" t="s">
        <v>26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>
      <c r="A3" s="64" t="s">
        <v>27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>
      <c r="A4" s="64" t="s">
        <v>38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</row>
    <row r="5" spans="1:35">
      <c r="A5" s="65" t="s">
        <v>29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</row>
    <row r="6" spans="1:35">
      <c r="A6" s="5"/>
      <c r="B6" s="4"/>
      <c r="C6" s="4"/>
      <c r="D6" s="4"/>
      <c r="E6" s="4"/>
      <c r="F6" s="4"/>
      <c r="G6" s="4"/>
      <c r="H6" s="4"/>
      <c r="I6" s="4"/>
      <c r="J6" s="4"/>
      <c r="K6" s="4"/>
    </row>
    <row r="7" spans="1:35" ht="9" customHeight="1">
      <c r="A7" s="66" t="s">
        <v>24</v>
      </c>
      <c r="B7" s="59" t="s">
        <v>23</v>
      </c>
      <c r="C7" s="60"/>
      <c r="D7" s="59" t="s">
        <v>40</v>
      </c>
      <c r="E7" s="60"/>
      <c r="F7" s="59" t="s">
        <v>22</v>
      </c>
      <c r="G7" s="60"/>
      <c r="H7" s="59" t="s">
        <v>21</v>
      </c>
      <c r="I7" s="60"/>
      <c r="J7" s="69" t="s">
        <v>20</v>
      </c>
      <c r="K7" s="70"/>
      <c r="L7" s="59" t="s">
        <v>19</v>
      </c>
      <c r="M7" s="60"/>
      <c r="N7" s="59" t="s">
        <v>17</v>
      </c>
      <c r="O7" s="60"/>
      <c r="P7" s="59" t="s">
        <v>16</v>
      </c>
      <c r="Q7" s="60"/>
      <c r="R7" s="59" t="s">
        <v>15</v>
      </c>
      <c r="S7" s="60"/>
      <c r="T7" s="59" t="s">
        <v>14</v>
      </c>
      <c r="U7" s="60"/>
    </row>
    <row r="8" spans="1:35" ht="24" customHeight="1">
      <c r="A8" s="67"/>
      <c r="B8" s="61"/>
      <c r="C8" s="62"/>
      <c r="D8" s="61"/>
      <c r="E8" s="62"/>
      <c r="F8" s="61"/>
      <c r="G8" s="62"/>
      <c r="H8" s="61"/>
      <c r="I8" s="62"/>
      <c r="J8" s="61"/>
      <c r="K8" s="62"/>
      <c r="L8" s="61"/>
      <c r="M8" s="62"/>
      <c r="N8" s="61"/>
      <c r="O8" s="62"/>
      <c r="P8" s="61"/>
      <c r="Q8" s="62"/>
      <c r="R8" s="61"/>
      <c r="S8" s="62"/>
      <c r="T8" s="61"/>
      <c r="U8" s="62"/>
    </row>
    <row r="9" spans="1:35" ht="17.25" customHeight="1">
      <c r="A9" s="68"/>
      <c r="B9" s="40" t="s">
        <v>28</v>
      </c>
      <c r="C9" s="40" t="s">
        <v>13</v>
      </c>
      <c r="D9" s="40" t="s">
        <v>28</v>
      </c>
      <c r="E9" s="40" t="s">
        <v>13</v>
      </c>
      <c r="F9" s="40" t="s">
        <v>28</v>
      </c>
      <c r="G9" s="40" t="s">
        <v>13</v>
      </c>
      <c r="H9" s="40" t="s">
        <v>28</v>
      </c>
      <c r="I9" s="40" t="s">
        <v>13</v>
      </c>
      <c r="J9" s="40" t="s">
        <v>28</v>
      </c>
      <c r="K9" s="40" t="s">
        <v>13</v>
      </c>
      <c r="L9" s="40" t="s">
        <v>28</v>
      </c>
      <c r="M9" s="40" t="s">
        <v>13</v>
      </c>
      <c r="N9" s="40" t="s">
        <v>28</v>
      </c>
      <c r="O9" s="40" t="s">
        <v>13</v>
      </c>
      <c r="P9" s="40" t="s">
        <v>28</v>
      </c>
      <c r="Q9" s="40" t="s">
        <v>13</v>
      </c>
      <c r="R9" s="40" t="s">
        <v>28</v>
      </c>
      <c r="S9" s="40" t="s">
        <v>13</v>
      </c>
      <c r="T9" s="40" t="s">
        <v>28</v>
      </c>
      <c r="U9" s="40" t="s">
        <v>13</v>
      </c>
    </row>
    <row r="10" spans="1:35">
      <c r="A10" s="3" t="s">
        <v>12</v>
      </c>
      <c r="B10" s="16">
        <v>1186166323.5899999</v>
      </c>
      <c r="C10" s="20">
        <v>9.5299999999999996E-2</v>
      </c>
      <c r="D10" s="9">
        <v>46093311072.760002</v>
      </c>
      <c r="E10" s="13">
        <v>8.9899999999999994E-2</v>
      </c>
      <c r="F10" s="9">
        <v>522231384.01999998</v>
      </c>
      <c r="G10" s="10">
        <v>9.5000000000000001E-2</v>
      </c>
      <c r="H10" s="9">
        <v>53594180613.190002</v>
      </c>
      <c r="I10" s="10">
        <v>8.4400000000000003E-2</v>
      </c>
      <c r="J10" s="9">
        <v>31795484638.810001</v>
      </c>
      <c r="K10" s="10">
        <v>9.0200000000000002E-2</v>
      </c>
      <c r="L10" s="9">
        <v>1518868879.45</v>
      </c>
      <c r="M10" s="10">
        <v>9.7600000000000006E-2</v>
      </c>
      <c r="N10" s="9">
        <v>45010873552.32</v>
      </c>
      <c r="O10" s="10">
        <v>7.8600000000000003E-2</v>
      </c>
      <c r="P10" s="29">
        <v>5561529174.2700005</v>
      </c>
      <c r="Q10" s="10">
        <v>9.3600000000000003E-2</v>
      </c>
      <c r="R10" s="9">
        <v>5067898805.9399996</v>
      </c>
      <c r="S10" s="10">
        <v>9.4100000000000003E-2</v>
      </c>
      <c r="T10" s="9">
        <v>12679436305.780001</v>
      </c>
      <c r="U10" s="10">
        <v>8.8400000000000006E-2</v>
      </c>
    </row>
    <row r="11" spans="1:35" ht="17.25">
      <c r="A11" s="3" t="s">
        <v>11</v>
      </c>
      <c r="B11" s="16">
        <v>268402078.65000001</v>
      </c>
      <c r="C11" s="20">
        <v>9.8500000000000004E-2</v>
      </c>
      <c r="D11" s="9">
        <v>4447686349.7299995</v>
      </c>
      <c r="E11" s="13">
        <v>0.1033</v>
      </c>
      <c r="F11" s="9">
        <v>21475822.039999999</v>
      </c>
      <c r="G11" s="10">
        <v>0.1043</v>
      </c>
      <c r="H11" s="9">
        <v>12993514816.49</v>
      </c>
      <c r="I11" s="10">
        <v>9.69E-2</v>
      </c>
      <c r="J11" s="9">
        <v>4656485280.7299995</v>
      </c>
      <c r="K11" s="10">
        <v>9.8799999999999999E-2</v>
      </c>
      <c r="L11" s="16">
        <v>0</v>
      </c>
      <c r="M11" s="16">
        <v>0</v>
      </c>
      <c r="N11" s="9">
        <v>11860358493.84</v>
      </c>
      <c r="O11" s="10">
        <v>9.7100000000000006E-2</v>
      </c>
      <c r="P11" s="29">
        <v>652989184.58000004</v>
      </c>
      <c r="Q11" s="10">
        <v>9.2399999999999996E-2</v>
      </c>
      <c r="R11" s="16">
        <v>0</v>
      </c>
      <c r="S11" s="16">
        <v>0</v>
      </c>
      <c r="T11" s="9">
        <v>2535765662.4899998</v>
      </c>
      <c r="U11" s="10">
        <v>9.9099999999999994E-2</v>
      </c>
    </row>
    <row r="12" spans="1:35">
      <c r="A12" s="3" t="s">
        <v>10</v>
      </c>
      <c r="B12" s="16">
        <v>565828052.36000001</v>
      </c>
      <c r="C12" s="20">
        <v>0.114</v>
      </c>
      <c r="D12" s="9">
        <v>4001241343.0799999</v>
      </c>
      <c r="E12" s="13">
        <v>7.51E-2</v>
      </c>
      <c r="F12" s="9">
        <v>302017602.86000001</v>
      </c>
      <c r="G12" s="10">
        <v>0.1123</v>
      </c>
      <c r="H12" s="9">
        <v>9792562808.8099995</v>
      </c>
      <c r="I12" s="10">
        <v>8.8800000000000004E-2</v>
      </c>
      <c r="J12" s="9">
        <v>5235602016.5200005</v>
      </c>
      <c r="K12" s="10">
        <v>8.4699999999999998E-2</v>
      </c>
      <c r="L12" s="16">
        <v>0</v>
      </c>
      <c r="M12" s="16">
        <v>0</v>
      </c>
      <c r="N12" s="9">
        <v>5368902788.7399998</v>
      </c>
      <c r="O12" s="10">
        <v>7.6100000000000001E-2</v>
      </c>
      <c r="P12" s="29">
        <v>963208086.26999998</v>
      </c>
      <c r="Q12" s="10">
        <v>7.9600000000000004E-2</v>
      </c>
      <c r="R12" s="9">
        <v>2094735651.9200001</v>
      </c>
      <c r="S12" s="10">
        <v>0.10580000000000001</v>
      </c>
      <c r="T12" s="9">
        <v>1382858355.23</v>
      </c>
      <c r="U12" s="10">
        <v>7.1099999999999997E-2</v>
      </c>
    </row>
    <row r="13" spans="1:35">
      <c r="A13" s="3" t="s">
        <v>9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9">
        <v>120285093.59999999</v>
      </c>
      <c r="K13" s="12">
        <v>8.7499999999999994E-2</v>
      </c>
      <c r="L13" s="16">
        <v>0</v>
      </c>
      <c r="M13" s="16">
        <v>0</v>
      </c>
      <c r="N13" s="16">
        <v>0</v>
      </c>
      <c r="O13" s="16">
        <v>0</v>
      </c>
      <c r="P13" s="29">
        <v>15035636.699999999</v>
      </c>
      <c r="Q13" s="10">
        <v>8.7499999999999994E-2</v>
      </c>
      <c r="R13" s="16">
        <v>0</v>
      </c>
      <c r="S13" s="16">
        <v>0</v>
      </c>
      <c r="T13" s="9">
        <v>45106910.100000001</v>
      </c>
      <c r="U13" s="10">
        <v>8.7499999999999994E-2</v>
      </c>
    </row>
    <row r="14" spans="1:35" ht="17.25">
      <c r="A14" s="3" t="s">
        <v>8</v>
      </c>
      <c r="B14" s="16">
        <v>194179644.88999999</v>
      </c>
      <c r="C14" s="20">
        <v>7.6300000000000007E-2</v>
      </c>
      <c r="D14" s="11">
        <v>16547611972.43</v>
      </c>
      <c r="E14" s="15">
        <v>6.9099999999999995E-2</v>
      </c>
      <c r="F14" s="9">
        <v>292309521.44999999</v>
      </c>
      <c r="G14" s="10">
        <v>8.2900000000000001E-2</v>
      </c>
      <c r="H14" s="9">
        <v>6711804845.1999998</v>
      </c>
      <c r="I14" s="12">
        <v>6.3E-2</v>
      </c>
      <c r="J14" s="11">
        <v>9802846479.2299995</v>
      </c>
      <c r="K14" s="12">
        <v>7.1900000000000006E-2</v>
      </c>
      <c r="L14" s="9">
        <v>1221854754.96</v>
      </c>
      <c r="M14" s="10">
        <v>8.5999999999999993E-2</v>
      </c>
      <c r="N14" s="11">
        <v>1740328242.6800001</v>
      </c>
      <c r="O14" s="12">
        <v>4.1000000000000002E-2</v>
      </c>
      <c r="P14" s="29">
        <v>987171882.61000001</v>
      </c>
      <c r="Q14" s="12">
        <v>4.7800000000000002E-2</v>
      </c>
      <c r="R14" s="11">
        <v>4530978347.96</v>
      </c>
      <c r="S14" s="12">
        <v>8.7999999999999995E-2</v>
      </c>
      <c r="T14" s="11">
        <v>1285298705.6400001</v>
      </c>
      <c r="U14" s="12">
        <v>5.3400000000000003E-2</v>
      </c>
    </row>
    <row r="15" spans="1:35" ht="17.25">
      <c r="A15" s="3" t="s">
        <v>7</v>
      </c>
      <c r="B15" s="16">
        <v>1085156924.01</v>
      </c>
      <c r="C15" s="20">
        <v>9.2799999999999994E-2</v>
      </c>
      <c r="D15" s="11">
        <v>21635785227.060001</v>
      </c>
      <c r="E15" s="15">
        <v>9.1800000000000007E-2</v>
      </c>
      <c r="F15" s="9">
        <v>207913624.93000001</v>
      </c>
      <c r="G15" s="10">
        <v>9.1300000000000006E-2</v>
      </c>
      <c r="H15" s="9">
        <v>27724882061.970001</v>
      </c>
      <c r="I15" s="12">
        <v>9.2499999999999999E-2</v>
      </c>
      <c r="J15" s="11">
        <v>17202796599.029999</v>
      </c>
      <c r="K15" s="12">
        <v>9.3299999999999994E-2</v>
      </c>
      <c r="L15" s="9">
        <v>1500075138.21</v>
      </c>
      <c r="M15" s="10">
        <v>9.2799999999999994E-2</v>
      </c>
      <c r="N15" s="11">
        <v>25363447767.02</v>
      </c>
      <c r="O15" s="12">
        <v>9.1800000000000007E-2</v>
      </c>
      <c r="P15" s="29">
        <v>1926879676.3099999</v>
      </c>
      <c r="Q15" s="12">
        <v>9.2700000000000005E-2</v>
      </c>
      <c r="R15" s="11">
        <v>7676374859.5699997</v>
      </c>
      <c r="S15" s="12">
        <v>0.11509999999999999</v>
      </c>
      <c r="T15" s="11">
        <v>9362773426.7299995</v>
      </c>
      <c r="U15" s="12">
        <v>9.3100000000000002E-2</v>
      </c>
    </row>
    <row r="16" spans="1:35" s="7" customFormat="1" ht="19.5" customHeight="1">
      <c r="A16" s="3" t="s">
        <v>6</v>
      </c>
      <c r="B16" s="16">
        <v>0</v>
      </c>
      <c r="C16" s="16">
        <v>0</v>
      </c>
      <c r="D16" s="11">
        <v>1585674636.2</v>
      </c>
      <c r="E16" s="15">
        <v>5.8599999999999999E-2</v>
      </c>
      <c r="F16" s="16">
        <v>0</v>
      </c>
      <c r="G16" s="16">
        <v>0</v>
      </c>
      <c r="H16" s="11">
        <v>12985621324.139999</v>
      </c>
      <c r="I16" s="12">
        <v>5.6399999999999999E-2</v>
      </c>
      <c r="J16" s="11">
        <v>2468753911.6399999</v>
      </c>
      <c r="K16" s="12">
        <v>6.0600000000000001E-2</v>
      </c>
      <c r="L16" s="21">
        <v>0</v>
      </c>
      <c r="M16" s="21">
        <v>0</v>
      </c>
      <c r="N16" s="11">
        <v>2719301851.0300002</v>
      </c>
      <c r="O16" s="12">
        <v>5.2699999999999997E-2</v>
      </c>
      <c r="P16" s="21">
        <v>0</v>
      </c>
      <c r="Q16" s="21">
        <v>0</v>
      </c>
      <c r="R16" s="21">
        <v>0</v>
      </c>
      <c r="S16" s="21">
        <v>0</v>
      </c>
      <c r="T16" s="11">
        <v>1517738600.5599999</v>
      </c>
      <c r="U16" s="12">
        <v>5.67E-2</v>
      </c>
    </row>
    <row r="17" spans="1:21" ht="17.25">
      <c r="A17" s="3" t="s">
        <v>5</v>
      </c>
      <c r="B17" s="16">
        <v>739522151</v>
      </c>
      <c r="C17" s="20">
        <v>9.3799999999999994E-2</v>
      </c>
      <c r="D17" s="9">
        <v>28362964703.450001</v>
      </c>
      <c r="E17" s="13">
        <v>9.5399999999999999E-2</v>
      </c>
      <c r="F17" s="9">
        <v>307531230.29000002</v>
      </c>
      <c r="G17" s="10">
        <v>9.5100000000000004E-2</v>
      </c>
      <c r="H17" s="9">
        <v>60194667554.650002</v>
      </c>
      <c r="I17" s="12">
        <v>9.3299999999999994E-2</v>
      </c>
      <c r="J17" s="11">
        <v>19957585291.970001</v>
      </c>
      <c r="K17" s="12">
        <v>9.5600000000000004E-2</v>
      </c>
      <c r="L17" s="9">
        <v>1029361243.5</v>
      </c>
      <c r="M17" s="10">
        <v>9.69E-2</v>
      </c>
      <c r="N17" s="9">
        <v>21458682661.259998</v>
      </c>
      <c r="O17" s="12">
        <v>9.35E-2</v>
      </c>
      <c r="P17" s="29">
        <v>4727723685.0500002</v>
      </c>
      <c r="Q17" s="10">
        <v>9.5200000000000007E-2</v>
      </c>
      <c r="R17" s="9">
        <v>2899778024.8000002</v>
      </c>
      <c r="S17" s="10">
        <v>9.5299999999999996E-2</v>
      </c>
      <c r="T17" s="9">
        <v>7155759426.46</v>
      </c>
      <c r="U17" s="12">
        <v>9.4399999999999998E-2</v>
      </c>
    </row>
    <row r="18" spans="1:21" ht="30">
      <c r="A18" s="3" t="s">
        <v>25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9">
        <v>579698017.35000002</v>
      </c>
      <c r="K18" s="10">
        <v>0.105</v>
      </c>
      <c r="L18" s="16">
        <v>0</v>
      </c>
      <c r="M18" s="16">
        <v>0</v>
      </c>
      <c r="N18" s="16">
        <v>0</v>
      </c>
      <c r="O18" s="16">
        <v>0</v>
      </c>
      <c r="P18" s="21">
        <v>0</v>
      </c>
      <c r="Q18" s="16">
        <v>0</v>
      </c>
      <c r="R18" s="16">
        <v>0</v>
      </c>
      <c r="S18" s="16">
        <v>0</v>
      </c>
      <c r="T18" s="9">
        <v>615608514</v>
      </c>
      <c r="U18" s="12">
        <v>0.105</v>
      </c>
    </row>
    <row r="19" spans="1:21" ht="16.5" customHeight="1">
      <c r="A19" s="2" t="s">
        <v>4</v>
      </c>
      <c r="B19" s="6">
        <f>SUM(B10:B18)</f>
        <v>4039255174.5</v>
      </c>
      <c r="C19" s="1">
        <f>+SUMPRODUCT(B10:B18,C10:C18/B19)</f>
        <v>9.6272526436600586E-2</v>
      </c>
      <c r="D19" s="6">
        <f t="shared" ref="D19" si="0">SUM(D10:D18)</f>
        <v>122674275304.70999</v>
      </c>
      <c r="E19" s="1">
        <f>+SUMPRODUCT(D10:D18,E10:E18/D19)</f>
        <v>8.8299525722546679E-2</v>
      </c>
      <c r="F19" s="6">
        <f t="shared" ref="F19" si="1">SUM(F10:F18)</f>
        <v>1653479185.5899999</v>
      </c>
      <c r="G19" s="1">
        <f>+SUMPRODUCT(F10:F18,G10:G18/F19)</f>
        <v>9.569499343306398E-2</v>
      </c>
      <c r="H19" s="6">
        <f t="shared" ref="H19" si="2">SUM(H10:H18)</f>
        <v>183997234024.45001</v>
      </c>
      <c r="I19" s="1">
        <f>+SUMPRODUCT(H10:H18,I10:I18/H19)</f>
        <v>8.6892321578481396E-2</v>
      </c>
      <c r="J19" s="6">
        <f t="shared" ref="J19" si="3">SUM(J10:J18)</f>
        <v>91819537328.880005</v>
      </c>
      <c r="K19" s="1">
        <f>+SUMPRODUCT(J10:J18,K10:K18/J19)</f>
        <v>8.9417346817639187E-2</v>
      </c>
      <c r="L19" s="6">
        <f t="shared" ref="L19" si="4">SUM(L10:L18)</f>
        <v>5270160016.1199999</v>
      </c>
      <c r="M19" s="1">
        <f>+SUMPRODUCT(L10:L18,M10:M18/L19)</f>
        <v>9.3407636082431453E-2</v>
      </c>
      <c r="N19" s="6">
        <f t="shared" ref="N19" si="5">SUM(N10:N18)</f>
        <v>113521895356.89</v>
      </c>
      <c r="O19" s="1">
        <f>+SUMPRODUCT(N10:N18,O10:O18/N19)</f>
        <v>8.4983438148182766E-2</v>
      </c>
      <c r="P19" s="6">
        <f t="shared" ref="P19" si="6">SUM(P10:P18)</f>
        <v>14834537325.790001</v>
      </c>
      <c r="Q19" s="1">
        <f>+SUMPRODUCT(P10:P18,Q10:Q18/P19)</f>
        <v>8.9977202573358922E-2</v>
      </c>
      <c r="R19" s="6">
        <f t="shared" ref="R19" si="7">SUM(R10:R18)</f>
        <v>22269765690.189999</v>
      </c>
      <c r="S19" s="1">
        <f>+SUMPRODUCT(R10:R18,S10:S18/R19)</f>
        <v>0.10135436662123498</v>
      </c>
      <c r="T19" s="6">
        <f t="shared" ref="T19" si="8">SUM(T10:T18)</f>
        <v>36580345906.990005</v>
      </c>
      <c r="U19" s="1">
        <f>+SUMPRODUCT(T10:T18,U10:U18/T19)</f>
        <v>8.8597635405200784E-2</v>
      </c>
    </row>
    <row r="21" spans="1:21" ht="18" customHeight="1">
      <c r="A21" s="71" t="s">
        <v>3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</row>
    <row r="22" spans="1:21" ht="18" customHeight="1">
      <c r="A22" s="71" t="s">
        <v>2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</row>
    <row r="23" spans="1:21">
      <c r="A23" s="71" t="s">
        <v>1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pans="1:21">
      <c r="A24" s="41" t="s">
        <v>0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</row>
    <row r="25" spans="1:21" ht="40.5" customHeight="1">
      <c r="A25" s="71" t="s">
        <v>34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</row>
    <row r="26" spans="1:21" ht="17.25" customHeight="1">
      <c r="A26" s="71" t="s">
        <v>39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</row>
    <row r="27" spans="1:21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</row>
  </sheetData>
  <mergeCells count="22">
    <mergeCell ref="R7:S8"/>
    <mergeCell ref="T7:U8"/>
    <mergeCell ref="A1:K1"/>
    <mergeCell ref="A2:U2"/>
    <mergeCell ref="A3:U3"/>
    <mergeCell ref="A4:U4"/>
    <mergeCell ref="A5:U5"/>
    <mergeCell ref="A7:A9"/>
    <mergeCell ref="B7:C8"/>
    <mergeCell ref="F7:G8"/>
    <mergeCell ref="H7:I8"/>
    <mergeCell ref="J7:K8"/>
    <mergeCell ref="A27:K27"/>
    <mergeCell ref="L7:M8"/>
    <mergeCell ref="D7:E8"/>
    <mergeCell ref="N7:O8"/>
    <mergeCell ref="P7:Q8"/>
    <mergeCell ref="A21:K21"/>
    <mergeCell ref="A22:K22"/>
    <mergeCell ref="A23:K23"/>
    <mergeCell ref="A25:K25"/>
    <mergeCell ref="A26:K26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I28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G32" sqref="G32"/>
    </sheetView>
  </sheetViews>
  <sheetFormatPr baseColWidth="10" defaultRowHeight="15"/>
  <cols>
    <col min="1" max="1" width="58.5703125" customWidth="1"/>
    <col min="2" max="2" width="16.85546875" customWidth="1"/>
    <col min="3" max="3" width="9.42578125" bestFit="1" customWidth="1"/>
    <col min="4" max="4" width="18.85546875" bestFit="1" customWidth="1"/>
    <col min="5" max="5" width="9.42578125" bestFit="1" customWidth="1"/>
    <col min="6" max="6" width="18.85546875" bestFit="1" customWidth="1"/>
    <col min="7" max="7" width="9.42578125" bestFit="1" customWidth="1"/>
    <col min="8" max="8" width="18.85546875" bestFit="1" customWidth="1"/>
    <col min="9" max="9" width="9.42578125" bestFit="1" customWidth="1"/>
    <col min="10" max="10" width="17.85546875" bestFit="1" customWidth="1"/>
    <col min="11" max="11" width="9.42578125" bestFit="1" customWidth="1"/>
    <col min="12" max="12" width="18.85546875" bestFit="1" customWidth="1"/>
    <col min="13" max="13" width="9.42578125" bestFit="1" customWidth="1"/>
    <col min="14" max="14" width="18.85546875" bestFit="1" customWidth="1"/>
    <col min="15" max="15" width="9.42578125" bestFit="1" customWidth="1"/>
    <col min="16" max="16" width="17.85546875" style="7" bestFit="1" customWidth="1"/>
    <col min="17" max="17" width="9.42578125" customWidth="1"/>
    <col min="18" max="18" width="17.85546875" bestFit="1" customWidth="1"/>
    <col min="19" max="19" width="9.42578125" bestFit="1" customWidth="1"/>
    <col min="20" max="20" width="17.85546875" bestFit="1" customWidth="1"/>
    <col min="21" max="21" width="8.140625" bestFit="1" customWidth="1"/>
  </cols>
  <sheetData>
    <row r="1" spans="1:3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35">
      <c r="A2" s="64" t="s">
        <v>26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>
      <c r="A3" s="64" t="s">
        <v>27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>
      <c r="A4" s="64" t="s">
        <v>41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</row>
    <row r="5" spans="1:35">
      <c r="A5" s="65" t="s">
        <v>29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</row>
    <row r="6" spans="1:35">
      <c r="A6" s="5"/>
      <c r="B6" s="4"/>
      <c r="C6" s="4"/>
      <c r="D6" s="4"/>
      <c r="E6" s="4"/>
      <c r="F6" s="4"/>
      <c r="G6" s="4"/>
      <c r="H6" s="4"/>
      <c r="I6" s="4"/>
      <c r="J6" s="4"/>
      <c r="K6" s="4"/>
    </row>
    <row r="7" spans="1:35" ht="9" customHeight="1">
      <c r="A7" s="66" t="s">
        <v>24</v>
      </c>
      <c r="B7" s="59" t="s">
        <v>23</v>
      </c>
      <c r="C7" s="60"/>
      <c r="D7" s="59" t="s">
        <v>40</v>
      </c>
      <c r="E7" s="60"/>
      <c r="F7" s="59" t="s">
        <v>22</v>
      </c>
      <c r="G7" s="60"/>
      <c r="H7" s="59" t="s">
        <v>21</v>
      </c>
      <c r="I7" s="60"/>
      <c r="J7" s="69" t="s">
        <v>20</v>
      </c>
      <c r="K7" s="70"/>
      <c r="L7" s="59" t="s">
        <v>19</v>
      </c>
      <c r="M7" s="60"/>
      <c r="N7" s="59" t="s">
        <v>17</v>
      </c>
      <c r="O7" s="60"/>
      <c r="P7" s="59" t="s">
        <v>16</v>
      </c>
      <c r="Q7" s="60"/>
      <c r="R7" s="59" t="s">
        <v>15</v>
      </c>
      <c r="S7" s="60"/>
      <c r="T7" s="59" t="s">
        <v>14</v>
      </c>
      <c r="U7" s="60"/>
    </row>
    <row r="8" spans="1:35" ht="24" customHeight="1">
      <c r="A8" s="67"/>
      <c r="B8" s="61"/>
      <c r="C8" s="62"/>
      <c r="D8" s="61"/>
      <c r="E8" s="62"/>
      <c r="F8" s="61"/>
      <c r="G8" s="62"/>
      <c r="H8" s="61"/>
      <c r="I8" s="62"/>
      <c r="J8" s="61"/>
      <c r="K8" s="62"/>
      <c r="L8" s="61"/>
      <c r="M8" s="62"/>
      <c r="N8" s="61"/>
      <c r="O8" s="62"/>
      <c r="P8" s="61"/>
      <c r="Q8" s="62"/>
      <c r="R8" s="61"/>
      <c r="S8" s="62"/>
      <c r="T8" s="61"/>
      <c r="U8" s="62"/>
    </row>
    <row r="9" spans="1:35" ht="17.25" customHeight="1">
      <c r="A9" s="68"/>
      <c r="B9" s="44" t="s">
        <v>28</v>
      </c>
      <c r="C9" s="44" t="s">
        <v>13</v>
      </c>
      <c r="D9" s="44" t="s">
        <v>28</v>
      </c>
      <c r="E9" s="44" t="s">
        <v>13</v>
      </c>
      <c r="F9" s="44" t="s">
        <v>28</v>
      </c>
      <c r="G9" s="44" t="s">
        <v>13</v>
      </c>
      <c r="H9" s="44" t="s">
        <v>28</v>
      </c>
      <c r="I9" s="44" t="s">
        <v>13</v>
      </c>
      <c r="J9" s="44" t="s">
        <v>28</v>
      </c>
      <c r="K9" s="44" t="s">
        <v>13</v>
      </c>
      <c r="L9" s="44" t="s">
        <v>28</v>
      </c>
      <c r="M9" s="44" t="s">
        <v>13</v>
      </c>
      <c r="N9" s="44" t="s">
        <v>28</v>
      </c>
      <c r="O9" s="44" t="s">
        <v>13</v>
      </c>
      <c r="P9" s="44" t="s">
        <v>28</v>
      </c>
      <c r="Q9" s="44" t="s">
        <v>13</v>
      </c>
      <c r="R9" s="44" t="s">
        <v>28</v>
      </c>
      <c r="S9" s="44" t="s">
        <v>13</v>
      </c>
      <c r="T9" s="44" t="s">
        <v>28</v>
      </c>
      <c r="U9" s="44" t="s">
        <v>13</v>
      </c>
    </row>
    <row r="10" spans="1:35">
      <c r="A10" s="3" t="s">
        <v>12</v>
      </c>
      <c r="B10" s="16">
        <v>1125311662.46</v>
      </c>
      <c r="C10" s="20">
        <v>9.4E-2</v>
      </c>
      <c r="D10" s="9">
        <v>47369784232.800003</v>
      </c>
      <c r="E10" s="13">
        <v>8.9099999999999999E-2</v>
      </c>
      <c r="F10" s="9">
        <v>502981521.99000001</v>
      </c>
      <c r="G10" s="10">
        <v>9.3299999999999994E-2</v>
      </c>
      <c r="H10" s="9">
        <v>58057685161.089996</v>
      </c>
      <c r="I10" s="10">
        <v>8.1600000000000006E-2</v>
      </c>
      <c r="J10" s="9">
        <v>34055897919.700001</v>
      </c>
      <c r="K10" s="10">
        <v>8.7400000000000005E-2</v>
      </c>
      <c r="L10" s="9">
        <v>1556169896.8800001</v>
      </c>
      <c r="M10" s="10">
        <v>9.3799999999999994E-2</v>
      </c>
      <c r="N10" s="9">
        <v>45887938459.510002</v>
      </c>
      <c r="O10" s="10">
        <v>7.46E-2</v>
      </c>
      <c r="P10" s="29">
        <v>5819681949.1300001</v>
      </c>
      <c r="Q10" s="10">
        <v>9.06E-2</v>
      </c>
      <c r="R10" s="9">
        <v>5076042473.4799995</v>
      </c>
      <c r="S10" s="10">
        <v>9.3799999999999994E-2</v>
      </c>
      <c r="T10" s="9">
        <v>14520949451.74</v>
      </c>
      <c r="U10" s="10">
        <v>8.6499999999999994E-2</v>
      </c>
    </row>
    <row r="11" spans="1:35" ht="17.25">
      <c r="A11" s="3" t="s">
        <v>11</v>
      </c>
      <c r="B11" s="16">
        <v>268345219.46000001</v>
      </c>
      <c r="C11" s="20">
        <v>9.8500000000000004E-2</v>
      </c>
      <c r="D11" s="9">
        <v>4395336499.5200005</v>
      </c>
      <c r="E11" s="13">
        <v>0.1026</v>
      </c>
      <c r="F11" s="9">
        <v>21655861.98</v>
      </c>
      <c r="G11" s="10">
        <v>0.1043</v>
      </c>
      <c r="H11" s="9">
        <v>12978298229.08</v>
      </c>
      <c r="I11" s="10">
        <v>9.5600000000000004E-2</v>
      </c>
      <c r="J11" s="9">
        <v>4637812996.75</v>
      </c>
      <c r="K11" s="10">
        <v>9.7199999999999995E-2</v>
      </c>
      <c r="L11" s="16">
        <v>0</v>
      </c>
      <c r="M11" s="16">
        <v>0</v>
      </c>
      <c r="N11" s="9">
        <v>11809076819.26</v>
      </c>
      <c r="O11" s="10">
        <v>9.6299999999999997E-2</v>
      </c>
      <c r="P11" s="29">
        <v>653488200.17999995</v>
      </c>
      <c r="Q11" s="10">
        <v>8.9599999999999999E-2</v>
      </c>
      <c r="R11" s="16">
        <v>0</v>
      </c>
      <c r="S11" s="16">
        <v>0</v>
      </c>
      <c r="T11" s="9">
        <v>2517854299.6900001</v>
      </c>
      <c r="U11" s="10">
        <v>9.7900000000000001E-2</v>
      </c>
    </row>
    <row r="12" spans="1:35">
      <c r="A12" s="3" t="s">
        <v>10</v>
      </c>
      <c r="B12" s="16">
        <v>574502684.75</v>
      </c>
      <c r="C12" s="20">
        <v>0.1139</v>
      </c>
      <c r="D12" s="9">
        <v>3998730066.4000001</v>
      </c>
      <c r="E12" s="13">
        <v>7.4999999999999997E-2</v>
      </c>
      <c r="F12" s="9">
        <v>387008468.99000001</v>
      </c>
      <c r="G12" s="10">
        <v>0.11020000000000001</v>
      </c>
      <c r="H12" s="9">
        <v>9814462251</v>
      </c>
      <c r="I12" s="10">
        <v>8.8700000000000001E-2</v>
      </c>
      <c r="J12" s="9">
        <v>5248003198.8100004</v>
      </c>
      <c r="K12" s="10">
        <v>8.4599999999999995E-2</v>
      </c>
      <c r="L12" s="16">
        <v>0</v>
      </c>
      <c r="M12" s="16">
        <v>0</v>
      </c>
      <c r="N12" s="9">
        <v>5376494999.5200005</v>
      </c>
      <c r="O12" s="10">
        <v>7.6100000000000001E-2</v>
      </c>
      <c r="P12" s="29">
        <v>966695359.91999996</v>
      </c>
      <c r="Q12" s="10">
        <v>7.9600000000000004E-2</v>
      </c>
      <c r="R12" s="9">
        <v>2160448301.48</v>
      </c>
      <c r="S12" s="10">
        <v>0.106</v>
      </c>
      <c r="T12" s="9">
        <v>1384765597.6700001</v>
      </c>
      <c r="U12" s="10">
        <v>7.1099999999999997E-2</v>
      </c>
    </row>
    <row r="13" spans="1:35">
      <c r="A13" s="3" t="s">
        <v>9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9">
        <v>121146325.2</v>
      </c>
      <c r="K13" s="12">
        <v>8.7499999999999994E-2</v>
      </c>
      <c r="L13" s="16">
        <v>0</v>
      </c>
      <c r="M13" s="16">
        <v>0</v>
      </c>
      <c r="N13" s="16">
        <v>0</v>
      </c>
      <c r="O13" s="16">
        <v>0</v>
      </c>
      <c r="P13" s="29">
        <v>15143290.65</v>
      </c>
      <c r="Q13" s="10">
        <v>8.7499999999999994E-2</v>
      </c>
      <c r="R13" s="16">
        <v>0</v>
      </c>
      <c r="S13" s="16">
        <v>0</v>
      </c>
      <c r="T13" s="9">
        <v>45429871.950000003</v>
      </c>
      <c r="U13" s="10">
        <v>8.7499999999999994E-2</v>
      </c>
    </row>
    <row r="14" spans="1:35" ht="17.25">
      <c r="A14" s="3" t="s">
        <v>8</v>
      </c>
      <c r="B14" s="16">
        <v>196042753.13999999</v>
      </c>
      <c r="C14" s="20">
        <v>7.5600000000000001E-2</v>
      </c>
      <c r="D14" s="11">
        <v>14729304864.639999</v>
      </c>
      <c r="E14" s="15">
        <v>6.0900000000000003E-2</v>
      </c>
      <c r="F14" s="9">
        <v>305895246.56</v>
      </c>
      <c r="G14" s="10">
        <v>7.7200000000000005E-2</v>
      </c>
      <c r="H14" s="9">
        <v>5833564778.8800001</v>
      </c>
      <c r="I14" s="12">
        <v>0.04</v>
      </c>
      <c r="J14" s="11">
        <v>9940627302.7999992</v>
      </c>
      <c r="K14" s="12">
        <v>7.0599999999999996E-2</v>
      </c>
      <c r="L14" s="9">
        <v>1280550569.0899999</v>
      </c>
      <c r="M14" s="10">
        <v>8.4900000000000003E-2</v>
      </c>
      <c r="N14" s="11">
        <v>1962952255.73</v>
      </c>
      <c r="O14" s="12">
        <v>6.7000000000000004E-2</v>
      </c>
      <c r="P14" s="29">
        <v>1110779013.1400001</v>
      </c>
      <c r="Q14" s="12">
        <v>4.7E-2</v>
      </c>
      <c r="R14" s="11">
        <v>4551413971.1400003</v>
      </c>
      <c r="S14" s="12">
        <v>8.7099999999999997E-2</v>
      </c>
      <c r="T14" s="11">
        <v>1232690053.3699999</v>
      </c>
      <c r="U14" s="12">
        <v>4.8000000000000001E-2</v>
      </c>
    </row>
    <row r="15" spans="1:35" ht="17.25">
      <c r="A15" s="3" t="s">
        <v>7</v>
      </c>
      <c r="B15" s="16">
        <v>1044291807.14</v>
      </c>
      <c r="C15" s="20">
        <v>8.9899999999999994E-2</v>
      </c>
      <c r="D15" s="11">
        <v>21674397743.5</v>
      </c>
      <c r="E15" s="15">
        <v>8.9800000000000005E-2</v>
      </c>
      <c r="F15" s="11">
        <v>206783124.84</v>
      </c>
      <c r="G15" s="12">
        <v>8.8300000000000003E-2</v>
      </c>
      <c r="H15" s="11">
        <v>25931212829.240002</v>
      </c>
      <c r="I15" s="12">
        <v>9.0800000000000006E-2</v>
      </c>
      <c r="J15" s="11">
        <v>16125105864.18</v>
      </c>
      <c r="K15" s="12">
        <v>9.1300000000000006E-2</v>
      </c>
      <c r="L15" s="11">
        <v>1469635423.51</v>
      </c>
      <c r="M15" s="12">
        <v>9.0700000000000003E-2</v>
      </c>
      <c r="N15" s="11">
        <v>25129514522.189999</v>
      </c>
      <c r="O15" s="12">
        <v>8.9099999999999999E-2</v>
      </c>
      <c r="P15" s="29">
        <v>1716967417.8199999</v>
      </c>
      <c r="Q15" s="12">
        <v>9.0399999999999994E-2</v>
      </c>
      <c r="R15" s="11">
        <v>7706187421.71</v>
      </c>
      <c r="S15" s="12">
        <v>0.11509999999999999</v>
      </c>
      <c r="T15" s="11">
        <v>8082788954.79</v>
      </c>
      <c r="U15" s="12">
        <v>9.1499999999999998E-2</v>
      </c>
    </row>
    <row r="16" spans="1:35" s="7" customFormat="1" ht="19.5" customHeight="1">
      <c r="A16" s="3" t="s">
        <v>6</v>
      </c>
      <c r="B16" s="16">
        <v>0</v>
      </c>
      <c r="C16" s="16">
        <v>0</v>
      </c>
      <c r="D16" s="11">
        <v>3425953305.21</v>
      </c>
      <c r="E16" s="15">
        <v>7.3499999999999996E-2</v>
      </c>
      <c r="F16" s="21">
        <v>0</v>
      </c>
      <c r="G16" s="21">
        <v>0</v>
      </c>
      <c r="H16" s="11">
        <v>13397548631.370001</v>
      </c>
      <c r="I16" s="12">
        <v>6.5100000000000005E-2</v>
      </c>
      <c r="J16" s="11">
        <v>2634987444.2399998</v>
      </c>
      <c r="K16" s="12">
        <v>7.1900000000000006E-2</v>
      </c>
      <c r="L16" s="21">
        <v>0</v>
      </c>
      <c r="M16" s="21">
        <v>0</v>
      </c>
      <c r="N16" s="11">
        <v>3062641302.2600002</v>
      </c>
      <c r="O16" s="12">
        <v>5.4100000000000002E-2</v>
      </c>
      <c r="P16" s="21">
        <v>0</v>
      </c>
      <c r="Q16" s="21">
        <v>0</v>
      </c>
      <c r="R16" s="21">
        <v>0</v>
      </c>
      <c r="S16" s="21">
        <v>0</v>
      </c>
      <c r="T16" s="11">
        <v>1626691672.1400001</v>
      </c>
      <c r="U16" s="12">
        <v>7.5399999999999995E-2</v>
      </c>
    </row>
    <row r="17" spans="1:21" s="7" customFormat="1" ht="19.5" customHeight="1">
      <c r="A17" s="3" t="s">
        <v>42</v>
      </c>
      <c r="B17" s="16">
        <v>0</v>
      </c>
      <c r="C17" s="16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11">
        <v>343897828.5</v>
      </c>
      <c r="O17" s="12">
        <v>7.9100000000000004E-2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</row>
    <row r="18" spans="1:21" ht="17.25">
      <c r="A18" s="3" t="s">
        <v>5</v>
      </c>
      <c r="B18" s="16">
        <v>971727631.29999995</v>
      </c>
      <c r="C18" s="20">
        <v>9.11E-2</v>
      </c>
      <c r="D18" s="9">
        <v>29179435259.869999</v>
      </c>
      <c r="E18" s="13">
        <v>9.0899999999999995E-2</v>
      </c>
      <c r="F18" s="9">
        <v>355054864.27999997</v>
      </c>
      <c r="G18" s="10">
        <v>8.9700000000000002E-2</v>
      </c>
      <c r="H18" s="9">
        <v>61162496668.099998</v>
      </c>
      <c r="I18" s="12">
        <v>9.0399999999999994E-2</v>
      </c>
      <c r="J18" s="11">
        <v>20215770462.5</v>
      </c>
      <c r="K18" s="12">
        <v>9.11E-2</v>
      </c>
      <c r="L18" s="9">
        <v>1051672976.99</v>
      </c>
      <c r="M18" s="10">
        <v>9.1700000000000004E-2</v>
      </c>
      <c r="N18" s="9">
        <v>22002180872.130001</v>
      </c>
      <c r="O18" s="12">
        <v>9.0200000000000002E-2</v>
      </c>
      <c r="P18" s="29">
        <v>4796204312.4700003</v>
      </c>
      <c r="Q18" s="10">
        <v>0.09</v>
      </c>
      <c r="R18" s="9">
        <v>2956696797.7800002</v>
      </c>
      <c r="S18" s="10">
        <v>9.0899999999999995E-2</v>
      </c>
      <c r="T18" s="9">
        <v>7231032923.2600002</v>
      </c>
      <c r="U18" s="12">
        <v>9.1200000000000003E-2</v>
      </c>
    </row>
    <row r="19" spans="1:21" ht="30">
      <c r="A19" s="3" t="s">
        <v>25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9">
        <v>584430689</v>
      </c>
      <c r="K19" s="10">
        <v>0.105</v>
      </c>
      <c r="L19" s="16">
        <v>0</v>
      </c>
      <c r="M19" s="16">
        <v>0</v>
      </c>
      <c r="N19" s="16">
        <v>0</v>
      </c>
      <c r="O19" s="16">
        <v>0</v>
      </c>
      <c r="P19" s="21">
        <v>0</v>
      </c>
      <c r="Q19" s="16">
        <v>0</v>
      </c>
      <c r="R19" s="16">
        <v>0</v>
      </c>
      <c r="S19" s="16">
        <v>0</v>
      </c>
      <c r="T19" s="9">
        <v>620634360</v>
      </c>
      <c r="U19" s="12">
        <v>0.105</v>
      </c>
    </row>
    <row r="20" spans="1:21" ht="16.5" customHeight="1">
      <c r="A20" s="2" t="s">
        <v>4</v>
      </c>
      <c r="B20" s="6">
        <f>+SUM(B10:B19)</f>
        <v>4180221758.25</v>
      </c>
      <c r="C20" s="1">
        <f>+SUMPRODUCT(B10:B19,C10:C19/B20)</f>
        <v>9.4462502668060458E-2</v>
      </c>
      <c r="D20" s="6">
        <f t="shared" ref="D20" si="0">SUM(D10:D19)</f>
        <v>124772941971.94002</v>
      </c>
      <c r="E20" s="1">
        <f>+SUMPRODUCT(D10:D19,E10:E19/D20)</f>
        <v>8.5908913441039403E-2</v>
      </c>
      <c r="F20" s="6">
        <f t="shared" ref="F20" si="1">SUM(F10:F19)</f>
        <v>1779379088.6399999</v>
      </c>
      <c r="G20" s="1">
        <f>+SUMPRODUCT(F10:F19,G10:G19/F20)</f>
        <v>9.3042399469320886E-2</v>
      </c>
      <c r="H20" s="6">
        <f t="shared" ref="H20" si="2">SUM(H10:H19)</f>
        <v>187175268548.76001</v>
      </c>
      <c r="I20" s="1">
        <f>+SUMPRODUCT(H10:H19,I10:I19/H20)</f>
        <v>8.4615570075335322E-2</v>
      </c>
      <c r="J20" s="6">
        <f t="shared" ref="J20" si="3">SUM(J10:J19)</f>
        <v>93563782203.180008</v>
      </c>
      <c r="K20" s="1">
        <f>+SUMPRODUCT(J10:J19,K10:K19/J20)</f>
        <v>8.7088935968218928E-2</v>
      </c>
      <c r="L20" s="6">
        <f t="shared" ref="L20" si="4">SUM(L10:L19)</f>
        <v>5358028866.4700003</v>
      </c>
      <c r="M20" s="1">
        <f>+SUMPRODUCT(L10:L19,M10:M19/L20)</f>
        <v>9.0410454407382435E-2</v>
      </c>
      <c r="N20" s="6">
        <f t="shared" ref="N20" si="5">SUM(N10:N19)</f>
        <v>115574697059.10001</v>
      </c>
      <c r="O20" s="1">
        <f>+SUMPRODUCT(N10:N19,O10:O19/N20)</f>
        <v>8.2350646731823268E-2</v>
      </c>
      <c r="P20" s="6">
        <f t="shared" ref="P20" si="6">SUM(P10:P19)</f>
        <v>15078959543.310001</v>
      </c>
      <c r="Q20" s="1">
        <f>+SUMPRODUCT(P10:P19,Q10:Q19/P20)</f>
        <v>8.6422976895497453E-2</v>
      </c>
      <c r="R20" s="6">
        <f t="shared" ref="R20" si="7">SUM(R10:R19)</f>
        <v>22450788965.589996</v>
      </c>
      <c r="S20" s="1">
        <f>+SUMPRODUCT(R10:R19,S10:S19/R20)</f>
        <v>0.10054499088973552</v>
      </c>
      <c r="T20" s="6">
        <f t="shared" ref="T20" si="8">SUM(T10:T19)</f>
        <v>37262837184.610001</v>
      </c>
      <c r="U20" s="1">
        <f>+SUMPRODUCT(T10:T19,U10:U19/T20)</f>
        <v>8.7245790480321994E-2</v>
      </c>
    </row>
    <row r="22" spans="1:21" ht="18" customHeight="1">
      <c r="A22" s="71" t="s">
        <v>3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</row>
    <row r="23" spans="1:21" ht="18" customHeight="1">
      <c r="A23" s="71" t="s">
        <v>2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pans="1:21">
      <c r="A24" s="71" t="s">
        <v>1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</row>
    <row r="25" spans="1:21">
      <c r="A25" s="42" t="s">
        <v>0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</row>
    <row r="26" spans="1:21" ht="40.5" customHeight="1">
      <c r="A26" s="71" t="s">
        <v>43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</row>
    <row r="27" spans="1:21" ht="17.25" customHeight="1">
      <c r="A27" s="71" t="s">
        <v>39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</row>
    <row r="28" spans="1:21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</row>
  </sheetData>
  <mergeCells count="22">
    <mergeCell ref="A28:K28"/>
    <mergeCell ref="J7:K8"/>
    <mergeCell ref="L7:M8"/>
    <mergeCell ref="N7:O8"/>
    <mergeCell ref="P7:Q8"/>
    <mergeCell ref="A22:K22"/>
    <mergeCell ref="A23:K23"/>
    <mergeCell ref="A24:K24"/>
    <mergeCell ref="A26:K26"/>
    <mergeCell ref="A27:K27"/>
    <mergeCell ref="R7:S8"/>
    <mergeCell ref="T7:U8"/>
    <mergeCell ref="A1:K1"/>
    <mergeCell ref="A2:U2"/>
    <mergeCell ref="A3:U3"/>
    <mergeCell ref="A4:U4"/>
    <mergeCell ref="A5:U5"/>
    <mergeCell ref="A7:A9"/>
    <mergeCell ref="B7:C8"/>
    <mergeCell ref="D7:E8"/>
    <mergeCell ref="F7:G8"/>
    <mergeCell ref="H7:I8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I30"/>
  <sheetViews>
    <sheetView showGridLines="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G19" sqref="G19"/>
    </sheetView>
  </sheetViews>
  <sheetFormatPr baseColWidth="10" defaultRowHeight="15"/>
  <cols>
    <col min="1" max="1" width="58.5703125" customWidth="1"/>
    <col min="2" max="2" width="16.85546875" customWidth="1"/>
    <col min="3" max="3" width="9.42578125" bestFit="1" customWidth="1"/>
    <col min="4" max="4" width="18.85546875" bestFit="1" customWidth="1"/>
    <col min="5" max="5" width="9.42578125" bestFit="1" customWidth="1"/>
    <col min="6" max="6" width="18.85546875" bestFit="1" customWidth="1"/>
    <col min="7" max="7" width="9.42578125" bestFit="1" customWidth="1"/>
    <col min="8" max="8" width="18.85546875" bestFit="1" customWidth="1"/>
    <col min="9" max="9" width="9.42578125" bestFit="1" customWidth="1"/>
    <col min="10" max="10" width="17.85546875" bestFit="1" customWidth="1"/>
    <col min="11" max="11" width="9.42578125" bestFit="1" customWidth="1"/>
    <col min="12" max="12" width="18.85546875" bestFit="1" customWidth="1"/>
    <col min="13" max="13" width="9.42578125" bestFit="1" customWidth="1"/>
    <col min="14" max="14" width="18.85546875" bestFit="1" customWidth="1"/>
    <col min="15" max="15" width="9.42578125" bestFit="1" customWidth="1"/>
    <col min="16" max="16" width="17.85546875" style="7" bestFit="1" customWidth="1"/>
    <col min="17" max="17" width="9.42578125" customWidth="1"/>
    <col min="18" max="18" width="17.85546875" bestFit="1" customWidth="1"/>
    <col min="19" max="19" width="9.42578125" bestFit="1" customWidth="1"/>
    <col min="20" max="20" width="17.85546875" bestFit="1" customWidth="1"/>
    <col min="21" max="21" width="9.42578125" bestFit="1" customWidth="1"/>
  </cols>
  <sheetData>
    <row r="1" spans="1:3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35">
      <c r="A2" s="64" t="s">
        <v>26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>
      <c r="A3" s="64" t="s">
        <v>27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>
      <c r="A4" s="64" t="s">
        <v>44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</row>
    <row r="5" spans="1:35">
      <c r="A5" s="65" t="s">
        <v>29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</row>
    <row r="6" spans="1:35">
      <c r="A6" s="5"/>
      <c r="B6" s="4"/>
      <c r="C6" s="4"/>
      <c r="D6" s="4"/>
      <c r="E6" s="4"/>
      <c r="F6" s="4"/>
      <c r="G6" s="4"/>
      <c r="H6" s="4"/>
      <c r="I6" s="4"/>
      <c r="J6" s="4"/>
      <c r="K6" s="4"/>
    </row>
    <row r="7" spans="1:35" ht="9" customHeight="1">
      <c r="A7" s="66" t="s">
        <v>24</v>
      </c>
      <c r="B7" s="59" t="s">
        <v>23</v>
      </c>
      <c r="C7" s="60"/>
      <c r="D7" s="59" t="s">
        <v>40</v>
      </c>
      <c r="E7" s="60"/>
      <c r="F7" s="59" t="s">
        <v>22</v>
      </c>
      <c r="G7" s="60"/>
      <c r="H7" s="59" t="s">
        <v>21</v>
      </c>
      <c r="I7" s="60"/>
      <c r="J7" s="69" t="s">
        <v>20</v>
      </c>
      <c r="K7" s="70"/>
      <c r="L7" s="59" t="s">
        <v>19</v>
      </c>
      <c r="M7" s="60"/>
      <c r="N7" s="59" t="s">
        <v>17</v>
      </c>
      <c r="O7" s="60"/>
      <c r="P7" s="59" t="s">
        <v>16</v>
      </c>
      <c r="Q7" s="60"/>
      <c r="R7" s="59" t="s">
        <v>15</v>
      </c>
      <c r="S7" s="60"/>
      <c r="T7" s="59" t="s">
        <v>14</v>
      </c>
      <c r="U7" s="60"/>
    </row>
    <row r="8" spans="1:35" ht="24" customHeight="1">
      <c r="A8" s="67"/>
      <c r="B8" s="61"/>
      <c r="C8" s="62"/>
      <c r="D8" s="61"/>
      <c r="E8" s="62"/>
      <c r="F8" s="61"/>
      <c r="G8" s="62"/>
      <c r="H8" s="61"/>
      <c r="I8" s="62"/>
      <c r="J8" s="61"/>
      <c r="K8" s="62"/>
      <c r="L8" s="61"/>
      <c r="M8" s="62"/>
      <c r="N8" s="61"/>
      <c r="O8" s="62"/>
      <c r="P8" s="61"/>
      <c r="Q8" s="62"/>
      <c r="R8" s="61"/>
      <c r="S8" s="62"/>
      <c r="T8" s="61"/>
      <c r="U8" s="62"/>
    </row>
    <row r="9" spans="1:35" ht="17.25" customHeight="1">
      <c r="A9" s="68"/>
      <c r="B9" s="46" t="s">
        <v>28</v>
      </c>
      <c r="C9" s="46" t="s">
        <v>13</v>
      </c>
      <c r="D9" s="46" t="s">
        <v>28</v>
      </c>
      <c r="E9" s="46" t="s">
        <v>13</v>
      </c>
      <c r="F9" s="46" t="s">
        <v>28</v>
      </c>
      <c r="G9" s="46" t="s">
        <v>13</v>
      </c>
      <c r="H9" s="46" t="s">
        <v>28</v>
      </c>
      <c r="I9" s="46" t="s">
        <v>13</v>
      </c>
      <c r="J9" s="46" t="s">
        <v>28</v>
      </c>
      <c r="K9" s="46" t="s">
        <v>13</v>
      </c>
      <c r="L9" s="46" t="s">
        <v>28</v>
      </c>
      <c r="M9" s="46" t="s">
        <v>13</v>
      </c>
      <c r="N9" s="46" t="s">
        <v>28</v>
      </c>
      <c r="O9" s="46" t="s">
        <v>13</v>
      </c>
      <c r="P9" s="46" t="s">
        <v>28</v>
      </c>
      <c r="Q9" s="46" t="s">
        <v>13</v>
      </c>
      <c r="R9" s="46" t="s">
        <v>28</v>
      </c>
      <c r="S9" s="46" t="s">
        <v>13</v>
      </c>
      <c r="T9" s="46" t="s">
        <v>28</v>
      </c>
      <c r="U9" s="46" t="s">
        <v>13</v>
      </c>
    </row>
    <row r="10" spans="1:35">
      <c r="A10" s="3" t="s">
        <v>12</v>
      </c>
      <c r="B10" s="16">
        <v>1338628698.24</v>
      </c>
      <c r="C10" s="20">
        <v>9.3899999999999997E-2</v>
      </c>
      <c r="D10" s="9">
        <v>47362230003.040001</v>
      </c>
      <c r="E10" s="13">
        <v>8.9300000000000004E-2</v>
      </c>
      <c r="F10" s="9">
        <v>542338374.53999996</v>
      </c>
      <c r="G10" s="10">
        <v>9.3700000000000006E-2</v>
      </c>
      <c r="H10" s="9">
        <v>59828606631.529999</v>
      </c>
      <c r="I10" s="10">
        <v>8.0500000000000002E-2</v>
      </c>
      <c r="J10" s="9">
        <v>34312010906.18</v>
      </c>
      <c r="K10" s="10">
        <v>8.6800000000000002E-2</v>
      </c>
      <c r="L10" s="9">
        <v>1606297974.52</v>
      </c>
      <c r="M10" s="10">
        <v>9.4100000000000003E-2</v>
      </c>
      <c r="N10" s="9">
        <v>46195047944.230003</v>
      </c>
      <c r="O10" s="10">
        <v>7.4499999999999997E-2</v>
      </c>
      <c r="P10" s="29">
        <v>5844730102.2799997</v>
      </c>
      <c r="Q10" s="10">
        <v>9.0300000000000005E-2</v>
      </c>
      <c r="R10" s="9">
        <v>5101054154.9099998</v>
      </c>
      <c r="S10" s="10">
        <v>9.3899999999999997E-2</v>
      </c>
      <c r="T10" s="9">
        <v>14661659214.5</v>
      </c>
      <c r="U10" s="10">
        <v>8.6099999999999996E-2</v>
      </c>
    </row>
    <row r="11" spans="1:35" ht="17.25">
      <c r="A11" s="3" t="s">
        <v>11</v>
      </c>
      <c r="B11" s="16">
        <v>267659290.27000001</v>
      </c>
      <c r="C11" s="20">
        <v>9.8500000000000004E-2</v>
      </c>
      <c r="D11" s="9">
        <v>4394085912.0500002</v>
      </c>
      <c r="E11" s="13">
        <v>0.1026</v>
      </c>
      <c r="F11" s="9">
        <v>37103431.030000001</v>
      </c>
      <c r="G11" s="10">
        <v>0.1037</v>
      </c>
      <c r="H11" s="9">
        <v>12963429435.059999</v>
      </c>
      <c r="I11" s="10">
        <v>9.5200000000000007E-2</v>
      </c>
      <c r="J11" s="9">
        <v>4641592909.2399998</v>
      </c>
      <c r="K11" s="10">
        <v>9.7199999999999995E-2</v>
      </c>
      <c r="L11" s="16">
        <v>0</v>
      </c>
      <c r="M11" s="16">
        <v>0</v>
      </c>
      <c r="N11" s="9">
        <v>11806244701.5</v>
      </c>
      <c r="O11" s="10">
        <v>9.5899999999999999E-2</v>
      </c>
      <c r="P11" s="29">
        <v>656581382.60000002</v>
      </c>
      <c r="Q11" s="10">
        <v>8.9599999999999999E-2</v>
      </c>
      <c r="R11" s="16">
        <v>0</v>
      </c>
      <c r="S11" s="16">
        <v>0</v>
      </c>
      <c r="T11" s="9">
        <v>2529275242.3800001</v>
      </c>
      <c r="U11" s="10">
        <v>9.7900000000000001E-2</v>
      </c>
    </row>
    <row r="12" spans="1:35">
      <c r="A12" s="3" t="s">
        <v>10</v>
      </c>
      <c r="B12" s="16">
        <v>572801083.72000003</v>
      </c>
      <c r="C12" s="20">
        <v>0.1139</v>
      </c>
      <c r="D12" s="9">
        <v>4014144501.96</v>
      </c>
      <c r="E12" s="13">
        <v>7.46E-2</v>
      </c>
      <c r="F12" s="9">
        <v>407916014.68000001</v>
      </c>
      <c r="G12" s="10">
        <v>0.1095</v>
      </c>
      <c r="H12" s="9">
        <v>9870825973.8199997</v>
      </c>
      <c r="I12" s="10">
        <v>8.8400000000000006E-2</v>
      </c>
      <c r="J12" s="9">
        <v>5297547960.4099998</v>
      </c>
      <c r="K12" s="10">
        <v>8.4400000000000003E-2</v>
      </c>
      <c r="L12" s="16">
        <v>0</v>
      </c>
      <c r="M12" s="16">
        <v>0</v>
      </c>
      <c r="N12" s="9">
        <v>5398489450.8199997</v>
      </c>
      <c r="O12" s="10">
        <v>7.5700000000000003E-2</v>
      </c>
      <c r="P12" s="29">
        <v>955835116.38</v>
      </c>
      <c r="Q12" s="10">
        <v>7.8799999999999995E-2</v>
      </c>
      <c r="R12" s="9">
        <v>2163516962.96</v>
      </c>
      <c r="S12" s="10">
        <v>0.10589999999999999</v>
      </c>
      <c r="T12" s="9">
        <v>1406176359.99</v>
      </c>
      <c r="U12" s="10">
        <v>7.0900000000000005E-2</v>
      </c>
    </row>
    <row r="13" spans="1:35">
      <c r="A13" s="3" t="s">
        <v>9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125089727.5</v>
      </c>
      <c r="I13" s="10">
        <v>8.7999999999999995E-2</v>
      </c>
      <c r="J13" s="9">
        <v>272150417.39999998</v>
      </c>
      <c r="K13" s="12">
        <v>8.7800000000000003E-2</v>
      </c>
      <c r="L13" s="16">
        <v>0</v>
      </c>
      <c r="M13" s="16">
        <v>0</v>
      </c>
      <c r="N13" s="16">
        <v>139099776.97999999</v>
      </c>
      <c r="O13" s="10">
        <v>8.7999999999999995E-2</v>
      </c>
      <c r="P13" s="29">
        <v>15255343.050000001</v>
      </c>
      <c r="Q13" s="10">
        <v>8.7499999999999994E-2</v>
      </c>
      <c r="R13" s="16">
        <v>0</v>
      </c>
      <c r="S13" s="16">
        <v>0</v>
      </c>
      <c r="T13" s="9">
        <v>45766029.149999999</v>
      </c>
      <c r="U13" s="10">
        <v>8.7499999999999994E-2</v>
      </c>
    </row>
    <row r="14" spans="1:35" ht="17.25">
      <c r="A14" s="3" t="s">
        <v>8</v>
      </c>
      <c r="B14" s="16">
        <v>175086646.94999999</v>
      </c>
      <c r="C14" s="20">
        <v>7.5399999999999995E-2</v>
      </c>
      <c r="D14" s="11">
        <v>16174929277.73</v>
      </c>
      <c r="E14" s="15">
        <v>5.8099999999999999E-2</v>
      </c>
      <c r="F14" s="9">
        <v>276171457.18000001</v>
      </c>
      <c r="G14" s="10">
        <v>7.4399999999999994E-2</v>
      </c>
      <c r="H14" s="9">
        <v>5546948768.2399998</v>
      </c>
      <c r="I14" s="12">
        <v>4.3900000000000002E-2</v>
      </c>
      <c r="J14" s="11">
        <v>10615814788.01</v>
      </c>
      <c r="K14" s="12">
        <v>6.3899999999999998E-2</v>
      </c>
      <c r="L14" s="9">
        <v>1263248421.3800001</v>
      </c>
      <c r="M14" s="10">
        <v>8.3699999999999997E-2</v>
      </c>
      <c r="N14" s="11">
        <v>2884042966.4699998</v>
      </c>
      <c r="O14" s="12">
        <v>5.4300000000000001E-2</v>
      </c>
      <c r="P14" s="29">
        <v>1266254882.1400001</v>
      </c>
      <c r="Q14" s="12">
        <v>5.1499999999999997E-2</v>
      </c>
      <c r="R14" s="11">
        <v>4636810073.5</v>
      </c>
      <c r="S14" s="12">
        <v>8.6099999999999996E-2</v>
      </c>
      <c r="T14" s="11">
        <v>1502321459.9400001</v>
      </c>
      <c r="U14" s="12">
        <v>5.0099999999999999E-2</v>
      </c>
    </row>
    <row r="15" spans="1:35" ht="17.25">
      <c r="A15" s="3" t="s">
        <v>7</v>
      </c>
      <c r="B15" s="16">
        <v>1019135205.84</v>
      </c>
      <c r="C15" s="20">
        <v>9.01E-2</v>
      </c>
      <c r="D15" s="11">
        <v>21436352197.669998</v>
      </c>
      <c r="E15" s="15">
        <v>8.9899999999999994E-2</v>
      </c>
      <c r="F15" s="11">
        <v>208273861.94999999</v>
      </c>
      <c r="G15" s="12">
        <v>8.8300000000000003E-2</v>
      </c>
      <c r="H15" s="11">
        <v>26123408163.419998</v>
      </c>
      <c r="I15" s="12">
        <v>9.0800000000000006E-2</v>
      </c>
      <c r="J15" s="11">
        <v>16245257545.43</v>
      </c>
      <c r="K15" s="12">
        <v>9.1300000000000006E-2</v>
      </c>
      <c r="L15" s="11">
        <v>1472857808.01</v>
      </c>
      <c r="M15" s="12">
        <v>9.0899999999999995E-2</v>
      </c>
      <c r="N15" s="11">
        <v>25203489060.889999</v>
      </c>
      <c r="O15" s="12">
        <v>8.9200000000000002E-2</v>
      </c>
      <c r="P15" s="29">
        <v>1729629320.1600001</v>
      </c>
      <c r="Q15" s="12">
        <v>9.0399999999999994E-2</v>
      </c>
      <c r="R15" s="11">
        <v>7672767841.2200003</v>
      </c>
      <c r="S15" s="12">
        <v>0.1149</v>
      </c>
      <c r="T15" s="11">
        <v>8143104848.4799995</v>
      </c>
      <c r="U15" s="12">
        <v>9.1499999999999998E-2</v>
      </c>
    </row>
    <row r="16" spans="1:35" s="7" customFormat="1" ht="19.5" customHeight="1">
      <c r="A16" s="3" t="s">
        <v>6</v>
      </c>
      <c r="B16" s="16">
        <v>0</v>
      </c>
      <c r="C16" s="16">
        <v>0</v>
      </c>
      <c r="D16" s="11">
        <v>3475173212.98</v>
      </c>
      <c r="E16" s="15">
        <v>5.9700000000000003E-2</v>
      </c>
      <c r="F16" s="21">
        <v>0</v>
      </c>
      <c r="G16" s="21">
        <v>0</v>
      </c>
      <c r="H16" s="11">
        <v>13573229005.190001</v>
      </c>
      <c r="I16" s="12">
        <v>5.8900000000000001E-2</v>
      </c>
      <c r="J16" s="11">
        <v>2670526565.2199998</v>
      </c>
      <c r="K16" s="12">
        <v>6.2199999999999998E-2</v>
      </c>
      <c r="L16" s="21">
        <v>0</v>
      </c>
      <c r="M16" s="21">
        <v>0</v>
      </c>
      <c r="N16" s="11">
        <v>3113760401.2399998</v>
      </c>
      <c r="O16" s="12">
        <v>5.8900000000000001E-2</v>
      </c>
      <c r="P16" s="21">
        <v>0</v>
      </c>
      <c r="Q16" s="21">
        <v>0</v>
      </c>
      <c r="R16" s="21">
        <v>0</v>
      </c>
      <c r="S16" s="21">
        <v>0</v>
      </c>
      <c r="T16" s="11">
        <v>1642396576.6099999</v>
      </c>
      <c r="U16" s="12">
        <v>5.8099999999999999E-2</v>
      </c>
    </row>
    <row r="17" spans="1:21" s="7" customFormat="1" ht="19.5" customHeight="1">
      <c r="A17" s="3" t="s">
        <v>42</v>
      </c>
      <c r="B17" s="16">
        <v>0</v>
      </c>
      <c r="C17" s="16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11">
        <v>346228384.5</v>
      </c>
      <c r="O17" s="12">
        <v>7.7499999999999999E-2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</row>
    <row r="18" spans="1:21" ht="17.25">
      <c r="A18" s="3" t="s">
        <v>5</v>
      </c>
      <c r="B18" s="16">
        <v>939350675.32000005</v>
      </c>
      <c r="C18" s="20">
        <v>9.0899999999999995E-2</v>
      </c>
      <c r="D18" s="9">
        <v>29550033977.119999</v>
      </c>
      <c r="E18" s="13">
        <v>9.0700000000000003E-2</v>
      </c>
      <c r="F18" s="9">
        <v>378718985.31999999</v>
      </c>
      <c r="G18" s="10">
        <v>8.9599999999999999E-2</v>
      </c>
      <c r="H18" s="9">
        <v>60872016685.650002</v>
      </c>
      <c r="I18" s="12">
        <v>9.0200000000000002E-2</v>
      </c>
      <c r="J18" s="11">
        <v>20044717587.630001</v>
      </c>
      <c r="K18" s="12">
        <v>9.11E-2</v>
      </c>
      <c r="L18" s="9">
        <v>1061215755.66</v>
      </c>
      <c r="M18" s="10">
        <v>9.1800000000000007E-2</v>
      </c>
      <c r="N18" s="9">
        <v>21941813756.59</v>
      </c>
      <c r="O18" s="12">
        <v>9.01E-2</v>
      </c>
      <c r="P18" s="29">
        <v>4736249331.5699997</v>
      </c>
      <c r="Q18" s="10">
        <v>0.09</v>
      </c>
      <c r="R18" s="9">
        <v>2930081831.1599998</v>
      </c>
      <c r="S18" s="10">
        <v>9.0899999999999995E-2</v>
      </c>
      <c r="T18" s="9">
        <v>7209657761.9399996</v>
      </c>
      <c r="U18" s="12">
        <v>9.1200000000000003E-2</v>
      </c>
    </row>
    <row r="19" spans="1:21" ht="32.25">
      <c r="A19" s="3" t="s">
        <v>46</v>
      </c>
      <c r="B19" s="16">
        <v>0</v>
      </c>
      <c r="C19" s="16">
        <v>0</v>
      </c>
      <c r="D19" s="16">
        <v>0</v>
      </c>
      <c r="E19" s="16">
        <v>0</v>
      </c>
      <c r="F19" s="9">
        <v>12000000</v>
      </c>
      <c r="G19" s="10">
        <v>0</v>
      </c>
      <c r="H19" s="16">
        <v>500000000</v>
      </c>
      <c r="I19" s="12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21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</row>
    <row r="20" spans="1:21" ht="30">
      <c r="A20" s="3" t="s">
        <v>25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9">
        <v>589361703.89999998</v>
      </c>
      <c r="K20" s="10">
        <v>0.105</v>
      </c>
      <c r="L20" s="16">
        <v>0</v>
      </c>
      <c r="M20" s="16">
        <v>0</v>
      </c>
      <c r="N20" s="16">
        <v>0</v>
      </c>
      <c r="O20" s="16">
        <v>0</v>
      </c>
      <c r="P20" s="21">
        <v>0</v>
      </c>
      <c r="Q20" s="16">
        <v>0</v>
      </c>
      <c r="R20" s="16">
        <v>0</v>
      </c>
      <c r="S20" s="16">
        <v>0</v>
      </c>
      <c r="T20" s="9">
        <v>625870836</v>
      </c>
      <c r="U20" s="12">
        <v>0.105</v>
      </c>
    </row>
    <row r="21" spans="1:21" ht="16.5" customHeight="1">
      <c r="A21" s="2" t="s">
        <v>4</v>
      </c>
      <c r="B21" s="6">
        <f>+SUM(B10:B20)</f>
        <v>4312661600.3400002</v>
      </c>
      <c r="C21" s="1">
        <f>+SUMPRODUCT(B10:B20,C10:C20/B21)</f>
        <v>9.4539369811138821E-2</v>
      </c>
      <c r="D21" s="6">
        <f>SUM(D10:D20)</f>
        <v>126406949082.54999</v>
      </c>
      <c r="E21" s="1">
        <f>+SUMPRODUCT(D10:D20,E10:E20/D21)</f>
        <v>8.4918455731657086E-2</v>
      </c>
      <c r="F21" s="6">
        <f>SUM(F10:F20)</f>
        <v>1862522124.7</v>
      </c>
      <c r="G21" s="1">
        <f>+SUMPRODUCT(F10:F20,G10:G20/F21)</f>
        <v>9.2456616930902222E-2</v>
      </c>
      <c r="H21" s="6">
        <f>SUM(H10:H20)</f>
        <v>189403554390.41</v>
      </c>
      <c r="I21" s="1">
        <f>+SUMPRODUCT(H10:H20,I10:I20/H21)</f>
        <v>8.3628556416252539E-2</v>
      </c>
      <c r="J21" s="6">
        <f>SUM(J10:J20)</f>
        <v>94688980383.420013</v>
      </c>
      <c r="K21" s="1">
        <f>+SUMPRODUCT(J10:J20,K10:K20/J21)</f>
        <v>8.571281770516212E-2</v>
      </c>
      <c r="L21" s="6">
        <f>SUM(L10:L20)</f>
        <v>5403619959.5699997</v>
      </c>
      <c r="M21" s="1">
        <f>+SUMPRODUCT(L10:L20,M10:M20/L21)</f>
        <v>9.0344790537116776E-2</v>
      </c>
      <c r="N21" s="6">
        <f>SUM(N10:N20)</f>
        <v>117028216443.22002</v>
      </c>
      <c r="O21" s="1">
        <f>+SUMPRODUCT(N10:N20,O10:O20/N21)</f>
        <v>8.1917011350701036E-2</v>
      </c>
      <c r="P21" s="6">
        <f>SUM(P10:P20)</f>
        <v>15204535478.18</v>
      </c>
      <c r="Q21" s="1">
        <f>+SUMPRODUCT(P10:P20,Q10:Q20/P21)</f>
        <v>8.6230620363245497E-2</v>
      </c>
      <c r="R21" s="6">
        <f>SUM(R10:R20)</f>
        <v>22504230863.75</v>
      </c>
      <c r="S21" s="1">
        <f>+SUMPRODUCT(R10:R20,S10:S20/R21)</f>
        <v>0.10021583301001896</v>
      </c>
      <c r="T21" s="6">
        <f>SUM(T10:T20)</f>
        <v>37766228328.990005</v>
      </c>
      <c r="U21" s="1">
        <f>+SUMPRODUCT(T10:T20,U10:U20/T21)</f>
        <v>8.6127430393238821E-2</v>
      </c>
    </row>
    <row r="23" spans="1:21" ht="18" customHeight="1">
      <c r="A23" s="71" t="s">
        <v>3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pans="1:21" ht="18" customHeight="1">
      <c r="A24" s="71" t="s">
        <v>2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</row>
    <row r="25" spans="1:21">
      <c r="A25" s="71" t="s">
        <v>1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</row>
    <row r="26" spans="1:21">
      <c r="A26" s="47" t="s">
        <v>0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</row>
    <row r="27" spans="1:21" ht="40.5" customHeight="1">
      <c r="A27" s="71" t="s">
        <v>45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</row>
    <row r="28" spans="1:21">
      <c r="A28" s="48" t="s">
        <v>47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</row>
    <row r="29" spans="1:21" ht="17.25" customHeight="1">
      <c r="A29" s="71" t="s">
        <v>39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</row>
    <row r="30" spans="1:21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</row>
  </sheetData>
  <mergeCells count="22">
    <mergeCell ref="R7:S8"/>
    <mergeCell ref="T7:U8"/>
    <mergeCell ref="A1:K1"/>
    <mergeCell ref="A2:U2"/>
    <mergeCell ref="A3:U3"/>
    <mergeCell ref="A4:U4"/>
    <mergeCell ref="A5:U5"/>
    <mergeCell ref="A7:A9"/>
    <mergeCell ref="B7:C8"/>
    <mergeCell ref="D7:E8"/>
    <mergeCell ref="F7:G8"/>
    <mergeCell ref="H7:I8"/>
    <mergeCell ref="A30:K30"/>
    <mergeCell ref="J7:K8"/>
    <mergeCell ref="L7:M8"/>
    <mergeCell ref="N7:O8"/>
    <mergeCell ref="P7:Q8"/>
    <mergeCell ref="A23:K23"/>
    <mergeCell ref="A24:K24"/>
    <mergeCell ref="A25:K25"/>
    <mergeCell ref="A27:K27"/>
    <mergeCell ref="A29:K29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Ene.2019</vt:lpstr>
      <vt:lpstr>Feb.2019</vt:lpstr>
      <vt:lpstr>Mar.2019</vt:lpstr>
      <vt:lpstr>Abr.2019</vt:lpstr>
      <vt:lpstr>May.2019</vt:lpstr>
      <vt:lpstr>Jun.2019</vt:lpstr>
      <vt:lpstr>Jul.2019</vt:lpstr>
      <vt:lpstr>Ago.2019</vt:lpstr>
      <vt:lpstr>Sep.2019</vt:lpstr>
      <vt:lpstr>Oct.2019</vt:lpstr>
      <vt:lpstr>Nov.2019</vt:lpstr>
      <vt:lpstr>Dic.2019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nurena</dc:creator>
  <cp:lastModifiedBy>nurena</cp:lastModifiedBy>
  <dcterms:created xsi:type="dcterms:W3CDTF">2018-02-13T20:54:40Z</dcterms:created>
  <dcterms:modified xsi:type="dcterms:W3CDTF">2020-01-14T13:16:42Z</dcterms:modified>
</cp:coreProperties>
</file>