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35" yWindow="420" windowWidth="15705" windowHeight="9795" firstSheet="3" activeTab="11"/>
  </bookViews>
  <sheets>
    <sheet name="Enero 2018" sheetId="16" r:id="rId1"/>
    <sheet name="Febrero 2018" sheetId="17" r:id="rId2"/>
    <sheet name="Marzo 2018" sheetId="18" r:id="rId3"/>
    <sheet name="Abril 2018" sheetId="19" r:id="rId4"/>
    <sheet name="Mayo 2018" sheetId="20" r:id="rId5"/>
    <sheet name="Junio 2018" sheetId="21" r:id="rId6"/>
    <sheet name="Julio 2018" sheetId="22" r:id="rId7"/>
    <sheet name="Agosto 2018" sheetId="23" r:id="rId8"/>
    <sheet name="Septiembre 2018" sheetId="24" r:id="rId9"/>
    <sheet name="Octubre 2018" sheetId="25" r:id="rId10"/>
    <sheet name="Noviembre 2018" sheetId="26" r:id="rId11"/>
    <sheet name="Diciembre 2018" sheetId="27" r:id="rId12"/>
  </sheets>
  <definedNames>
    <definedName name="_xlnm.Print_Area" localSheetId="3">'Abril 2018'!$B$1:$E$47</definedName>
    <definedName name="_xlnm.Print_Area" localSheetId="7">'Agosto 2018'!$B$1:$E$47</definedName>
    <definedName name="_xlnm.Print_Area" localSheetId="11">'Diciembre 2018'!$B$1:$E$49</definedName>
    <definedName name="_xlnm.Print_Area" localSheetId="0">'Enero 2018'!$B$1:$E$47</definedName>
    <definedName name="_xlnm.Print_Area" localSheetId="1">'Febrero 2018'!$B$1:$E$47</definedName>
    <definedName name="_xlnm.Print_Area" localSheetId="6">'Julio 2018'!$B$1:$E$47</definedName>
    <definedName name="_xlnm.Print_Area" localSheetId="5">'Junio 2018'!$B$1:$E$47</definedName>
    <definedName name="_xlnm.Print_Area" localSheetId="2">'Marzo 2018'!$B$1:$E$47</definedName>
    <definedName name="_xlnm.Print_Area" localSheetId="4">'Mayo 2018'!$B$1:$E$47</definedName>
    <definedName name="_xlnm.Print_Area" localSheetId="10">'Noviembre 2018'!$B$1:$E$49</definedName>
    <definedName name="_xlnm.Print_Area" localSheetId="9">'Octubre 2018'!$B$1:$E$49</definedName>
    <definedName name="_xlnm.Print_Area" localSheetId="8">'Septiembre 2018'!$B$1:$E$47</definedName>
  </definedNames>
  <calcPr calcId="125725"/>
</workbook>
</file>

<file path=xl/calcChain.xml><?xml version="1.0" encoding="utf-8"?>
<calcChain xmlns="http://schemas.openxmlformats.org/spreadsheetml/2006/main">
  <c r="D43" i="27"/>
  <c r="D41"/>
  <c r="D39"/>
  <c r="D37"/>
  <c r="D36" s="1"/>
  <c r="D34"/>
  <c r="D32"/>
  <c r="D30"/>
  <c r="D27"/>
  <c r="D25"/>
  <c r="D23"/>
  <c r="D21"/>
  <c r="D19"/>
  <c r="D17"/>
  <c r="D13"/>
  <c r="D11"/>
  <c r="D8"/>
  <c r="D7" s="1"/>
  <c r="D29" l="1"/>
  <c r="E29" s="1"/>
  <c r="D41" i="26"/>
  <c r="D37"/>
  <c r="D34"/>
  <c r="D32"/>
  <c r="D30"/>
  <c r="D27"/>
  <c r="D25"/>
  <c r="D23"/>
  <c r="D21"/>
  <c r="D19"/>
  <c r="D17"/>
  <c r="D15"/>
  <c r="D13"/>
  <c r="D11"/>
  <c r="D8"/>
  <c r="D7" s="1"/>
  <c r="D41" i="25"/>
  <c r="D39"/>
  <c r="D37"/>
  <c r="D36" s="1"/>
  <c r="D34"/>
  <c r="D32"/>
  <c r="D30"/>
  <c r="D27"/>
  <c r="D25"/>
  <c r="D23"/>
  <c r="D21"/>
  <c r="D19"/>
  <c r="D17"/>
  <c r="D15"/>
  <c r="D13"/>
  <c r="D11"/>
  <c r="D8"/>
  <c r="D7" s="1"/>
  <c r="D39" i="24"/>
  <c r="D37"/>
  <c r="D36" s="1"/>
  <c r="D34"/>
  <c r="D32"/>
  <c r="D30"/>
  <c r="D27"/>
  <c r="D25"/>
  <c r="D23"/>
  <c r="D21"/>
  <c r="D19"/>
  <c r="D17"/>
  <c r="D15"/>
  <c r="D13"/>
  <c r="D11"/>
  <c r="D8"/>
  <c r="D7" s="1"/>
  <c r="D39" i="23"/>
  <c r="D37"/>
  <c r="D36" s="1"/>
  <c r="D34"/>
  <c r="D32"/>
  <c r="D30"/>
  <c r="D29" s="1"/>
  <c r="D27"/>
  <c r="D25"/>
  <c r="D23"/>
  <c r="D21"/>
  <c r="D19"/>
  <c r="D17"/>
  <c r="D15"/>
  <c r="D13"/>
  <c r="D11"/>
  <c r="D8"/>
  <c r="D7" s="1"/>
  <c r="D37" i="22"/>
  <c r="D34"/>
  <c r="D32"/>
  <c r="D30"/>
  <c r="D27"/>
  <c r="D25"/>
  <c r="D23"/>
  <c r="D21"/>
  <c r="D19"/>
  <c r="D17"/>
  <c r="D15"/>
  <c r="D13"/>
  <c r="D11"/>
  <c r="D8"/>
  <c r="D7" s="1"/>
  <c r="D39" i="21"/>
  <c r="D37"/>
  <c r="D36" s="1"/>
  <c r="D34"/>
  <c r="D32"/>
  <c r="D30"/>
  <c r="D27"/>
  <c r="D25"/>
  <c r="D23"/>
  <c r="D21"/>
  <c r="D19"/>
  <c r="D17"/>
  <c r="D15"/>
  <c r="D13"/>
  <c r="D11"/>
  <c r="D8"/>
  <c r="D7" s="1"/>
  <c r="D39" i="20"/>
  <c r="D37"/>
  <c r="D36" s="1"/>
  <c r="D34"/>
  <c r="D32"/>
  <c r="D30"/>
  <c r="D27"/>
  <c r="D25"/>
  <c r="D23"/>
  <c r="D21"/>
  <c r="D19"/>
  <c r="D17"/>
  <c r="D15"/>
  <c r="D13"/>
  <c r="D11"/>
  <c r="D8"/>
  <c r="D7" s="1"/>
  <c r="D39" i="19"/>
  <c r="D37"/>
  <c r="D36" s="1"/>
  <c r="D34"/>
  <c r="D32"/>
  <c r="D30"/>
  <c r="D29" s="1"/>
  <c r="D27"/>
  <c r="D25"/>
  <c r="D23"/>
  <c r="D21"/>
  <c r="D19"/>
  <c r="D17"/>
  <c r="D15"/>
  <c r="D13"/>
  <c r="D11"/>
  <c r="D8"/>
  <c r="D7" s="1"/>
  <c r="D19" i="18"/>
  <c r="D37"/>
  <c r="D34"/>
  <c r="D32"/>
  <c r="D30"/>
  <c r="D27"/>
  <c r="D25"/>
  <c r="D23"/>
  <c r="D21"/>
  <c r="D17"/>
  <c r="D15"/>
  <c r="D13"/>
  <c r="D11"/>
  <c r="D8"/>
  <c r="D7" s="1"/>
  <c r="D39" i="17"/>
  <c r="D37"/>
  <c r="D36" s="1"/>
  <c r="D34"/>
  <c r="D32"/>
  <c r="D30"/>
  <c r="D27"/>
  <c r="D25"/>
  <c r="D23"/>
  <c r="D21"/>
  <c r="D19"/>
  <c r="D17"/>
  <c r="D15"/>
  <c r="D13"/>
  <c r="D11"/>
  <c r="D8"/>
  <c r="D7" s="1"/>
  <c r="D8" i="16"/>
  <c r="D7" s="1"/>
  <c r="D39"/>
  <c r="D37"/>
  <c r="D36" s="1"/>
  <c r="D34"/>
  <c r="D32"/>
  <c r="D30"/>
  <c r="D27"/>
  <c r="D25"/>
  <c r="D23"/>
  <c r="D21"/>
  <c r="D19"/>
  <c r="D17"/>
  <c r="D15"/>
  <c r="D13"/>
  <c r="D11"/>
  <c r="E43" i="27" l="1"/>
  <c r="E36"/>
  <c r="E7"/>
  <c r="D29" i="26"/>
  <c r="D10"/>
  <c r="D10" i="25"/>
  <c r="D29"/>
  <c r="D10" i="24"/>
  <c r="D41" s="1"/>
  <c r="E41" s="1"/>
  <c r="D29"/>
  <c r="D10" i="23"/>
  <c r="D41" s="1"/>
  <c r="E36" s="1"/>
  <c r="D10" i="22"/>
  <c r="D29"/>
  <c r="D10" i="21"/>
  <c r="D29"/>
  <c r="D29" i="20"/>
  <c r="D10"/>
  <c r="D10" i="19"/>
  <c r="D41" s="1"/>
  <c r="E41" s="1"/>
  <c r="D29" i="18"/>
  <c r="D10"/>
  <c r="D29" i="17"/>
  <c r="D10"/>
  <c r="D10" i="16"/>
  <c r="D29"/>
  <c r="D43" i="25" l="1"/>
  <c r="E43" s="1"/>
  <c r="E36" i="24"/>
  <c r="E29"/>
  <c r="E7"/>
  <c r="E10"/>
  <c r="E7" i="23"/>
  <c r="E41"/>
  <c r="E29"/>
  <c r="E10"/>
  <c r="D41" i="21"/>
  <c r="E41" s="1"/>
  <c r="D41" i="20"/>
  <c r="E36" s="1"/>
  <c r="E7" i="19"/>
  <c r="E29"/>
  <c r="E36"/>
  <c r="E10"/>
  <c r="D41" i="17"/>
  <c r="E7" s="1"/>
  <c r="D41" i="16"/>
  <c r="E36" s="1"/>
  <c r="E36" i="25" l="1"/>
  <c r="E7"/>
  <c r="E10"/>
  <c r="E29"/>
  <c r="E36" i="21"/>
  <c r="E29"/>
  <c r="E10"/>
  <c r="E7"/>
  <c r="E10" i="20"/>
  <c r="E29"/>
  <c r="E7"/>
  <c r="E41"/>
  <c r="E41" i="17"/>
  <c r="E29"/>
  <c r="E36"/>
  <c r="E10"/>
  <c r="E41" i="16"/>
  <c r="E10"/>
  <c r="E7"/>
  <c r="E29"/>
  <c r="D36" i="18"/>
  <c r="D39"/>
  <c r="D41" l="1"/>
  <c r="E36" s="1"/>
  <c r="E7" l="1"/>
  <c r="E29"/>
  <c r="E41"/>
  <c r="E10"/>
  <c r="D36" i="22" l="1"/>
  <c r="D41" s="1"/>
  <c r="D39"/>
  <c r="E10" l="1"/>
  <c r="E29"/>
  <c r="E41"/>
  <c r="E7"/>
  <c r="E36"/>
  <c r="D39" i="26"/>
  <c r="D36"/>
  <c r="D43" s="1"/>
  <c r="E43" l="1"/>
  <c r="E29"/>
  <c r="E7"/>
  <c r="E10"/>
  <c r="E36"/>
  <c r="D15" i="27"/>
  <c r="D10" s="1"/>
  <c r="E10" s="1"/>
</calcChain>
</file>

<file path=xl/sharedStrings.xml><?xml version="1.0" encoding="utf-8"?>
<sst xmlns="http://schemas.openxmlformats.org/spreadsheetml/2006/main" count="1008" uniqueCount="79">
  <si>
    <t>Inversiones de los Fondos de Pensiones en USD$</t>
  </si>
  <si>
    <t>Sub-Sector Económico / Emisor</t>
  </si>
  <si>
    <t>Clasificación de Riesgo</t>
  </si>
  <si>
    <t>Valor de Mercado</t>
  </si>
  <si>
    <t>Participación</t>
  </si>
  <si>
    <t>Sector Gobierno Central</t>
  </si>
  <si>
    <t/>
  </si>
  <si>
    <t xml:space="preserve">  Ministerio de Hacienda</t>
  </si>
  <si>
    <t xml:space="preserve">    Bonos de Hacienda</t>
  </si>
  <si>
    <t>AAA</t>
  </si>
  <si>
    <t>Bancos Comerciales y de Servicios Múltiples</t>
  </si>
  <si>
    <t xml:space="preserve">  Banco BHD-León</t>
  </si>
  <si>
    <t xml:space="preserve">    Certificados de Depósito</t>
  </si>
  <si>
    <t>C-1</t>
  </si>
  <si>
    <t xml:space="preserve">  Banco de Reservas</t>
  </si>
  <si>
    <t xml:space="preserve">A  </t>
  </si>
  <si>
    <t xml:space="preserve">  Banco Popular</t>
  </si>
  <si>
    <t>Empresas Privadas</t>
  </si>
  <si>
    <t xml:space="preserve">  Consorcio Energético Punta Cana-Macao</t>
  </si>
  <si>
    <t xml:space="preserve">    Bonos Empresas</t>
  </si>
  <si>
    <t xml:space="preserve">AA </t>
  </si>
  <si>
    <t xml:space="preserve">  Empresa Generadora de Electricidad Haina, S.A.</t>
  </si>
  <si>
    <t>TOTAL INVERSIONES</t>
  </si>
  <si>
    <t>TOTAL CARTERA DE INVERSIONES</t>
  </si>
  <si>
    <t xml:space="preserve">  Banco Caribe</t>
  </si>
  <si>
    <t>C-2</t>
  </si>
  <si>
    <t>Fondos de Inversión</t>
  </si>
  <si>
    <t>BBB</t>
  </si>
  <si>
    <t>AA</t>
  </si>
  <si>
    <t xml:space="preserve"> RD$</t>
  </si>
  <si>
    <t xml:space="preserve">  Banco del Progreso</t>
  </si>
  <si>
    <t xml:space="preserve">  Dominican Power Partners</t>
  </si>
  <si>
    <t>Banesco</t>
  </si>
  <si>
    <t xml:space="preserve">Total </t>
  </si>
  <si>
    <t xml:space="preserve">  Citibank</t>
  </si>
  <si>
    <t xml:space="preserve">  Fondo Cerrado de Desarrollo de Sociedades GAM Energía</t>
  </si>
  <si>
    <t xml:space="preserve">    Cuotas de fondos cerrados de inversión</t>
  </si>
  <si>
    <t xml:space="preserve">  Scotiabank</t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</si>
  <si>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No incluye inversiones de los fondos complementarios ni del fondo del INABIMA.</t>
    </r>
  </si>
  <si>
    <t xml:space="preserve">   Cuotas de fondos cerrados de inversión</t>
  </si>
  <si>
    <t xml:space="preserve">  Fondo de Inversión Cerrado Inmobiliario Excel I</t>
  </si>
  <si>
    <t>Citibank</t>
  </si>
  <si>
    <t>Al 31 de Enero 2018</t>
  </si>
  <si>
    <t>1 Tasa de Cambio de referencia: RD$48.48.</t>
  </si>
  <si>
    <t>2 Tasa de cambio publicada por el BC correspondiente al promedio ponderado del mercado spot, para ser utilizada como referencia para las operaciones del día 31 de Enero 2018.</t>
  </si>
  <si>
    <t>2 Tasa de cambio publicada por el BC correspondiente al promedio ponderado del mercado spot, para ser utilizada como referencia para las operaciones del día 28 de Febrero 2018.</t>
  </si>
  <si>
    <t>Al 28 de Febrero 2018</t>
  </si>
  <si>
    <t>1 Tasa de Cambio de referencia: RD$48.93.</t>
  </si>
  <si>
    <t>1 Tasa de Cambio de referencia: RD$49.20.</t>
  </si>
  <si>
    <t>2 Tasa de cambio publicada por el BC correspondiente al promedio ponderado del mercado spot, para ser utilizada como referencia para las operaciones del día 29 de Marzo 2018.</t>
  </si>
  <si>
    <t>Al 31 de Marzo 2018</t>
  </si>
  <si>
    <t>1 Tasa de Cambio de referencia: RD$49.32.</t>
  </si>
  <si>
    <t>2 Tasa de cambio publicada por el BC correspondiente al promedio ponderado del mercado spot, para ser utilizada como referencia para las operaciones del día 27 de abril 2018.</t>
  </si>
  <si>
    <t>Al 30 de Abril 2018</t>
  </si>
  <si>
    <t>Al 31 de Mayo 2018</t>
  </si>
  <si>
    <t>2 Tasa de cambio publicada por el BC correspondiente al promedio ponderado del mercado spot, para ser utilizada como referencia para las operaciones del día 30 de mayo 2018.</t>
  </si>
  <si>
    <t>Al 30 de Junio 2018</t>
  </si>
  <si>
    <t>1 Tasa de Cambio de referencia: RD$49.3322.</t>
  </si>
  <si>
    <t>2 Tasa de cambio publicada por el BC correspondiente al promedio ponderado del mercado spot, para ser utilizada como referencia para las operaciones del día 29 de junio 2018.</t>
  </si>
  <si>
    <t>Banco Santa Cruz</t>
  </si>
  <si>
    <t>1 Tasa de Cambio de referencia: RD$49.59.</t>
  </si>
  <si>
    <t>Al 31 de Julio 2018</t>
  </si>
  <si>
    <t>2 Tasa de cambio publicada por el BC correspondiente al promedio ponderado del mercado spot, para ser utilizada como referencia para las operaciones del día 31 de julio 2018.</t>
  </si>
  <si>
    <t>Al 31 de Agosto 2018</t>
  </si>
  <si>
    <t>2 Tasa de cambio publicada por el BC correspondiente al promedio ponderado del mercado spot, para ser utilizada como referencia para las operaciones del día 31 de agosto 2018.</t>
  </si>
  <si>
    <t>1 Tasa de Cambio de referencia: RD$49.6943.</t>
  </si>
  <si>
    <t>Al 30 de Septiembre 2018</t>
  </si>
  <si>
    <t>2 Tasa de cambio publicada por el BC correspondiente al promedio ponderado del mercado spot, para ser utilizada como referencia para las operaciones del día 28 de septiembre 2018.</t>
  </si>
  <si>
    <t>1 Tasa de Cambio de referencia: RD$49.7768.</t>
  </si>
  <si>
    <t>Al 31 de Octubre 2018</t>
  </si>
  <si>
    <t>1 Tasa de Cambio de referencia: RD$49.9920.</t>
  </si>
  <si>
    <t>Al 30 de Noviembre 2018</t>
  </si>
  <si>
    <t xml:space="preserve">  Fondo de Inversión Cerrado Renta Inmobiliaria Dólares Popular</t>
  </si>
  <si>
    <t>2 Tasa de cambio publicada por el BC correspondiente al promedio ponderado del mercado spot, para ser utilizada como referencia para las operaciones del día 31 de octubre de 2018.</t>
  </si>
  <si>
    <t>1 Tasa de Cambio de referencia: RD$50.1083</t>
  </si>
  <si>
    <t>2 Tasa de cambio publicada por el BC correspondiente al promedio ponderado del mercado spot, para ser utilizada como referencia para las operaciones del día 30 de noviembre de 2018.</t>
  </si>
  <si>
    <t>Al 31 de Diciembre 2018</t>
  </si>
  <si>
    <t>2 Tasa de cambio publicada por el BC correspondiente al promedio ponderado del mercado spot, para ser utilizada como referencia para las operaciones del día 31 de diciembre de 2018.</t>
  </si>
  <si>
    <t>1 Tasa de Cambio de referencia: RD$50.2028.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</si>
</sst>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(&quot;RD$&quot;* #,##0.00_);_(&quot;RD$&quot;* \(#,##0.00\);_(&quot;RD$&quot;* &quot;-&quot;??_);_(@_)"/>
    <numFmt numFmtId="165" formatCode="_(* #,##0.00_);_(* \(#,##0.00\);_(* &quot;-&quot;??_);_(@_)"/>
    <numFmt numFmtId="166" formatCode="_(* #,##0.00_);_(* \(#,##0.00\);_(* &quot;-&quot;_);_(@_)"/>
    <numFmt numFmtId="167" formatCode="_([$€-2]* #,##0.00_);_([$€-2]* \(#,##0.00\);_([$€-2]* &quot;-&quot;??_)"/>
    <numFmt numFmtId="168" formatCode="_(&quot;$&quot;* #,##0.00_);_(&quot;$&quot;* \(#,##0.0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04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8" fillId="0" borderId="0" xfId="1" applyFont="1" applyFill="1"/>
    <xf numFmtId="166" fontId="11" fillId="2" borderId="0" xfId="4" applyNumberFormat="1" applyFont="1" applyFill="1" applyBorder="1" applyAlignment="1">
      <alignment horizontal="center" vertical="center" wrapText="1"/>
    </xf>
    <xf numFmtId="166" fontId="8" fillId="2" borderId="0" xfId="4" applyNumberFormat="1" applyFont="1" applyFill="1" applyBorder="1" applyAlignment="1">
      <alignment horizontal="center" vertical="center" wrapText="1"/>
    </xf>
    <xf numFmtId="10" fontId="8" fillId="4" borderId="3" xfId="3" applyNumberFormat="1" applyFont="1" applyFill="1" applyBorder="1" applyAlignment="1">
      <alignment horizontal="center" vertical="center" wrapText="1"/>
    </xf>
    <xf numFmtId="166" fontId="11" fillId="4" borderId="3" xfId="4" applyNumberFormat="1" applyFont="1" applyFill="1" applyBorder="1" applyAlignment="1">
      <alignment horizontal="center" vertical="center" wrapText="1"/>
    </xf>
    <xf numFmtId="166" fontId="11" fillId="4" borderId="1" xfId="4" applyNumberFormat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vertical="center" wrapText="1"/>
    </xf>
    <xf numFmtId="10" fontId="8" fillId="4" borderId="4" xfId="3" applyNumberFormat="1" applyFont="1" applyFill="1" applyBorder="1" applyAlignment="1">
      <alignment horizontal="center" vertical="center" wrapText="1"/>
    </xf>
    <xf numFmtId="10" fontId="8" fillId="4" borderId="5" xfId="3" applyNumberFormat="1" applyFont="1" applyFill="1" applyBorder="1" applyAlignment="1">
      <alignment horizontal="center" vertical="center" wrapText="1"/>
    </xf>
    <xf numFmtId="10" fontId="11" fillId="4" borderId="4" xfId="3" applyNumberFormat="1" applyFont="1" applyFill="1" applyBorder="1" applyAlignment="1">
      <alignment horizontal="center" vertical="center" wrapText="1"/>
    </xf>
    <xf numFmtId="10" fontId="11" fillId="4" borderId="5" xfId="3" applyNumberFormat="1" applyFont="1" applyFill="1" applyBorder="1" applyAlignment="1">
      <alignment horizontal="center" vertical="center" wrapText="1"/>
    </xf>
    <xf numFmtId="10" fontId="11" fillId="4" borderId="6" xfId="3" applyNumberFormat="1" applyFont="1" applyFill="1" applyBorder="1" applyAlignment="1">
      <alignment horizontal="center" vertical="center" wrapText="1"/>
    </xf>
    <xf numFmtId="166" fontId="11" fillId="4" borderId="4" xfId="4" applyNumberFormat="1" applyFont="1" applyFill="1" applyBorder="1" applyAlignment="1">
      <alignment horizontal="center" vertical="center" wrapText="1"/>
    </xf>
    <xf numFmtId="0" fontId="8" fillId="0" borderId="0" xfId="0" applyFont="1"/>
    <xf numFmtId="165" fontId="8" fillId="0" borderId="0" xfId="903" applyFont="1"/>
    <xf numFmtId="166" fontId="7" fillId="2" borderId="0" xfId="4" applyNumberFormat="1" applyFont="1" applyFill="1" applyBorder="1" applyAlignment="1">
      <alignment horizontal="center" vertical="center" wrapText="1"/>
    </xf>
    <xf numFmtId="4" fontId="8" fillId="0" borderId="0" xfId="0" applyNumberFormat="1" applyFont="1"/>
    <xf numFmtId="0" fontId="11" fillId="4" borderId="4" xfId="1" applyFont="1" applyFill="1" applyBorder="1" applyAlignment="1">
      <alignment horizontal="right" vertical="center" wrapText="1"/>
    </xf>
    <xf numFmtId="0" fontId="11" fillId="4" borderId="7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vertical="center" wrapText="1"/>
    </xf>
    <xf numFmtId="0" fontId="10" fillId="0" borderId="8" xfId="1" applyFont="1" applyFill="1" applyBorder="1" applyAlignment="1">
      <alignment vertical="center" wrapText="1"/>
    </xf>
    <xf numFmtId="0" fontId="10" fillId="0" borderId="8" xfId="1" applyFont="1" applyFill="1" applyBorder="1" applyAlignment="1">
      <alignment horizontal="left" vertical="center" wrapText="1" indent="1"/>
    </xf>
    <xf numFmtId="0" fontId="10" fillId="0" borderId="8" xfId="1" applyFont="1" applyFill="1" applyBorder="1" applyAlignment="1">
      <alignment horizontal="justify" vertical="justify" wrapText="1"/>
    </xf>
    <xf numFmtId="4" fontId="0" fillId="0" borderId="0" xfId="0" applyNumberFormat="1" applyFont="1" applyBorder="1"/>
    <xf numFmtId="0" fontId="0" fillId="0" borderId="0" xfId="0" applyFont="1"/>
    <xf numFmtId="0" fontId="6" fillId="3" borderId="4" xfId="2" applyFont="1" applyFill="1" applyBorder="1" applyAlignment="1">
      <alignment horizontal="center" vertical="center" wrapText="1"/>
    </xf>
    <xf numFmtId="166" fontId="8" fillId="0" borderId="0" xfId="0" applyNumberFormat="1" applyFont="1"/>
    <xf numFmtId="0" fontId="6" fillId="3" borderId="4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4" fontId="0" fillId="0" borderId="0" xfId="0" applyNumberFormat="1"/>
    <xf numFmtId="0" fontId="6" fillId="3" borderId="4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justify" vertical="justify" wrapText="1"/>
    </xf>
    <xf numFmtId="0" fontId="0" fillId="0" borderId="0" xfId="0" applyFont="1" applyAlignment="1">
      <alignment horizontal="justify" vertical="justify" wrapText="1"/>
    </xf>
    <xf numFmtId="0" fontId="11" fillId="0" borderId="0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justify" vertical="justify" wrapText="1"/>
    </xf>
    <xf numFmtId="0" fontId="0" fillId="0" borderId="0" xfId="0" applyFont="1" applyFill="1" applyAlignment="1">
      <alignment horizontal="justify" vertical="justify" wrapText="1"/>
    </xf>
  </cellXfs>
  <cellStyles count="904">
    <cellStyle name="Comma 2" xfId="5"/>
    <cellStyle name="Euro" xfId="6"/>
    <cellStyle name="Millares" xfId="903" builtinId="3"/>
    <cellStyle name="Millares 10" xfId="7"/>
    <cellStyle name="Millares 10 2" xfId="8"/>
    <cellStyle name="Millares 10 2 2" xfId="9"/>
    <cellStyle name="Millares 10 2 2 2" xfId="10"/>
    <cellStyle name="Millares 10 2 2 2 2" xfId="11"/>
    <cellStyle name="Millares 10 2 2 2 2 2" xfId="12"/>
    <cellStyle name="Millares 10 2 2 2 3" xfId="13"/>
    <cellStyle name="Millares 10 2 2 3" xfId="14"/>
    <cellStyle name="Millares 10 2 2 3 2" xfId="15"/>
    <cellStyle name="Millares 10 2 2 4" xfId="16"/>
    <cellStyle name="Millares 10 2 3" xfId="17"/>
    <cellStyle name="Millares 10 2 3 2" xfId="18"/>
    <cellStyle name="Millares 10 2 3 2 2" xfId="19"/>
    <cellStyle name="Millares 10 2 3 3" xfId="20"/>
    <cellStyle name="Millares 10 2 4" xfId="21"/>
    <cellStyle name="Millares 10 2 4 2" xfId="22"/>
    <cellStyle name="Millares 10 2 5" xfId="23"/>
    <cellStyle name="Millares 11" xfId="24"/>
    <cellStyle name="Millares 11 2" xfId="25"/>
    <cellStyle name="Millares 11 3" xfId="26"/>
    <cellStyle name="Millares 11 4" xfId="27"/>
    <cellStyle name="Millares 11 5" xfId="28"/>
    <cellStyle name="Millares 11 6" xfId="29"/>
    <cellStyle name="Millares 11 7" xfId="30"/>
    <cellStyle name="Millares 11 8" xfId="31"/>
    <cellStyle name="Millares 12" xfId="32"/>
    <cellStyle name="Millares 13" xfId="33"/>
    <cellStyle name="Millares 13 10" xfId="34"/>
    <cellStyle name="Millares 13 11" xfId="35"/>
    <cellStyle name="Millares 13 12" xfId="36"/>
    <cellStyle name="Millares 13 13" xfId="37"/>
    <cellStyle name="Millares 13 14" xfId="38"/>
    <cellStyle name="Millares 13 15" xfId="39"/>
    <cellStyle name="Millares 13 16" xfId="40"/>
    <cellStyle name="Millares 13 2" xfId="41"/>
    <cellStyle name="Millares 13 2 2" xfId="42"/>
    <cellStyle name="Millares 13 2 2 2" xfId="43"/>
    <cellStyle name="Millares 13 2 2 2 2" xfId="44"/>
    <cellStyle name="Millares 13 2 2 3" xfId="45"/>
    <cellStyle name="Millares 13 2 3" xfId="46"/>
    <cellStyle name="Millares 13 2 3 2" xfId="47"/>
    <cellStyle name="Millares 13 2 4" xfId="48"/>
    <cellStyle name="Millares 13 3" xfId="49"/>
    <cellStyle name="Millares 13 3 2" xfId="50"/>
    <cellStyle name="Millares 13 3 2 2" xfId="51"/>
    <cellStyle name="Millares 13 3 3" xfId="52"/>
    <cellStyle name="Millares 13 4" xfId="53"/>
    <cellStyle name="Millares 13 4 2" xfId="54"/>
    <cellStyle name="Millares 13 5" xfId="55"/>
    <cellStyle name="Millares 13 6" xfId="56"/>
    <cellStyle name="Millares 13 7" xfId="57"/>
    <cellStyle name="Millares 13 8" xfId="58"/>
    <cellStyle name="Millares 13 9" xfId="59"/>
    <cellStyle name="Millares 14" xfId="60"/>
    <cellStyle name="Millares 14 2" xfId="61"/>
    <cellStyle name="Millares 14 2 2" xfId="62"/>
    <cellStyle name="Millares 15" xfId="63"/>
    <cellStyle name="Millares 16" xfId="64"/>
    <cellStyle name="Millares 17" xfId="65"/>
    <cellStyle name="Millares 2" xfId="66"/>
    <cellStyle name="Millares 2 2" xfId="67"/>
    <cellStyle name="Millares 2 2 2" xfId="68"/>
    <cellStyle name="Millares 2 3" xfId="69"/>
    <cellStyle name="Millares 2 4" xfId="70"/>
    <cellStyle name="Millares 2 5" xfId="71"/>
    <cellStyle name="Millares 2 6" xfId="72"/>
    <cellStyle name="Millares 3" xfId="73"/>
    <cellStyle name="Millares 3 10" xfId="74"/>
    <cellStyle name="Millares 3 11" xfId="75"/>
    <cellStyle name="Millares 3 12" xfId="76"/>
    <cellStyle name="Millares 3 13" xfId="77"/>
    <cellStyle name="Millares 3 14" xfId="78"/>
    <cellStyle name="Millares 3 15" xfId="79"/>
    <cellStyle name="Millares 3 16" xfId="80"/>
    <cellStyle name="Millares 3 2" xfId="81"/>
    <cellStyle name="Millares 3 3" xfId="82"/>
    <cellStyle name="Millares 3 4" xfId="83"/>
    <cellStyle name="Millares 3 5" xfId="84"/>
    <cellStyle name="Millares 3 6" xfId="85"/>
    <cellStyle name="Millares 3 7" xfId="86"/>
    <cellStyle name="Millares 3 8" xfId="87"/>
    <cellStyle name="Millares 3 9" xfId="88"/>
    <cellStyle name="Millares 4" xfId="89"/>
    <cellStyle name="Millares 5" xfId="90"/>
    <cellStyle name="Millares 6" xfId="91"/>
    <cellStyle name="Millares 6 2" xfId="92"/>
    <cellStyle name="Millares 6 3" xfId="93"/>
    <cellStyle name="Millares 6 4" xfId="94"/>
    <cellStyle name="Millares 6 5" xfId="95"/>
    <cellStyle name="Millares 6 6" xfId="96"/>
    <cellStyle name="Millares 6 7" xfId="97"/>
    <cellStyle name="Millares 7" xfId="98"/>
    <cellStyle name="Millares 7 2" xfId="99"/>
    <cellStyle name="Millares 7 2 2" xfId="100"/>
    <cellStyle name="Millares 7 3" xfId="101"/>
    <cellStyle name="Millares 7 4" xfId="102"/>
    <cellStyle name="Millares 7 5" xfId="103"/>
    <cellStyle name="Millares 7 6" xfId="104"/>
    <cellStyle name="Millares 7 7" xfId="105"/>
    <cellStyle name="Millares 8" xfId="106"/>
    <cellStyle name="Millares 9" xfId="107"/>
    <cellStyle name="Moneda 2" xfId="108"/>
    <cellStyle name="Moneda 3" xfId="109"/>
    <cellStyle name="Moneda 4" xfId="110"/>
    <cellStyle name="Moneda 5" xfId="111"/>
    <cellStyle name="Moneda 6" xfId="112"/>
    <cellStyle name="Moneda 7" xfId="113"/>
    <cellStyle name="Moneda 8" xfId="114"/>
    <cellStyle name="Moneda 9" xfId="115"/>
    <cellStyle name="Normal" xfId="0" builtinId="0"/>
    <cellStyle name="Normal 10" xfId="2"/>
    <cellStyle name="Normal 10 2" xfId="116"/>
    <cellStyle name="Normal 10 2 2" xfId="117"/>
    <cellStyle name="Normal 10 2 2 2" xfId="118"/>
    <cellStyle name="Normal 10 2 2 2 2" xfId="119"/>
    <cellStyle name="Normal 10 2 2 3" xfId="120"/>
    <cellStyle name="Normal 10 2 3" xfId="121"/>
    <cellStyle name="Normal 10 2 3 2" xfId="122"/>
    <cellStyle name="Normal 10 2 4" xfId="123"/>
    <cellStyle name="Normal 10 3" xfId="124"/>
    <cellStyle name="Normal 10 3 2" xfId="125"/>
    <cellStyle name="Normal 10 3 2 2" xfId="126"/>
    <cellStyle name="Normal 10 3 3" xfId="127"/>
    <cellStyle name="Normal 10 4" xfId="128"/>
    <cellStyle name="Normal 10 4 2" xfId="129"/>
    <cellStyle name="Normal 10 5" xfId="130"/>
    <cellStyle name="Normal 11" xfId="131"/>
    <cellStyle name="Normal 11 2" xfId="132"/>
    <cellStyle name="Normal 11 2 2" xfId="133"/>
    <cellStyle name="Normal 11 2 2 2" xfId="134"/>
    <cellStyle name="Normal 11 2 2 2 2" xfId="135"/>
    <cellStyle name="Normal 11 2 2 2 2 2" xfId="136"/>
    <cellStyle name="Normal 11 2 2 2 3" xfId="137"/>
    <cellStyle name="Normal 11 2 2 3" xfId="138"/>
    <cellStyle name="Normal 11 2 2 3 2" xfId="139"/>
    <cellStyle name="Normal 11 2 2 4" xfId="140"/>
    <cellStyle name="Normal 11 2 3" xfId="141"/>
    <cellStyle name="Normal 11 2 3 2" xfId="142"/>
    <cellStyle name="Normal 11 2 3 2 2" xfId="143"/>
    <cellStyle name="Normal 11 2 3 3" xfId="144"/>
    <cellStyle name="Normal 11 2 4" xfId="145"/>
    <cellStyle name="Normal 11 2 4 2" xfId="146"/>
    <cellStyle name="Normal 11 2 5" xfId="147"/>
    <cellStyle name="Normal 11 3" xfId="148"/>
    <cellStyle name="Normal 11 3 2" xfId="149"/>
    <cellStyle name="Normal 11 3 2 2" xfId="150"/>
    <cellStyle name="Normal 11 3 2 2 2" xfId="151"/>
    <cellStyle name="Normal 11 3 2 2 2 2" xfId="152"/>
    <cellStyle name="Normal 11 3 2 2 3" xfId="153"/>
    <cellStyle name="Normal 11 3 2 3" xfId="154"/>
    <cellStyle name="Normal 11 3 2 3 2" xfId="155"/>
    <cellStyle name="Normal 11 3 2 4" xfId="156"/>
    <cellStyle name="Normal 11 3 3" xfId="157"/>
    <cellStyle name="Normal 11 3 3 2" xfId="158"/>
    <cellStyle name="Normal 11 3 3 2 2" xfId="159"/>
    <cellStyle name="Normal 11 3 3 3" xfId="160"/>
    <cellStyle name="Normal 11 3 4" xfId="161"/>
    <cellStyle name="Normal 11 3 4 2" xfId="162"/>
    <cellStyle name="Normal 11 3 5" xfId="163"/>
    <cellStyle name="Normal 11 4" xfId="164"/>
    <cellStyle name="Normal 11 4 2" xfId="165"/>
    <cellStyle name="Normal 11 4 2 2" xfId="166"/>
    <cellStyle name="Normal 11 4 2 2 2" xfId="167"/>
    <cellStyle name="Normal 11 4 2 3" xfId="168"/>
    <cellStyle name="Normal 11 4 3" xfId="169"/>
    <cellStyle name="Normal 11 4 3 2" xfId="170"/>
    <cellStyle name="Normal 11 4 4" xfId="171"/>
    <cellStyle name="Normal 11 5" xfId="172"/>
    <cellStyle name="Normal 11 5 2" xfId="173"/>
    <cellStyle name="Normal 11 5 2 2" xfId="174"/>
    <cellStyle name="Normal 11 5 3" xfId="175"/>
    <cellStyle name="Normal 11 6" xfId="176"/>
    <cellStyle name="Normal 11 6 2" xfId="177"/>
    <cellStyle name="Normal 11 7" xfId="178"/>
    <cellStyle name="Normal 12" xfId="179"/>
    <cellStyle name="Normal 12 2" xfId="180"/>
    <cellStyle name="Normal 12 2 2" xfId="181"/>
    <cellStyle name="Normal 12 2 2 2" xfId="182"/>
    <cellStyle name="Normal 12 2 2 2 2" xfId="183"/>
    <cellStyle name="Normal 12 2 2 3" xfId="184"/>
    <cellStyle name="Normal 12 2 3" xfId="185"/>
    <cellStyle name="Normal 12 2 3 2" xfId="186"/>
    <cellStyle name="Normal 12 2 4" xfId="187"/>
    <cellStyle name="Normal 12 3" xfId="188"/>
    <cellStyle name="Normal 12 3 2" xfId="189"/>
    <cellStyle name="Normal 12 3 2 2" xfId="190"/>
    <cellStyle name="Normal 12 3 3" xfId="191"/>
    <cellStyle name="Normal 12 4" xfId="192"/>
    <cellStyle name="Normal 12 4 2" xfId="193"/>
    <cellStyle name="Normal 12 5" xfId="194"/>
    <cellStyle name="Normal 13" xfId="195"/>
    <cellStyle name="Normal 13 10" xfId="196"/>
    <cellStyle name="Normal 13 11" xfId="197"/>
    <cellStyle name="Normal 13 12" xfId="198"/>
    <cellStyle name="Normal 13 13" xfId="199"/>
    <cellStyle name="Normal 13 14" xfId="200"/>
    <cellStyle name="Normal 13 15" xfId="201"/>
    <cellStyle name="Normal 13 16" xfId="202"/>
    <cellStyle name="Normal 13 2" xfId="1"/>
    <cellStyle name="Normal 13 2 2" xfId="203"/>
    <cellStyle name="Normal 13 2 2 2" xfId="204"/>
    <cellStyle name="Normal 13 2 2 2 2" xfId="205"/>
    <cellStyle name="Normal 13 2 2 3" xfId="206"/>
    <cellStyle name="Normal 13 2 3" xfId="207"/>
    <cellStyle name="Normal 13 2 3 2" xfId="208"/>
    <cellStyle name="Normal 13 2 4" xfId="209"/>
    <cellStyle name="Normal 13 2 5" xfId="210"/>
    <cellStyle name="Normal 13 3" xfId="211"/>
    <cellStyle name="Normal 13 3 2" xfId="212"/>
    <cellStyle name="Normal 13 3 2 2" xfId="213"/>
    <cellStyle name="Normal 13 3 3" xfId="214"/>
    <cellStyle name="Normal 13 4" xfId="215"/>
    <cellStyle name="Normal 13 4 2" xfId="216"/>
    <cellStyle name="Normal 13 5" xfId="217"/>
    <cellStyle name="Normal 13 6" xfId="218"/>
    <cellStyle name="Normal 13 7" xfId="219"/>
    <cellStyle name="Normal 13 8" xfId="220"/>
    <cellStyle name="Normal 13 9" xfId="221"/>
    <cellStyle name="Normal 14" xfId="222"/>
    <cellStyle name="Normal 14 2" xfId="223"/>
    <cellStyle name="Normal 14 2 2" xfId="224"/>
    <cellStyle name="Normal 14 2 2 2" xfId="225"/>
    <cellStyle name="Normal 14 2 2 2 2" xfId="226"/>
    <cellStyle name="Normal 14 2 2 3" xfId="227"/>
    <cellStyle name="Normal 14 2 3" xfId="228"/>
    <cellStyle name="Normal 14 2 3 2" xfId="229"/>
    <cellStyle name="Normal 14 2 4" xfId="230"/>
    <cellStyle name="Normal 14 3" xfId="231"/>
    <cellStyle name="Normal 14 3 2" xfId="232"/>
    <cellStyle name="Normal 14 3 2 2" xfId="233"/>
    <cellStyle name="Normal 14 3 3" xfId="234"/>
    <cellStyle name="Normal 14 4" xfId="235"/>
    <cellStyle name="Normal 14 4 2" xfId="236"/>
    <cellStyle name="Normal 14 5" xfId="237"/>
    <cellStyle name="Normal 15" xfId="238"/>
    <cellStyle name="Normal 15 2" xfId="239"/>
    <cellStyle name="Normal 15 2 2" xfId="240"/>
    <cellStyle name="Normal 15 2 2 2" xfId="241"/>
    <cellStyle name="Normal 15 2 2 2 2" xfId="242"/>
    <cellStyle name="Normal 15 2 2 3" xfId="243"/>
    <cellStyle name="Normal 15 2 3" xfId="244"/>
    <cellStyle name="Normal 15 2 3 2" xfId="245"/>
    <cellStyle name="Normal 15 2 4" xfId="246"/>
    <cellStyle name="Normal 15 3" xfId="247"/>
    <cellStyle name="Normal 15 3 2" xfId="248"/>
    <cellStyle name="Normal 15 3 2 2" xfId="249"/>
    <cellStyle name="Normal 15 3 3" xfId="250"/>
    <cellStyle name="Normal 15 4" xfId="251"/>
    <cellStyle name="Normal 15 4 2" xfId="252"/>
    <cellStyle name="Normal 15 5" xfId="253"/>
    <cellStyle name="Normal 16" xfId="254"/>
    <cellStyle name="Normal 16 2" xfId="255"/>
    <cellStyle name="Normal 16 2 2" xfId="256"/>
    <cellStyle name="Normal 16 2 2 2" xfId="257"/>
    <cellStyle name="Normal 16 2 2 2 2" xfId="258"/>
    <cellStyle name="Normal 16 2 2 3" xfId="259"/>
    <cellStyle name="Normal 16 2 3" xfId="260"/>
    <cellStyle name="Normal 16 2 3 2" xfId="261"/>
    <cellStyle name="Normal 16 2 4" xfId="262"/>
    <cellStyle name="Normal 16 3" xfId="263"/>
    <cellStyle name="Normal 16 3 2" xfId="264"/>
    <cellStyle name="Normal 16 3 2 2" xfId="265"/>
    <cellStyle name="Normal 16 3 3" xfId="266"/>
    <cellStyle name="Normal 16 4" xfId="267"/>
    <cellStyle name="Normal 16 4 2" xfId="268"/>
    <cellStyle name="Normal 16 5" xfId="269"/>
    <cellStyle name="Normal 17" xfId="270"/>
    <cellStyle name="Normal 17 2" xfId="271"/>
    <cellStyle name="Normal 18" xfId="272"/>
    <cellStyle name="Normal 18 2" xfId="273"/>
    <cellStyle name="Normal 18 2 2" xfId="274"/>
    <cellStyle name="Normal 18 2 2 2" xfId="275"/>
    <cellStyle name="Normal 18 2 3" xfId="276"/>
    <cellStyle name="Normal 18 3" xfId="277"/>
    <cellStyle name="Normal 18 3 2" xfId="278"/>
    <cellStyle name="Normal 18 4" xfId="279"/>
    <cellStyle name="Normal 18 5" xfId="280"/>
    <cellStyle name="Normal 18 5 2" xfId="281"/>
    <cellStyle name="Normal 18 6" xfId="282"/>
    <cellStyle name="Normal 18 7" xfId="283"/>
    <cellStyle name="Normal 18 8" xfId="284"/>
    <cellStyle name="Normal 19" xfId="285"/>
    <cellStyle name="Normal 19 2" xfId="286"/>
    <cellStyle name="Normal 19 2 2" xfId="287"/>
    <cellStyle name="Normal 19 2 2 2" xfId="288"/>
    <cellStyle name="Normal 19 2 3" xfId="289"/>
    <cellStyle name="Normal 19 3" xfId="290"/>
    <cellStyle name="Normal 19 3 2" xfId="291"/>
    <cellStyle name="Normal 19 4" xfId="292"/>
    <cellStyle name="Normal 2" xfId="293"/>
    <cellStyle name="Normal 2 2" xfId="294"/>
    <cellStyle name="Normal 2 2 2" xfId="295"/>
    <cellStyle name="Normal 2 2 2 2" xfId="296"/>
    <cellStyle name="Normal 2 3" xfId="4"/>
    <cellStyle name="Normal 2 3 2" xfId="297"/>
    <cellStyle name="Normal 2 4" xfId="298"/>
    <cellStyle name="Normal 2 5" xfId="299"/>
    <cellStyle name="Normal 2 6" xfId="300"/>
    <cellStyle name="Normal 2 7" xfId="301"/>
    <cellStyle name="Normal 20" xfId="302"/>
    <cellStyle name="Normal 20 2" xfId="303"/>
    <cellStyle name="Normal 20 2 2" xfId="304"/>
    <cellStyle name="Normal 20 2 2 2" xfId="305"/>
    <cellStyle name="Normal 20 2 3" xfId="306"/>
    <cellStyle name="Normal 20 3" xfId="307"/>
    <cellStyle name="Normal 20 3 2" xfId="308"/>
    <cellStyle name="Normal 20 4" xfId="309"/>
    <cellStyle name="Normal 20 5" xfId="310"/>
    <cellStyle name="Normal 20 5 2" xfId="311"/>
    <cellStyle name="Normal 20 6" xfId="312"/>
    <cellStyle name="Normal 20 7" xfId="313"/>
    <cellStyle name="Normal 20 8" xfId="314"/>
    <cellStyle name="Normal 21" xfId="315"/>
    <cellStyle name="Normal 21 2" xfId="316"/>
    <cellStyle name="Normal 21 2 2" xfId="317"/>
    <cellStyle name="Normal 21 2 2 2" xfId="318"/>
    <cellStyle name="Normal 21 2 3" xfId="319"/>
    <cellStyle name="Normal 21 3" xfId="320"/>
    <cellStyle name="Normal 21 3 2" xfId="321"/>
    <cellStyle name="Normal 21 4" xfId="322"/>
    <cellStyle name="Normal 22" xfId="323"/>
    <cellStyle name="Normal 22 2" xfId="324"/>
    <cellStyle name="Normal 22 2 2" xfId="325"/>
    <cellStyle name="Normal 22 2 2 2" xfId="326"/>
    <cellStyle name="Normal 22 2 3" xfId="327"/>
    <cellStyle name="Normal 22 3" xfId="328"/>
    <cellStyle name="Normal 22 3 2" xfId="329"/>
    <cellStyle name="Normal 22 4" xfId="330"/>
    <cellStyle name="Normal 23" xfId="331"/>
    <cellStyle name="Normal 23 2" xfId="332"/>
    <cellStyle name="Normal 23 2 2" xfId="333"/>
    <cellStyle name="Normal 23 2 2 2" xfId="334"/>
    <cellStyle name="Normal 23 2 3" xfId="335"/>
    <cellStyle name="Normal 23 3" xfId="336"/>
    <cellStyle name="Normal 23 3 2" xfId="337"/>
    <cellStyle name="Normal 23 4" xfId="338"/>
    <cellStyle name="Normal 23 5" xfId="339"/>
    <cellStyle name="Normal 23 5 2" xfId="340"/>
    <cellStyle name="Normal 23 6" xfId="341"/>
    <cellStyle name="Normal 23 7" xfId="342"/>
    <cellStyle name="Normal 23 8" xfId="343"/>
    <cellStyle name="Normal 24" xfId="344"/>
    <cellStyle name="Normal 24 2" xfId="345"/>
    <cellStyle name="Normal 24 2 2" xfId="346"/>
    <cellStyle name="Normal 24 3" xfId="347"/>
    <cellStyle name="Normal 25" xfId="348"/>
    <cellStyle name="Normal 26" xfId="349"/>
    <cellStyle name="Normal 26 2" xfId="350"/>
    <cellStyle name="Normal 26 2 2" xfId="351"/>
    <cellStyle name="Normal 26 3" xfId="352"/>
    <cellStyle name="Normal 27" xfId="353"/>
    <cellStyle name="Normal 27 2" xfId="354"/>
    <cellStyle name="Normal 28" xfId="355"/>
    <cellStyle name="Normal 29" xfId="356"/>
    <cellStyle name="Normal 29 2" xfId="357"/>
    <cellStyle name="Normal 29 2 2" xfId="358"/>
    <cellStyle name="Normal 29 3" xfId="359"/>
    <cellStyle name="Normal 29 4" xfId="360"/>
    <cellStyle name="Normal 29 5" xfId="361"/>
    <cellStyle name="Normal 3" xfId="362"/>
    <cellStyle name="Normal 3 2" xfId="363"/>
    <cellStyle name="Normal 3 3" xfId="364"/>
    <cellStyle name="Normal 3 4" xfId="365"/>
    <cellStyle name="Normal 3 5" xfId="366"/>
    <cellStyle name="Normal 3 6" xfId="367"/>
    <cellStyle name="Normal 3 7" xfId="368"/>
    <cellStyle name="Normal 30" xfId="369"/>
    <cellStyle name="Normal 30 2" xfId="370"/>
    <cellStyle name="Normal 31" xfId="371"/>
    <cellStyle name="Normal 31 2" xfId="372"/>
    <cellStyle name="Normal 32" xfId="373"/>
    <cellStyle name="Normal 33" xfId="374"/>
    <cellStyle name="Normal 33 2" xfId="375"/>
    <cellStyle name="Normal 34" xfId="376"/>
    <cellStyle name="Normal 34 2" xfId="377"/>
    <cellStyle name="Normal 35" xfId="378"/>
    <cellStyle name="Normal 36" xfId="379"/>
    <cellStyle name="Normal 36 2" xfId="380"/>
    <cellStyle name="Normal 37" xfId="381"/>
    <cellStyle name="Normal 37 2" xfId="382"/>
    <cellStyle name="Normal 38" xfId="383"/>
    <cellStyle name="Normal 39" xfId="384"/>
    <cellStyle name="Normal 39 2" xfId="385"/>
    <cellStyle name="Normal 4" xfId="386"/>
    <cellStyle name="Normal 4 10" xfId="387"/>
    <cellStyle name="Normal 4 10 2" xfId="388"/>
    <cellStyle name="Normal 4 11" xfId="389"/>
    <cellStyle name="Normal 4 12" xfId="390"/>
    <cellStyle name="Normal 4 12 2" xfId="391"/>
    <cellStyle name="Normal 4 13" xfId="392"/>
    <cellStyle name="Normal 4 14" xfId="393"/>
    <cellStyle name="Normal 4 15" xfId="394"/>
    <cellStyle name="Normal 4 2" xfId="395"/>
    <cellStyle name="Normal 4 2 2" xfId="396"/>
    <cellStyle name="Normal 4 2 2 2" xfId="397"/>
    <cellStyle name="Normal 4 2 2 2 2" xfId="398"/>
    <cellStyle name="Normal 4 2 2 2 2 2" xfId="399"/>
    <cellStyle name="Normal 4 2 2 2 3" xfId="400"/>
    <cellStyle name="Normal 4 2 2 3" xfId="401"/>
    <cellStyle name="Normal 4 2 2 3 2" xfId="402"/>
    <cellStyle name="Normal 4 2 2 4" xfId="403"/>
    <cellStyle name="Normal 4 2 3" xfId="404"/>
    <cellStyle name="Normal 4 2 3 2" xfId="405"/>
    <cellStyle name="Normal 4 2 3 2 2" xfId="406"/>
    <cellStyle name="Normal 4 2 3 3" xfId="407"/>
    <cellStyle name="Normal 4 2 4" xfId="408"/>
    <cellStyle name="Normal 4 2 4 2" xfId="409"/>
    <cellStyle name="Normal 4 2 5" xfId="410"/>
    <cellStyle name="Normal 4 3" xfId="411"/>
    <cellStyle name="Normal 4 3 2" xfId="412"/>
    <cellStyle name="Normal 4 3 2 2" xfId="413"/>
    <cellStyle name="Normal 4 3 2 2 2" xfId="414"/>
    <cellStyle name="Normal 4 3 2 2 2 2" xfId="415"/>
    <cellStyle name="Normal 4 3 2 2 3" xfId="416"/>
    <cellStyle name="Normal 4 3 2 3" xfId="417"/>
    <cellStyle name="Normal 4 3 2 3 2" xfId="418"/>
    <cellStyle name="Normal 4 3 2 4" xfId="419"/>
    <cellStyle name="Normal 4 3 3" xfId="420"/>
    <cellStyle name="Normal 4 3 3 2" xfId="421"/>
    <cellStyle name="Normal 4 3 3 2 2" xfId="422"/>
    <cellStyle name="Normal 4 3 3 3" xfId="423"/>
    <cellStyle name="Normal 4 3 4" xfId="424"/>
    <cellStyle name="Normal 4 3 4 2" xfId="425"/>
    <cellStyle name="Normal 4 3 5" xfId="426"/>
    <cellStyle name="Normal 4 4" xfId="427"/>
    <cellStyle name="Normal 4 4 2" xfId="428"/>
    <cellStyle name="Normal 4 4 2 2" xfId="429"/>
    <cellStyle name="Normal 4 4 2 2 2" xfId="430"/>
    <cellStyle name="Normal 4 4 2 2 2 2" xfId="431"/>
    <cellStyle name="Normal 4 4 2 2 3" xfId="432"/>
    <cellStyle name="Normal 4 4 2 3" xfId="433"/>
    <cellStyle name="Normal 4 4 2 3 2" xfId="434"/>
    <cellStyle name="Normal 4 4 2 4" xfId="435"/>
    <cellStyle name="Normal 4 4 3" xfId="436"/>
    <cellStyle name="Normal 4 4 3 2" xfId="437"/>
    <cellStyle name="Normal 4 4 3 2 2" xfId="438"/>
    <cellStyle name="Normal 4 4 3 3" xfId="439"/>
    <cellStyle name="Normal 4 4 4" xfId="440"/>
    <cellStyle name="Normal 4 4 4 2" xfId="441"/>
    <cellStyle name="Normal 4 4 5" xfId="442"/>
    <cellStyle name="Normal 4 5" xfId="443"/>
    <cellStyle name="Normal 4 5 2" xfId="444"/>
    <cellStyle name="Normal 4 5 2 2" xfId="445"/>
    <cellStyle name="Normal 4 5 2 2 2" xfId="446"/>
    <cellStyle name="Normal 4 5 2 2 2 2" xfId="447"/>
    <cellStyle name="Normal 4 5 2 2 3" xfId="448"/>
    <cellStyle name="Normal 4 5 2 3" xfId="449"/>
    <cellStyle name="Normal 4 5 2 3 2" xfId="450"/>
    <cellStyle name="Normal 4 5 2 4" xfId="451"/>
    <cellStyle name="Normal 4 5 3" xfId="452"/>
    <cellStyle name="Normal 4 5 3 2" xfId="453"/>
    <cellStyle name="Normal 4 5 3 2 2" xfId="454"/>
    <cellStyle name="Normal 4 5 3 3" xfId="455"/>
    <cellStyle name="Normal 4 5 4" xfId="456"/>
    <cellStyle name="Normal 4 5 4 2" xfId="457"/>
    <cellStyle name="Normal 4 5 5" xfId="458"/>
    <cellStyle name="Normal 4 6" xfId="459"/>
    <cellStyle name="Normal 4 6 2" xfId="460"/>
    <cellStyle name="Normal 4 6 2 2" xfId="461"/>
    <cellStyle name="Normal 4 6 2 2 2" xfId="462"/>
    <cellStyle name="Normal 4 6 2 2 2 2" xfId="463"/>
    <cellStyle name="Normal 4 6 2 2 3" xfId="464"/>
    <cellStyle name="Normal 4 6 2 3" xfId="465"/>
    <cellStyle name="Normal 4 6 2 3 2" xfId="466"/>
    <cellStyle name="Normal 4 6 2 4" xfId="467"/>
    <cellStyle name="Normal 4 6 3" xfId="468"/>
    <cellStyle name="Normal 4 6 3 2" xfId="469"/>
    <cellStyle name="Normal 4 6 3 2 2" xfId="470"/>
    <cellStyle name="Normal 4 6 3 3" xfId="471"/>
    <cellStyle name="Normal 4 6 4" xfId="472"/>
    <cellStyle name="Normal 4 6 4 2" xfId="473"/>
    <cellStyle name="Normal 4 6 5" xfId="474"/>
    <cellStyle name="Normal 4 7" xfId="475"/>
    <cellStyle name="Normal 4 7 2" xfId="476"/>
    <cellStyle name="Normal 4 7 2 2" xfId="477"/>
    <cellStyle name="Normal 4 7 2 2 2" xfId="478"/>
    <cellStyle name="Normal 4 7 2 2 2 2" xfId="479"/>
    <cellStyle name="Normal 4 7 2 2 3" xfId="480"/>
    <cellStyle name="Normal 4 7 2 3" xfId="481"/>
    <cellStyle name="Normal 4 7 2 3 2" xfId="482"/>
    <cellStyle name="Normal 4 7 2 4" xfId="483"/>
    <cellStyle name="Normal 4 7 3" xfId="484"/>
    <cellStyle name="Normal 4 7 3 2" xfId="485"/>
    <cellStyle name="Normal 4 7 3 2 2" xfId="486"/>
    <cellStyle name="Normal 4 7 3 3" xfId="487"/>
    <cellStyle name="Normal 4 7 4" xfId="488"/>
    <cellStyle name="Normal 4 7 4 2" xfId="489"/>
    <cellStyle name="Normal 4 7 5" xfId="490"/>
    <cellStyle name="Normal 4 8" xfId="491"/>
    <cellStyle name="Normal 4 8 2" xfId="492"/>
    <cellStyle name="Normal 4 8 2 2" xfId="493"/>
    <cellStyle name="Normal 4 8 2 2 2" xfId="494"/>
    <cellStyle name="Normal 4 8 2 3" xfId="495"/>
    <cellStyle name="Normal 4 8 3" xfId="496"/>
    <cellStyle name="Normal 4 8 3 2" xfId="497"/>
    <cellStyle name="Normal 4 8 4" xfId="498"/>
    <cellStyle name="Normal 4 9" xfId="499"/>
    <cellStyle name="Normal 4 9 2" xfId="500"/>
    <cellStyle name="Normal 4 9 2 2" xfId="501"/>
    <cellStyle name="Normal 4 9 2 2 2" xfId="502"/>
    <cellStyle name="Normal 4 9 2 2 3" xfId="503"/>
    <cellStyle name="Normal 4 9 2 2 3 2" xfId="504"/>
    <cellStyle name="Normal 4 9 2 2 3 2 2" xfId="505"/>
    <cellStyle name="Normal 4 9 2 2 3 2 2 2" xfId="506"/>
    <cellStyle name="Normal 4 9 2 2 3 2 2 2 2" xfId="507"/>
    <cellStyle name="Normal 4 9 2 2 3 2 2 2 2 2" xfId="508"/>
    <cellStyle name="Normal 4 9 2 2 3 2 2 2 2 2 2" xfId="509"/>
    <cellStyle name="Normal 4 9 2 2 3 2 2 2 2 2 2 2" xfId="510"/>
    <cellStyle name="Normal 4 9 2 2 3 2 2 2 2 2 2 2 2" xfId="511"/>
    <cellStyle name="Normal 4 9 2 3" xfId="512"/>
    <cellStyle name="Normal 4 9 3" xfId="513"/>
    <cellStyle name="Normal 40" xfId="514"/>
    <cellStyle name="Normal 40 2" xfId="515"/>
    <cellStyle name="Normal 41" xfId="516"/>
    <cellStyle name="Normal 41 2" xfId="517"/>
    <cellStyle name="Normal 42" xfId="518"/>
    <cellStyle name="Normal 42 2" xfId="519"/>
    <cellStyle name="Normal 43" xfId="520"/>
    <cellStyle name="Normal 43 2" xfId="521"/>
    <cellStyle name="Normal 44" xfId="522"/>
    <cellStyle name="Normal 44 2" xfId="523"/>
    <cellStyle name="Normal 45" xfId="524"/>
    <cellStyle name="Normal 45 2" xfId="525"/>
    <cellStyle name="Normal 46" xfId="526"/>
    <cellStyle name="Normal 46 2" xfId="527"/>
    <cellStyle name="Normal 47" xfId="528"/>
    <cellStyle name="Normal 47 2" xfId="529"/>
    <cellStyle name="Normal 48" xfId="530"/>
    <cellStyle name="Normal 48 2" xfId="531"/>
    <cellStyle name="Normal 49" xfId="532"/>
    <cellStyle name="Normal 49 2" xfId="533"/>
    <cellStyle name="Normal 5" xfId="534"/>
    <cellStyle name="Normal 5 10" xfId="535"/>
    <cellStyle name="Normal 5 10 2" xfId="536"/>
    <cellStyle name="Normal 5 11" xfId="537"/>
    <cellStyle name="Normal 5 2" xfId="538"/>
    <cellStyle name="Normal 5 3" xfId="539"/>
    <cellStyle name="Normal 5 4" xfId="540"/>
    <cellStyle name="Normal 5 5" xfId="541"/>
    <cellStyle name="Normal 5 6" xfId="542"/>
    <cellStyle name="Normal 5 7" xfId="543"/>
    <cellStyle name="Normal 5 7 2" xfId="544"/>
    <cellStyle name="Normal 5 8" xfId="545"/>
    <cellStyle name="Normal 5 8 2" xfId="546"/>
    <cellStyle name="Normal 5 8 2 2" xfId="547"/>
    <cellStyle name="Normal 5 8 2 2 2" xfId="548"/>
    <cellStyle name="Normal 5 8 2 3" xfId="549"/>
    <cellStyle name="Normal 5 8 3" xfId="550"/>
    <cellStyle name="Normal 5 8 3 2" xfId="551"/>
    <cellStyle name="Normal 5 8 4" xfId="552"/>
    <cellStyle name="Normal 5 9" xfId="553"/>
    <cellStyle name="Normal 5 9 2" xfId="554"/>
    <cellStyle name="Normal 5 9 2 2" xfId="555"/>
    <cellStyle name="Normal 5 9 3" xfId="556"/>
    <cellStyle name="Normal 50" xfId="557"/>
    <cellStyle name="Normal 51" xfId="558"/>
    <cellStyle name="Normal 51 2" xfId="559"/>
    <cellStyle name="Normal 52" xfId="560"/>
    <cellStyle name="Normal 52 2" xfId="561"/>
    <cellStyle name="Normal 53" xfId="562"/>
    <cellStyle name="Normal 53 2" xfId="563"/>
    <cellStyle name="Normal 54" xfId="564"/>
    <cellStyle name="Normal 54 2" xfId="565"/>
    <cellStyle name="Normal 55" xfId="566"/>
    <cellStyle name="Normal 55 2" xfId="567"/>
    <cellStyle name="Normal 56" xfId="568"/>
    <cellStyle name="Normal 57" xfId="569"/>
    <cellStyle name="Normal 58" xfId="570"/>
    <cellStyle name="Normal 59" xfId="571"/>
    <cellStyle name="Normal 6" xfId="572"/>
    <cellStyle name="Normal 6 10" xfId="573"/>
    <cellStyle name="Normal 6 10 2" xfId="574"/>
    <cellStyle name="Normal 6 11" xfId="575"/>
    <cellStyle name="Normal 6 12" xfId="576"/>
    <cellStyle name="Normal 6 13" xfId="577"/>
    <cellStyle name="Normal 6 14" xfId="578"/>
    <cellStyle name="Normal 6 15" xfId="579"/>
    <cellStyle name="Normal 6 2" xfId="580"/>
    <cellStyle name="Normal 6 2 2" xfId="581"/>
    <cellStyle name="Normal 6 2 2 2" xfId="582"/>
    <cellStyle name="Normal 6 2 2 2 2" xfId="583"/>
    <cellStyle name="Normal 6 2 2 2 2 2" xfId="584"/>
    <cellStyle name="Normal 6 2 2 2 3" xfId="585"/>
    <cellStyle name="Normal 6 2 2 3" xfId="586"/>
    <cellStyle name="Normal 6 2 2 3 2" xfId="587"/>
    <cellStyle name="Normal 6 2 2 4" xfId="588"/>
    <cellStyle name="Normal 6 2 3" xfId="589"/>
    <cellStyle name="Normal 6 2 3 2" xfId="590"/>
    <cellStyle name="Normal 6 2 3 2 2" xfId="591"/>
    <cellStyle name="Normal 6 2 3 3" xfId="592"/>
    <cellStyle name="Normal 6 2 4" xfId="593"/>
    <cellStyle name="Normal 6 2 4 2" xfId="594"/>
    <cellStyle name="Normal 6 2 5" xfId="595"/>
    <cellStyle name="Normal 6 3" xfId="596"/>
    <cellStyle name="Normal 6 3 2" xfId="597"/>
    <cellStyle name="Normal 6 3 2 2" xfId="598"/>
    <cellStyle name="Normal 6 3 2 2 2" xfId="599"/>
    <cellStyle name="Normal 6 3 2 2 2 2" xfId="600"/>
    <cellStyle name="Normal 6 3 2 2 3" xfId="601"/>
    <cellStyle name="Normal 6 3 2 3" xfId="602"/>
    <cellStyle name="Normal 6 3 2 3 2" xfId="603"/>
    <cellStyle name="Normal 6 3 2 4" xfId="604"/>
    <cellStyle name="Normal 6 3 3" xfId="605"/>
    <cellStyle name="Normal 6 3 3 2" xfId="606"/>
    <cellStyle name="Normal 6 3 3 2 2" xfId="607"/>
    <cellStyle name="Normal 6 3 3 3" xfId="608"/>
    <cellStyle name="Normal 6 3 4" xfId="609"/>
    <cellStyle name="Normal 6 3 4 2" xfId="610"/>
    <cellStyle name="Normal 6 3 5" xfId="611"/>
    <cellStyle name="Normal 6 4" xfId="612"/>
    <cellStyle name="Normal 6 4 2" xfId="613"/>
    <cellStyle name="Normal 6 4 2 2" xfId="614"/>
    <cellStyle name="Normal 6 4 2 2 2" xfId="615"/>
    <cellStyle name="Normal 6 4 2 2 2 2" xfId="616"/>
    <cellStyle name="Normal 6 4 2 2 3" xfId="617"/>
    <cellStyle name="Normal 6 4 2 3" xfId="618"/>
    <cellStyle name="Normal 6 4 2 3 2" xfId="619"/>
    <cellStyle name="Normal 6 4 2 4" xfId="620"/>
    <cellStyle name="Normal 6 4 3" xfId="621"/>
    <cellStyle name="Normal 6 4 3 2" xfId="622"/>
    <cellStyle name="Normal 6 4 3 2 2" xfId="623"/>
    <cellStyle name="Normal 6 4 3 3" xfId="624"/>
    <cellStyle name="Normal 6 4 4" xfId="625"/>
    <cellStyle name="Normal 6 4 4 2" xfId="626"/>
    <cellStyle name="Normal 6 4 5" xfId="627"/>
    <cellStyle name="Normal 6 5" xfId="628"/>
    <cellStyle name="Normal 6 5 2" xfId="629"/>
    <cellStyle name="Normal 6 5 2 2" xfId="630"/>
    <cellStyle name="Normal 6 5 2 2 2" xfId="631"/>
    <cellStyle name="Normal 6 5 2 2 2 2" xfId="632"/>
    <cellStyle name="Normal 6 5 2 2 3" xfId="633"/>
    <cellStyle name="Normal 6 5 2 3" xfId="634"/>
    <cellStyle name="Normal 6 5 2 3 2" xfId="635"/>
    <cellStyle name="Normal 6 5 2 4" xfId="636"/>
    <cellStyle name="Normal 6 5 3" xfId="637"/>
    <cellStyle name="Normal 6 5 3 2" xfId="638"/>
    <cellStyle name="Normal 6 5 3 2 2" xfId="639"/>
    <cellStyle name="Normal 6 5 3 3" xfId="640"/>
    <cellStyle name="Normal 6 5 4" xfId="641"/>
    <cellStyle name="Normal 6 5 4 2" xfId="642"/>
    <cellStyle name="Normal 6 5 5" xfId="643"/>
    <cellStyle name="Normal 6 6" xfId="644"/>
    <cellStyle name="Normal 6 6 2" xfId="645"/>
    <cellStyle name="Normal 6 6 2 2" xfId="646"/>
    <cellStyle name="Normal 6 6 2 2 2" xfId="647"/>
    <cellStyle name="Normal 6 6 2 2 2 2" xfId="648"/>
    <cellStyle name="Normal 6 6 2 2 3" xfId="649"/>
    <cellStyle name="Normal 6 6 2 3" xfId="650"/>
    <cellStyle name="Normal 6 6 2 3 2" xfId="651"/>
    <cellStyle name="Normal 6 6 2 4" xfId="652"/>
    <cellStyle name="Normal 6 6 3" xfId="653"/>
    <cellStyle name="Normal 6 6 3 2" xfId="654"/>
    <cellStyle name="Normal 6 6 3 2 2" xfId="655"/>
    <cellStyle name="Normal 6 6 3 3" xfId="656"/>
    <cellStyle name="Normal 6 6 4" xfId="657"/>
    <cellStyle name="Normal 6 6 4 2" xfId="658"/>
    <cellStyle name="Normal 6 6 5" xfId="659"/>
    <cellStyle name="Normal 6 7" xfId="660"/>
    <cellStyle name="Normal 6 7 2" xfId="661"/>
    <cellStyle name="Normal 6 7 2 2" xfId="662"/>
    <cellStyle name="Normal 6 7 2 2 2" xfId="663"/>
    <cellStyle name="Normal 6 7 2 2 2 2" xfId="664"/>
    <cellStyle name="Normal 6 7 2 2 3" xfId="665"/>
    <cellStyle name="Normal 6 7 2 3" xfId="666"/>
    <cellStyle name="Normal 6 7 2 3 2" xfId="667"/>
    <cellStyle name="Normal 6 7 2 4" xfId="668"/>
    <cellStyle name="Normal 6 7 3" xfId="669"/>
    <cellStyle name="Normal 6 7 3 2" xfId="670"/>
    <cellStyle name="Normal 6 7 3 2 2" xfId="671"/>
    <cellStyle name="Normal 6 7 3 3" xfId="672"/>
    <cellStyle name="Normal 6 7 4" xfId="673"/>
    <cellStyle name="Normal 6 7 4 2" xfId="674"/>
    <cellStyle name="Normal 6 7 5" xfId="675"/>
    <cellStyle name="Normal 6 8" xfId="676"/>
    <cellStyle name="Normal 6 8 2" xfId="677"/>
    <cellStyle name="Normal 6 8 2 2" xfId="678"/>
    <cellStyle name="Normal 6 8 2 2 2" xfId="679"/>
    <cellStyle name="Normal 6 8 2 3" xfId="680"/>
    <cellStyle name="Normal 6 8 3" xfId="681"/>
    <cellStyle name="Normal 6 8 3 2" xfId="682"/>
    <cellStyle name="Normal 6 8 4" xfId="683"/>
    <cellStyle name="Normal 6 9" xfId="684"/>
    <cellStyle name="Normal 6 9 2" xfId="685"/>
    <cellStyle name="Normal 6 9 2 2" xfId="686"/>
    <cellStyle name="Normal 6 9 3" xfId="687"/>
    <cellStyle name="Normal 60" xfId="688"/>
    <cellStyle name="Normal 61" xfId="689"/>
    <cellStyle name="Normal 7" xfId="690"/>
    <cellStyle name="Normal 7 2" xfId="691"/>
    <cellStyle name="Normal 7 3" xfId="692"/>
    <cellStyle name="Normal 8" xfId="693"/>
    <cellStyle name="Normal 8 2" xfId="694"/>
    <cellStyle name="Normal 8 3" xfId="695"/>
    <cellStyle name="Normal 8 4" xfId="696"/>
    <cellStyle name="Normal 9" xfId="697"/>
    <cellStyle name="Normal 9 2" xfId="698"/>
    <cellStyle name="Normal 9 2 2" xfId="699"/>
    <cellStyle name="Normal 9 2 2 2" xfId="700"/>
    <cellStyle name="Normal 9 2 2 2 2" xfId="701"/>
    <cellStyle name="Normal 9 2 2 2 2 2" xfId="702"/>
    <cellStyle name="Normal 9 2 2 2 3" xfId="703"/>
    <cellStyle name="Normal 9 2 2 3" xfId="704"/>
    <cellStyle name="Normal 9 2 2 3 2" xfId="705"/>
    <cellStyle name="Normal 9 2 2 4" xfId="706"/>
    <cellStyle name="Normal 9 2 3" xfId="707"/>
    <cellStyle name="Normal 9 2 3 2" xfId="708"/>
    <cellStyle name="Normal 9 2 3 2 2" xfId="709"/>
    <cellStyle name="Normal 9 2 3 3" xfId="710"/>
    <cellStyle name="Normal 9 2 4" xfId="711"/>
    <cellStyle name="Normal 9 2 4 2" xfId="712"/>
    <cellStyle name="Normal 9 2 5" xfId="713"/>
    <cellStyle name="Normal 9 3" xfId="714"/>
    <cellStyle name="Normal 9 3 2" xfId="715"/>
    <cellStyle name="Normal 9 3 2 2" xfId="716"/>
    <cellStyle name="Normal 9 3 2 2 2" xfId="717"/>
    <cellStyle name="Normal 9 3 2 3" xfId="718"/>
    <cellStyle name="Normal 9 3 3" xfId="719"/>
    <cellStyle name="Normal 9 3 3 2" xfId="720"/>
    <cellStyle name="Normal 9 3 4" xfId="721"/>
    <cellStyle name="Normal 9 4" xfId="722"/>
    <cellStyle name="Normal 9 4 2" xfId="723"/>
    <cellStyle name="Normal 9 4 2 2" xfId="724"/>
    <cellStyle name="Normal 9 4 3" xfId="725"/>
    <cellStyle name="Normal 9 5" xfId="726"/>
    <cellStyle name="Normal 9 5 2" xfId="727"/>
    <cellStyle name="Normal 9 6" xfId="728"/>
    <cellStyle name="Porcentaje 2" xfId="729"/>
    <cellStyle name="Porcentaje 3" xfId="730"/>
    <cellStyle name="Porcentaje 4" xfId="731"/>
    <cellStyle name="Porcentaje 5" xfId="732"/>
    <cellStyle name="Porcentual 2" xfId="733"/>
    <cellStyle name="Porcentual 2 2" xfId="734"/>
    <cellStyle name="Porcentual 2 3" xfId="3"/>
    <cellStyle name="Porcentual 2 3 2" xfId="735"/>
    <cellStyle name="Porcentual 2 4" xfId="736"/>
    <cellStyle name="Porcentual 2 5" xfId="737"/>
    <cellStyle name="Porcentual 2 6" xfId="738"/>
    <cellStyle name="Porcentual 3" xfId="739"/>
    <cellStyle name="Porcentual 3 2" xfId="740"/>
    <cellStyle name="Porcentual 3 3" xfId="741"/>
    <cellStyle name="Porcentual 3 4" xfId="742"/>
    <cellStyle name="Porcentual 3 5" xfId="743"/>
    <cellStyle name="Porcentual 3 6" xfId="744"/>
    <cellStyle name="Porcentual 3 7" xfId="745"/>
    <cellStyle name="Porcentual 4" xfId="746"/>
    <cellStyle name="Porcentual 4 2" xfId="747"/>
    <cellStyle name="Porcentual 4 3" xfId="748"/>
    <cellStyle name="Porcentual 4 4" xfId="749"/>
    <cellStyle name="Porcentual 4 5" xfId="750"/>
    <cellStyle name="Porcentual 4 6" xfId="751"/>
    <cellStyle name="Porcentual 4 7" xfId="752"/>
    <cellStyle name="Porcentual 5" xfId="753"/>
    <cellStyle name="Porcentual 5 10" xfId="754"/>
    <cellStyle name="Porcentual 5 10 2" xfId="755"/>
    <cellStyle name="Porcentual 5 11" xfId="756"/>
    <cellStyle name="Porcentual 5 12" xfId="757"/>
    <cellStyle name="Porcentual 5 13" xfId="758"/>
    <cellStyle name="Porcentual 5 14" xfId="759"/>
    <cellStyle name="Porcentual 5 15" xfId="760"/>
    <cellStyle name="Porcentual 5 2" xfId="761"/>
    <cellStyle name="Porcentual 5 2 2" xfId="762"/>
    <cellStyle name="Porcentual 5 2 2 2" xfId="763"/>
    <cellStyle name="Porcentual 5 2 2 2 2" xfId="764"/>
    <cellStyle name="Porcentual 5 2 2 2 2 2" xfId="765"/>
    <cellStyle name="Porcentual 5 2 2 2 3" xfId="766"/>
    <cellStyle name="Porcentual 5 2 2 3" xfId="767"/>
    <cellStyle name="Porcentual 5 2 2 3 2" xfId="768"/>
    <cellStyle name="Porcentual 5 2 2 4" xfId="769"/>
    <cellStyle name="Porcentual 5 2 3" xfId="770"/>
    <cellStyle name="Porcentual 5 2 3 2" xfId="771"/>
    <cellStyle name="Porcentual 5 2 3 2 2" xfId="772"/>
    <cellStyle name="Porcentual 5 2 3 3" xfId="773"/>
    <cellStyle name="Porcentual 5 2 4" xfId="774"/>
    <cellStyle name="Porcentual 5 2 4 2" xfId="775"/>
    <cellStyle name="Porcentual 5 2 5" xfId="776"/>
    <cellStyle name="Porcentual 5 3" xfId="777"/>
    <cellStyle name="Porcentual 5 3 2" xfId="778"/>
    <cellStyle name="Porcentual 5 3 2 2" xfId="779"/>
    <cellStyle name="Porcentual 5 3 2 2 2" xfId="780"/>
    <cellStyle name="Porcentual 5 3 2 2 2 2" xfId="781"/>
    <cellStyle name="Porcentual 5 3 2 2 3" xfId="782"/>
    <cellStyle name="Porcentual 5 3 2 3" xfId="783"/>
    <cellStyle name="Porcentual 5 3 2 3 2" xfId="784"/>
    <cellStyle name="Porcentual 5 3 2 4" xfId="785"/>
    <cellStyle name="Porcentual 5 3 3" xfId="786"/>
    <cellStyle name="Porcentual 5 3 3 2" xfId="787"/>
    <cellStyle name="Porcentual 5 3 3 2 2" xfId="788"/>
    <cellStyle name="Porcentual 5 3 3 3" xfId="789"/>
    <cellStyle name="Porcentual 5 3 4" xfId="790"/>
    <cellStyle name="Porcentual 5 3 4 2" xfId="791"/>
    <cellStyle name="Porcentual 5 3 5" xfId="792"/>
    <cellStyle name="Porcentual 5 4" xfId="793"/>
    <cellStyle name="Porcentual 5 4 2" xfId="794"/>
    <cellStyle name="Porcentual 5 4 2 2" xfId="795"/>
    <cellStyle name="Porcentual 5 4 2 2 2" xfId="796"/>
    <cellStyle name="Porcentual 5 4 2 2 2 2" xfId="797"/>
    <cellStyle name="Porcentual 5 4 2 2 3" xfId="798"/>
    <cellStyle name="Porcentual 5 4 2 3" xfId="799"/>
    <cellStyle name="Porcentual 5 4 2 3 2" xfId="800"/>
    <cellStyle name="Porcentual 5 4 2 4" xfId="801"/>
    <cellStyle name="Porcentual 5 4 3" xfId="802"/>
    <cellStyle name="Porcentual 5 4 3 2" xfId="803"/>
    <cellStyle name="Porcentual 5 4 3 2 2" xfId="804"/>
    <cellStyle name="Porcentual 5 4 3 3" xfId="805"/>
    <cellStyle name="Porcentual 5 4 4" xfId="806"/>
    <cellStyle name="Porcentual 5 4 4 2" xfId="807"/>
    <cellStyle name="Porcentual 5 4 5" xfId="808"/>
    <cellStyle name="Porcentual 5 5" xfId="809"/>
    <cellStyle name="Porcentual 5 5 2" xfId="810"/>
    <cellStyle name="Porcentual 5 5 2 2" xfId="811"/>
    <cellStyle name="Porcentual 5 5 2 2 2" xfId="812"/>
    <cellStyle name="Porcentual 5 5 2 2 2 2" xfId="813"/>
    <cellStyle name="Porcentual 5 5 2 2 3" xfId="814"/>
    <cellStyle name="Porcentual 5 5 2 3" xfId="815"/>
    <cellStyle name="Porcentual 5 5 2 3 2" xfId="816"/>
    <cellStyle name="Porcentual 5 5 2 4" xfId="817"/>
    <cellStyle name="Porcentual 5 5 3" xfId="818"/>
    <cellStyle name="Porcentual 5 5 3 2" xfId="819"/>
    <cellStyle name="Porcentual 5 5 3 2 2" xfId="820"/>
    <cellStyle name="Porcentual 5 5 3 3" xfId="821"/>
    <cellStyle name="Porcentual 5 5 4" xfId="822"/>
    <cellStyle name="Porcentual 5 5 4 2" xfId="823"/>
    <cellStyle name="Porcentual 5 5 5" xfId="824"/>
    <cellStyle name="Porcentual 5 6" xfId="825"/>
    <cellStyle name="Porcentual 5 6 2" xfId="826"/>
    <cellStyle name="Porcentual 5 6 2 2" xfId="827"/>
    <cellStyle name="Porcentual 5 6 2 2 2" xfId="828"/>
    <cellStyle name="Porcentual 5 6 2 2 2 2" xfId="829"/>
    <cellStyle name="Porcentual 5 6 2 2 3" xfId="830"/>
    <cellStyle name="Porcentual 5 6 2 3" xfId="831"/>
    <cellStyle name="Porcentual 5 6 2 3 2" xfId="832"/>
    <cellStyle name="Porcentual 5 6 2 4" xfId="833"/>
    <cellStyle name="Porcentual 5 6 3" xfId="834"/>
    <cellStyle name="Porcentual 5 6 3 2" xfId="835"/>
    <cellStyle name="Porcentual 5 6 3 2 2" xfId="836"/>
    <cellStyle name="Porcentual 5 6 3 3" xfId="837"/>
    <cellStyle name="Porcentual 5 6 4" xfId="838"/>
    <cellStyle name="Porcentual 5 6 4 2" xfId="839"/>
    <cellStyle name="Porcentual 5 6 5" xfId="840"/>
    <cellStyle name="Porcentual 5 7" xfId="841"/>
    <cellStyle name="Porcentual 5 7 2" xfId="842"/>
    <cellStyle name="Porcentual 5 7 2 2" xfId="843"/>
    <cellStyle name="Porcentual 5 7 2 2 2" xfId="844"/>
    <cellStyle name="Porcentual 5 7 2 2 2 2" xfId="845"/>
    <cellStyle name="Porcentual 5 7 2 2 3" xfId="846"/>
    <cellStyle name="Porcentual 5 7 2 3" xfId="847"/>
    <cellStyle name="Porcentual 5 7 2 3 2" xfId="848"/>
    <cellStyle name="Porcentual 5 7 2 4" xfId="849"/>
    <cellStyle name="Porcentual 5 7 3" xfId="850"/>
    <cellStyle name="Porcentual 5 7 3 2" xfId="851"/>
    <cellStyle name="Porcentual 5 7 3 2 2" xfId="852"/>
    <cellStyle name="Porcentual 5 7 3 3" xfId="853"/>
    <cellStyle name="Porcentual 5 7 4" xfId="854"/>
    <cellStyle name="Porcentual 5 7 4 2" xfId="855"/>
    <cellStyle name="Porcentual 5 7 5" xfId="856"/>
    <cellStyle name="Porcentual 5 8" xfId="857"/>
    <cellStyle name="Porcentual 5 8 2" xfId="858"/>
    <cellStyle name="Porcentual 5 8 2 2" xfId="859"/>
    <cellStyle name="Porcentual 5 8 2 2 2" xfId="860"/>
    <cellStyle name="Porcentual 5 8 2 3" xfId="861"/>
    <cellStyle name="Porcentual 5 8 3" xfId="862"/>
    <cellStyle name="Porcentual 5 8 3 2" xfId="863"/>
    <cellStyle name="Porcentual 5 8 4" xfId="864"/>
    <cellStyle name="Porcentual 5 9" xfId="865"/>
    <cellStyle name="Porcentual 5 9 2" xfId="866"/>
    <cellStyle name="Porcentual 5 9 2 2" xfId="867"/>
    <cellStyle name="Porcentual 5 9 3" xfId="868"/>
    <cellStyle name="Porcentual 6" xfId="869"/>
    <cellStyle name="Porcentual 6 2" xfId="870"/>
    <cellStyle name="Porcentual 6 2 2" xfId="871"/>
    <cellStyle name="Porcentual 6 2 2 2" xfId="872"/>
    <cellStyle name="Porcentual 6 2 2 2 2" xfId="873"/>
    <cellStyle name="Porcentual 6 2 2 2 3" xfId="874"/>
    <cellStyle name="Porcentual 6 2 2 2 3 2" xfId="875"/>
    <cellStyle name="Porcentual 6 2 2 2 3 2 2" xfId="876"/>
    <cellStyle name="Porcentual 6 2 2 2 3 2 2 2" xfId="877"/>
    <cellStyle name="Porcentual 6 2 2 2 3 2 2 2 2" xfId="878"/>
    <cellStyle name="Porcentual 6 2 2 2 3 2 2 2 2 2" xfId="879"/>
    <cellStyle name="Porcentual 6 2 2 2 3 2 2 2 2 2 2" xfId="880"/>
    <cellStyle name="Porcentual 6 2 2 2 3 2 2 2 2 2 2 2" xfId="881"/>
    <cellStyle name="Porcentual 6 2 2 2 3 2 2 2 2 2 2 2 2" xfId="882"/>
    <cellStyle name="Porcentual 6 3" xfId="883"/>
    <cellStyle name="Porcentual 7" xfId="884"/>
    <cellStyle name="Porcentual 8" xfId="885"/>
    <cellStyle name="Porcentual 8 2" xfId="886"/>
    <cellStyle name="Porcentual 9 2" xfId="887"/>
    <cellStyle name="Porcentual 9 2 2" xfId="888"/>
    <cellStyle name="Porcentual 9 2 2 2" xfId="889"/>
    <cellStyle name="Porcentual 9 2 2 2 2" xfId="890"/>
    <cellStyle name="Porcentual 9 2 2 2 2 2" xfId="891"/>
    <cellStyle name="Porcentual 9 2 2 2 3" xfId="892"/>
    <cellStyle name="Porcentual 9 2 2 3" xfId="893"/>
    <cellStyle name="Porcentual 9 2 2 3 2" xfId="894"/>
    <cellStyle name="Porcentual 9 2 2 4" xfId="895"/>
    <cellStyle name="Porcentual 9 2 3" xfId="896"/>
    <cellStyle name="Porcentual 9 2 3 2" xfId="897"/>
    <cellStyle name="Porcentual 9 2 3 2 2" xfId="898"/>
    <cellStyle name="Porcentual 9 2 3 3" xfId="899"/>
    <cellStyle name="Porcentual 9 2 4" xfId="900"/>
    <cellStyle name="Porcentual 9 2 4 2" xfId="901"/>
    <cellStyle name="Porcentual 9 2 5" xfId="9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47"/>
  <sheetViews>
    <sheetView zoomScaleNormal="100" workbookViewId="0">
      <selection activeCell="G7" sqref="G7"/>
    </sheetView>
  </sheetViews>
  <sheetFormatPr baseColWidth="10" defaultRowHeight="15"/>
  <cols>
    <col min="1" max="1" width="11.42578125" style="14"/>
    <col min="2" max="2" width="51.85546875" style="14" customWidth="1"/>
    <col min="3" max="3" width="16.28515625" style="14" customWidth="1"/>
    <col min="4" max="4" width="25.42578125" style="14" bestFit="1" customWidth="1"/>
    <col min="5" max="5" width="14.5703125" style="14" customWidth="1"/>
    <col min="6" max="6" width="11.42578125" style="14"/>
    <col min="7" max="7" width="45" style="14" bestFit="1" customWidth="1"/>
    <col min="8" max="8" width="21.42578125" style="14" customWidth="1"/>
    <col min="9" max="9" width="17.85546875" style="14" bestFit="1" customWidth="1"/>
    <col min="10" max="16384" width="11.42578125" style="14"/>
  </cols>
  <sheetData>
    <row r="1" spans="2:9">
      <c r="B1" s="44" t="s">
        <v>0</v>
      </c>
      <c r="C1" s="44"/>
      <c r="D1" s="44"/>
      <c r="E1" s="44"/>
    </row>
    <row r="2" spans="2:9">
      <c r="B2" s="44" t="s">
        <v>42</v>
      </c>
      <c r="C2" s="44"/>
      <c r="D2" s="44"/>
      <c r="E2" s="44"/>
    </row>
    <row r="3" spans="2:9">
      <c r="B3" s="44" t="s">
        <v>29</v>
      </c>
      <c r="C3" s="44"/>
      <c r="D3" s="44"/>
      <c r="E3" s="44"/>
    </row>
    <row r="4" spans="2:9">
      <c r="B4" s="1"/>
      <c r="C4" s="1"/>
      <c r="D4" s="1"/>
      <c r="E4" s="1"/>
    </row>
    <row r="5" spans="2:9">
      <c r="B5" s="45" t="s">
        <v>1</v>
      </c>
      <c r="C5" s="45" t="s">
        <v>2</v>
      </c>
      <c r="D5" s="46" t="s">
        <v>33</v>
      </c>
      <c r="E5" s="46"/>
    </row>
    <row r="6" spans="2:9">
      <c r="B6" s="45"/>
      <c r="C6" s="45"/>
      <c r="D6" s="26" t="s">
        <v>3</v>
      </c>
      <c r="E6" s="26" t="s">
        <v>4</v>
      </c>
    </row>
    <row r="7" spans="2:9">
      <c r="B7" s="19" t="s">
        <v>5</v>
      </c>
      <c r="C7" s="8" t="s">
        <v>6</v>
      </c>
      <c r="D7" s="6">
        <f>+D8</f>
        <v>19192573930.211296</v>
      </c>
      <c r="E7" s="10">
        <f>+D7/$D$41</f>
        <v>0.48712151945206927</v>
      </c>
      <c r="H7" s="15"/>
      <c r="I7" s="15"/>
    </row>
    <row r="8" spans="2:9">
      <c r="B8" s="20" t="s">
        <v>7</v>
      </c>
      <c r="C8" s="9" t="s">
        <v>6</v>
      </c>
      <c r="D8" s="2">
        <f>+D9</f>
        <v>19192573930.211296</v>
      </c>
      <c r="E8" s="11"/>
      <c r="H8" s="15"/>
      <c r="I8" s="15"/>
    </row>
    <row r="9" spans="2:9">
      <c r="B9" s="21" t="s">
        <v>8</v>
      </c>
      <c r="C9" s="9" t="s">
        <v>9</v>
      </c>
      <c r="D9" s="16">
        <v>19192573930.211296</v>
      </c>
      <c r="E9" s="9"/>
      <c r="H9" s="15"/>
      <c r="I9" s="15"/>
    </row>
    <row r="10" spans="2:9">
      <c r="B10" s="7" t="s">
        <v>10</v>
      </c>
      <c r="C10" s="8" t="s">
        <v>6</v>
      </c>
      <c r="D10" s="5">
        <f>+D11+D19+D17+D21+D27+D15+D25+D13+D23</f>
        <v>1449281018.8074999</v>
      </c>
      <c r="E10" s="10">
        <f>+D10/$D$41</f>
        <v>3.6783808912845488E-2</v>
      </c>
      <c r="H10" s="15"/>
      <c r="I10" s="15"/>
    </row>
    <row r="11" spans="2:9">
      <c r="B11" s="21" t="s">
        <v>11</v>
      </c>
      <c r="C11" s="9" t="s">
        <v>6</v>
      </c>
      <c r="D11" s="2">
        <f>+D12</f>
        <v>209041189.92479998</v>
      </c>
      <c r="E11" s="9"/>
      <c r="H11" s="15"/>
      <c r="I11" s="15"/>
    </row>
    <row r="12" spans="2:9">
      <c r="B12" s="20" t="s">
        <v>12</v>
      </c>
      <c r="C12" s="9" t="s">
        <v>13</v>
      </c>
      <c r="D12" s="16">
        <v>209041189.92479998</v>
      </c>
      <c r="E12" s="11"/>
      <c r="H12" s="15"/>
      <c r="I12" s="15"/>
    </row>
    <row r="13" spans="2:9">
      <c r="B13" s="21" t="s">
        <v>24</v>
      </c>
      <c r="C13" s="9" t="s">
        <v>6</v>
      </c>
      <c r="D13" s="2">
        <f>+D14</f>
        <v>4592585.3475000001</v>
      </c>
      <c r="E13" s="11"/>
      <c r="H13" s="15"/>
      <c r="I13" s="15"/>
    </row>
    <row r="14" spans="2:9">
      <c r="B14" s="20" t="s">
        <v>12</v>
      </c>
      <c r="C14" s="9" t="s">
        <v>25</v>
      </c>
      <c r="D14" s="16">
        <v>4592585.3475000001</v>
      </c>
      <c r="E14" s="11"/>
      <c r="H14" s="15"/>
      <c r="I14" s="15"/>
    </row>
    <row r="15" spans="2:9" hidden="1">
      <c r="B15" s="21" t="s">
        <v>14</v>
      </c>
      <c r="C15" s="9" t="s">
        <v>6</v>
      </c>
      <c r="D15" s="2">
        <f>+D16</f>
        <v>0</v>
      </c>
      <c r="E15" s="9"/>
      <c r="H15" s="15"/>
      <c r="I15" s="15"/>
    </row>
    <row r="16" spans="2:9" hidden="1">
      <c r="B16" s="20" t="s">
        <v>12</v>
      </c>
      <c r="C16" s="9" t="s">
        <v>13</v>
      </c>
      <c r="D16" s="16"/>
      <c r="E16" s="11"/>
      <c r="H16" s="15"/>
      <c r="I16" s="15"/>
    </row>
    <row r="17" spans="2:9">
      <c r="B17" s="21" t="s">
        <v>30</v>
      </c>
      <c r="C17" s="9" t="s">
        <v>6</v>
      </c>
      <c r="D17" s="2">
        <f>+D18</f>
        <v>1115339.0342999999</v>
      </c>
      <c r="E17" s="9"/>
    </row>
    <row r="18" spans="2:9">
      <c r="B18" s="20" t="s">
        <v>12</v>
      </c>
      <c r="C18" s="9" t="s">
        <v>25</v>
      </c>
      <c r="D18" s="24">
        <v>1115339.0342999999</v>
      </c>
      <c r="E18" s="11"/>
    </row>
    <row r="19" spans="2:9">
      <c r="B19" s="21" t="s">
        <v>16</v>
      </c>
      <c r="C19" s="9" t="s">
        <v>6</v>
      </c>
      <c r="D19" s="2">
        <f>+D20</f>
        <v>344880990.67860001</v>
      </c>
      <c r="E19" s="9"/>
      <c r="I19" s="15"/>
    </row>
    <row r="20" spans="2:9">
      <c r="B20" s="20" t="s">
        <v>12</v>
      </c>
      <c r="C20" s="9" t="s">
        <v>13</v>
      </c>
      <c r="D20" s="24">
        <v>344880990.67860001</v>
      </c>
      <c r="E20" s="11"/>
    </row>
    <row r="21" spans="2:9">
      <c r="B21" s="22" t="s">
        <v>32</v>
      </c>
      <c r="C21" s="9" t="s">
        <v>6</v>
      </c>
      <c r="D21" s="2">
        <f>+D22</f>
        <v>13032412.644399999</v>
      </c>
      <c r="E21" s="9"/>
      <c r="G21" s="27"/>
    </row>
    <row r="22" spans="2:9">
      <c r="B22" s="20" t="s">
        <v>12</v>
      </c>
      <c r="C22" s="9" t="s">
        <v>13</v>
      </c>
      <c r="D22" s="24">
        <v>13032412.644399999</v>
      </c>
      <c r="E22" s="11"/>
    </row>
    <row r="23" spans="2:9">
      <c r="B23" s="22" t="s">
        <v>41</v>
      </c>
      <c r="C23" s="9" t="s">
        <v>6</v>
      </c>
      <c r="D23" s="2">
        <f>+D24</f>
        <v>876618501.17790008</v>
      </c>
      <c r="E23" s="9"/>
    </row>
    <row r="24" spans="2:9">
      <c r="B24" s="20" t="s">
        <v>12</v>
      </c>
      <c r="C24" s="9" t="s">
        <v>13</v>
      </c>
      <c r="D24" s="3">
        <v>876618501.17790008</v>
      </c>
      <c r="E24" s="11"/>
    </row>
    <row r="25" spans="2:9" hidden="1">
      <c r="B25" s="21" t="s">
        <v>34</v>
      </c>
      <c r="C25" s="9" t="s">
        <v>6</v>
      </c>
      <c r="D25" s="2">
        <f>+D26</f>
        <v>0</v>
      </c>
      <c r="E25" s="11"/>
    </row>
    <row r="26" spans="2:9" hidden="1">
      <c r="B26" s="20" t="s">
        <v>12</v>
      </c>
      <c r="C26" s="9" t="s">
        <v>13</v>
      </c>
      <c r="D26" s="24"/>
      <c r="E26" s="11"/>
    </row>
    <row r="27" spans="2:9" hidden="1">
      <c r="B27" s="21" t="s">
        <v>37</v>
      </c>
      <c r="C27" s="9" t="s">
        <v>6</v>
      </c>
      <c r="D27" s="2">
        <f>+D28</f>
        <v>0</v>
      </c>
      <c r="E27" s="9"/>
    </row>
    <row r="28" spans="2:9" hidden="1">
      <c r="B28" s="20" t="s">
        <v>12</v>
      </c>
      <c r="C28" s="9" t="s">
        <v>13</v>
      </c>
      <c r="D28" s="24"/>
      <c r="E28" s="11"/>
    </row>
    <row r="29" spans="2:9">
      <c r="B29" s="7" t="s">
        <v>17</v>
      </c>
      <c r="C29" s="8" t="s">
        <v>6</v>
      </c>
      <c r="D29" s="5">
        <f>+D30+D34+D32</f>
        <v>13179354954.815098</v>
      </c>
      <c r="E29" s="10">
        <f>+D29/$D$41</f>
        <v>0.33450163768195573</v>
      </c>
    </row>
    <row r="30" spans="2:9">
      <c r="B30" s="23" t="s">
        <v>18</v>
      </c>
      <c r="C30" s="9" t="s">
        <v>6</v>
      </c>
      <c r="D30" s="2">
        <f>+D31</f>
        <v>2914632501.443501</v>
      </c>
      <c r="E30" s="9"/>
    </row>
    <row r="31" spans="2:9">
      <c r="B31" s="20" t="s">
        <v>19</v>
      </c>
      <c r="C31" s="9" t="s">
        <v>20</v>
      </c>
      <c r="D31" s="24">
        <v>2914632501.443501</v>
      </c>
      <c r="E31" s="11"/>
    </row>
    <row r="32" spans="2:9">
      <c r="B32" s="21" t="s">
        <v>31</v>
      </c>
      <c r="C32" s="9" t="s">
        <v>6</v>
      </c>
      <c r="D32" s="2">
        <f>+D33</f>
        <v>4602561570.0906982</v>
      </c>
      <c r="E32" s="11"/>
    </row>
    <row r="33" spans="2:7" ht="15" customHeight="1">
      <c r="B33" s="20" t="s">
        <v>19</v>
      </c>
      <c r="C33" s="9" t="s">
        <v>28</v>
      </c>
      <c r="D33" s="24">
        <v>4602561570.0906982</v>
      </c>
      <c r="E33" s="11"/>
    </row>
    <row r="34" spans="2:7">
      <c r="B34" s="23" t="s">
        <v>21</v>
      </c>
      <c r="C34" s="9" t="s">
        <v>6</v>
      </c>
      <c r="D34" s="2">
        <f>+D35</f>
        <v>5662160883.280899</v>
      </c>
      <c r="E34" s="9"/>
    </row>
    <row r="35" spans="2:7">
      <c r="B35" s="20" t="s">
        <v>19</v>
      </c>
      <c r="C35" s="9" t="s">
        <v>15</v>
      </c>
      <c r="D35" s="24">
        <v>5662160883.280899</v>
      </c>
      <c r="E35" s="11"/>
      <c r="G35" s="17"/>
    </row>
    <row r="36" spans="2:7">
      <c r="B36" s="7" t="s">
        <v>26</v>
      </c>
      <c r="C36" s="8" t="s">
        <v>6</v>
      </c>
      <c r="D36" s="5">
        <f>+D37+D40</f>
        <v>5578761486.8773003</v>
      </c>
      <c r="E36" s="10">
        <f>+D36/$D$41</f>
        <v>0.14159303395312947</v>
      </c>
      <c r="G36" s="17"/>
    </row>
    <row r="37" spans="2:7" ht="17.25" customHeight="1">
      <c r="B37" s="23" t="s">
        <v>35</v>
      </c>
      <c r="C37" s="9" t="s">
        <v>6</v>
      </c>
      <c r="D37" s="2">
        <f>+D38</f>
        <v>5321439078.6615</v>
      </c>
      <c r="E37" s="9"/>
    </row>
    <row r="38" spans="2:7">
      <c r="B38" s="20" t="s">
        <v>39</v>
      </c>
      <c r="C38" s="9" t="s">
        <v>27</v>
      </c>
      <c r="D38" s="24">
        <v>5321439078.6615</v>
      </c>
      <c r="E38" s="12"/>
      <c r="G38" s="17"/>
    </row>
    <row r="39" spans="2:7" ht="15" customHeight="1">
      <c r="B39" s="23" t="s">
        <v>40</v>
      </c>
      <c r="C39" s="9" t="s">
        <v>6</v>
      </c>
      <c r="D39" s="2">
        <f>+D40</f>
        <v>257322408.21579999</v>
      </c>
      <c r="E39" s="9"/>
    </row>
    <row r="40" spans="2:7" ht="17.25" customHeight="1">
      <c r="B40" s="20" t="s">
        <v>36</v>
      </c>
      <c r="C40" s="9" t="s">
        <v>27</v>
      </c>
      <c r="D40" s="24">
        <v>257322408.21579999</v>
      </c>
      <c r="E40" s="12"/>
    </row>
    <row r="41" spans="2:7">
      <c r="B41" s="18" t="s">
        <v>22</v>
      </c>
      <c r="C41" s="4" t="s">
        <v>6</v>
      </c>
      <c r="D41" s="13">
        <f>+D7+D10+D29+D36</f>
        <v>39399971390.711197</v>
      </c>
      <c r="E41" s="10">
        <f>+D41/D42</f>
        <v>8.2586372006008976E-2</v>
      </c>
    </row>
    <row r="42" spans="2:7">
      <c r="B42" s="18" t="s">
        <v>23</v>
      </c>
      <c r="C42" s="4" t="s">
        <v>6</v>
      </c>
      <c r="D42" s="13">
        <v>477075944053.39001</v>
      </c>
      <c r="E42" s="10"/>
    </row>
    <row r="44" spans="2:7">
      <c r="B44" s="40" t="s">
        <v>43</v>
      </c>
      <c r="C44" s="41"/>
      <c r="D44" s="41"/>
      <c r="E44" s="41"/>
    </row>
    <row r="45" spans="2:7">
      <c r="B45" s="42" t="s">
        <v>44</v>
      </c>
      <c r="C45" s="43"/>
      <c r="D45" s="43"/>
      <c r="E45" s="43"/>
    </row>
    <row r="46" spans="2:7">
      <c r="B46" s="43"/>
      <c r="C46" s="43"/>
      <c r="D46" s="43"/>
      <c r="E46" s="43"/>
    </row>
    <row r="47" spans="2:7" ht="17.25">
      <c r="B47" s="25" t="s">
        <v>38</v>
      </c>
      <c r="C47" s="25"/>
      <c r="D47" s="25"/>
      <c r="E47" s="25"/>
    </row>
  </sheetData>
  <mergeCells count="8">
    <mergeCell ref="B44:E44"/>
    <mergeCell ref="B45:E46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I49"/>
  <sheetViews>
    <sheetView topLeftCell="A23" zoomScaleNormal="100" workbookViewId="0">
      <selection activeCell="E56" sqref="E56"/>
    </sheetView>
  </sheetViews>
  <sheetFormatPr baseColWidth="10" defaultRowHeight="15"/>
  <cols>
    <col min="1" max="1" width="11.42578125" style="14"/>
    <col min="2" max="2" width="51.85546875" style="14" customWidth="1"/>
    <col min="3" max="3" width="16.28515625" style="14" customWidth="1"/>
    <col min="4" max="4" width="25.42578125" style="14" bestFit="1" customWidth="1"/>
    <col min="5" max="5" width="14.5703125" style="14" customWidth="1"/>
    <col min="6" max="6" width="11.42578125" style="14"/>
    <col min="7" max="7" width="45" style="14" bestFit="1" customWidth="1"/>
    <col min="8" max="8" width="21.42578125" style="14" customWidth="1"/>
    <col min="9" max="9" width="17.85546875" style="14" bestFit="1" customWidth="1"/>
    <col min="10" max="16384" width="11.42578125" style="14"/>
  </cols>
  <sheetData>
    <row r="1" spans="2:9">
      <c r="B1" s="44" t="s">
        <v>0</v>
      </c>
      <c r="C1" s="44"/>
      <c r="D1" s="44"/>
      <c r="E1" s="44"/>
    </row>
    <row r="2" spans="2:9">
      <c r="B2" s="44" t="s">
        <v>69</v>
      </c>
      <c r="C2" s="44"/>
      <c r="D2" s="44"/>
      <c r="E2" s="44"/>
    </row>
    <row r="3" spans="2:9">
      <c r="B3" s="44" t="s">
        <v>29</v>
      </c>
      <c r="C3" s="44"/>
      <c r="D3" s="44"/>
      <c r="E3" s="44"/>
    </row>
    <row r="4" spans="2:9">
      <c r="B4" s="1"/>
      <c r="C4" s="1"/>
      <c r="D4" s="1"/>
      <c r="E4" s="1"/>
    </row>
    <row r="5" spans="2:9">
      <c r="B5" s="45" t="s">
        <v>1</v>
      </c>
      <c r="C5" s="45" t="s">
        <v>2</v>
      </c>
      <c r="D5" s="46" t="s">
        <v>33</v>
      </c>
      <c r="E5" s="46"/>
    </row>
    <row r="6" spans="2:9">
      <c r="B6" s="45"/>
      <c r="C6" s="45"/>
      <c r="D6" s="37" t="s">
        <v>3</v>
      </c>
      <c r="E6" s="37" t="s">
        <v>4</v>
      </c>
    </row>
    <row r="7" spans="2:9">
      <c r="B7" s="19" t="s">
        <v>5</v>
      </c>
      <c r="C7" s="8" t="s">
        <v>6</v>
      </c>
      <c r="D7" s="6">
        <f>+D8</f>
        <v>30484032830.2841</v>
      </c>
      <c r="E7" s="10">
        <f>+D7/$D$43</f>
        <v>0.58161729565556508</v>
      </c>
      <c r="H7" s="15"/>
      <c r="I7" s="15"/>
    </row>
    <row r="8" spans="2:9">
      <c r="B8" s="20" t="s">
        <v>7</v>
      </c>
      <c r="C8" s="9" t="s">
        <v>6</v>
      </c>
      <c r="D8" s="2">
        <f>+D9</f>
        <v>30484032830.2841</v>
      </c>
      <c r="E8" s="11"/>
      <c r="H8" s="15"/>
      <c r="I8" s="15"/>
    </row>
    <row r="9" spans="2:9">
      <c r="B9" s="21" t="s">
        <v>8</v>
      </c>
      <c r="C9" s="9" t="s">
        <v>9</v>
      </c>
      <c r="D9" s="24">
        <v>30484032830.2841</v>
      </c>
      <c r="E9" s="9"/>
      <c r="H9" s="15"/>
      <c r="I9" s="15"/>
    </row>
    <row r="10" spans="2:9">
      <c r="B10" s="7" t="s">
        <v>10</v>
      </c>
      <c r="C10" s="8" t="s">
        <v>6</v>
      </c>
      <c r="D10" s="5">
        <f>+D11+D19+D17+D21+D27+D15+D25+D13+D23</f>
        <v>2406507339.152</v>
      </c>
      <c r="E10" s="10">
        <f>+D10/$D$43</f>
        <v>4.5914735047207063E-2</v>
      </c>
      <c r="G10" s="27"/>
      <c r="H10" s="15"/>
      <c r="I10" s="15"/>
    </row>
    <row r="11" spans="2:9">
      <c r="B11" s="21" t="s">
        <v>11</v>
      </c>
      <c r="C11" s="9" t="s">
        <v>6</v>
      </c>
      <c r="D11" s="2">
        <f>+D12</f>
        <v>470607.75069999998</v>
      </c>
      <c r="E11" s="9"/>
      <c r="H11" s="15"/>
      <c r="I11" s="15"/>
    </row>
    <row r="12" spans="2:9">
      <c r="B12" s="20" t="s">
        <v>12</v>
      </c>
      <c r="C12" s="9" t="s">
        <v>13</v>
      </c>
      <c r="D12" s="24">
        <v>470607.75069999998</v>
      </c>
      <c r="E12" s="11"/>
      <c r="H12" s="15"/>
      <c r="I12" s="15"/>
    </row>
    <row r="13" spans="2:9" hidden="1">
      <c r="B13" s="21" t="s">
        <v>24</v>
      </c>
      <c r="C13" s="9" t="s">
        <v>6</v>
      </c>
      <c r="D13" s="2">
        <f>+D14</f>
        <v>0</v>
      </c>
      <c r="E13" s="11"/>
      <c r="H13" s="15"/>
      <c r="I13" s="15"/>
    </row>
    <row r="14" spans="2:9" hidden="1">
      <c r="B14" s="20" t="s">
        <v>12</v>
      </c>
      <c r="C14" s="9" t="s">
        <v>25</v>
      </c>
      <c r="D14" s="16"/>
      <c r="E14" s="11"/>
      <c r="H14" s="15"/>
      <c r="I14" s="15"/>
    </row>
    <row r="15" spans="2:9">
      <c r="B15" s="21" t="s">
        <v>14</v>
      </c>
      <c r="C15" s="9" t="s">
        <v>6</v>
      </c>
      <c r="D15" s="2">
        <f>+D16</f>
        <v>676680151.20330012</v>
      </c>
      <c r="E15" s="9"/>
      <c r="H15" s="15"/>
      <c r="I15" s="15"/>
    </row>
    <row r="16" spans="2:9">
      <c r="B16" s="20" t="s">
        <v>12</v>
      </c>
      <c r="C16" s="9" t="s">
        <v>13</v>
      </c>
      <c r="D16" s="24">
        <v>676680151.20330012</v>
      </c>
      <c r="E16" s="11"/>
      <c r="H16" s="15"/>
      <c r="I16" s="15"/>
    </row>
    <row r="17" spans="2:9">
      <c r="B17" s="21" t="s">
        <v>30</v>
      </c>
      <c r="C17" s="9" t="s">
        <v>6</v>
      </c>
      <c r="D17" s="2">
        <f>+D18</f>
        <v>600955598.12</v>
      </c>
      <c r="E17" s="9"/>
    </row>
    <row r="18" spans="2:9">
      <c r="B18" s="20" t="s">
        <v>12</v>
      </c>
      <c r="C18" s="9" t="s">
        <v>25</v>
      </c>
      <c r="D18" s="24">
        <v>600955598.12</v>
      </c>
      <c r="E18" s="11"/>
    </row>
    <row r="19" spans="2:9">
      <c r="B19" s="21" t="s">
        <v>16</v>
      </c>
      <c r="C19" s="9" t="s">
        <v>6</v>
      </c>
      <c r="D19" s="2">
        <f>+D20</f>
        <v>194242818.51830003</v>
      </c>
      <c r="E19" s="9"/>
      <c r="I19" s="15"/>
    </row>
    <row r="20" spans="2:9">
      <c r="B20" s="20" t="s">
        <v>12</v>
      </c>
      <c r="C20" s="9" t="s">
        <v>13</v>
      </c>
      <c r="D20" s="24">
        <v>194242818.51830003</v>
      </c>
      <c r="E20" s="11"/>
    </row>
    <row r="21" spans="2:9" hidden="1">
      <c r="B21" s="22" t="s">
        <v>32</v>
      </c>
      <c r="C21" s="9" t="s">
        <v>6</v>
      </c>
      <c r="D21" s="2">
        <f>+D22</f>
        <v>0</v>
      </c>
      <c r="E21" s="9"/>
      <c r="G21" s="27"/>
    </row>
    <row r="22" spans="2:9" hidden="1">
      <c r="B22" s="20" t="s">
        <v>12</v>
      </c>
      <c r="C22" s="9" t="s">
        <v>13</v>
      </c>
      <c r="D22" s="24"/>
      <c r="E22" s="11"/>
    </row>
    <row r="23" spans="2:9">
      <c r="B23" s="22" t="s">
        <v>41</v>
      </c>
      <c r="C23" s="9" t="s">
        <v>6</v>
      </c>
      <c r="D23" s="2">
        <f>+D24</f>
        <v>748658084.68629992</v>
      </c>
      <c r="E23" s="9"/>
      <c r="G23" s="27"/>
    </row>
    <row r="24" spans="2:9">
      <c r="B24" s="20" t="s">
        <v>12</v>
      </c>
      <c r="C24" s="9" t="s">
        <v>13</v>
      </c>
      <c r="D24" s="3">
        <v>748658084.68629992</v>
      </c>
      <c r="E24" s="11"/>
    </row>
    <row r="25" spans="2:9">
      <c r="B25" s="21" t="s">
        <v>59</v>
      </c>
      <c r="C25" s="9" t="s">
        <v>6</v>
      </c>
      <c r="D25" s="2">
        <f>+D26</f>
        <v>185500078.8734</v>
      </c>
      <c r="E25" s="11"/>
    </row>
    <row r="26" spans="2:9">
      <c r="B26" s="20" t="s">
        <v>12</v>
      </c>
      <c r="C26" s="9" t="s">
        <v>13</v>
      </c>
      <c r="D26" s="24">
        <v>185500078.8734</v>
      </c>
      <c r="E26" s="11"/>
    </row>
    <row r="27" spans="2:9" hidden="1">
      <c r="B27" s="21" t="s">
        <v>37</v>
      </c>
      <c r="C27" s="9" t="s">
        <v>6</v>
      </c>
      <c r="D27" s="2">
        <f>+D28</f>
        <v>0</v>
      </c>
      <c r="E27" s="9"/>
    </row>
    <row r="28" spans="2:9" hidden="1">
      <c r="B28" s="20" t="s">
        <v>12</v>
      </c>
      <c r="C28" s="9" t="s">
        <v>13</v>
      </c>
      <c r="D28" s="24"/>
      <c r="E28" s="11"/>
    </row>
    <row r="29" spans="2:9">
      <c r="B29" s="7" t="s">
        <v>17</v>
      </c>
      <c r="C29" s="8" t="s">
        <v>6</v>
      </c>
      <c r="D29" s="5">
        <f>+D30+D34+D32</f>
        <v>13518461125.067202</v>
      </c>
      <c r="E29" s="10">
        <f>+D29/$D$43</f>
        <v>0.25792423347528581</v>
      </c>
    </row>
    <row r="30" spans="2:9">
      <c r="B30" s="23" t="s">
        <v>18</v>
      </c>
      <c r="C30" s="9" t="s">
        <v>6</v>
      </c>
      <c r="D30" s="2">
        <f>+D31</f>
        <v>3120616740.0572996</v>
      </c>
      <c r="E30" s="9"/>
    </row>
    <row r="31" spans="2:9">
      <c r="B31" s="20" t="s">
        <v>19</v>
      </c>
      <c r="C31" s="9" t="s">
        <v>20</v>
      </c>
      <c r="D31" s="24">
        <v>3120616740.0572996</v>
      </c>
      <c r="E31" s="11"/>
    </row>
    <row r="32" spans="2:9">
      <c r="B32" s="21" t="s">
        <v>31</v>
      </c>
      <c r="C32" s="9" t="s">
        <v>6</v>
      </c>
      <c r="D32" s="2">
        <f>+D33</f>
        <v>5553516963.7645044</v>
      </c>
      <c r="E32" s="11"/>
    </row>
    <row r="33" spans="2:7" ht="15" customHeight="1">
      <c r="B33" s="20" t="s">
        <v>19</v>
      </c>
      <c r="C33" s="9" t="s">
        <v>28</v>
      </c>
      <c r="D33" s="24">
        <v>5553516963.7645044</v>
      </c>
      <c r="E33" s="11"/>
    </row>
    <row r="34" spans="2:7">
      <c r="B34" s="23" t="s">
        <v>21</v>
      </c>
      <c r="C34" s="9" t="s">
        <v>6</v>
      </c>
      <c r="D34" s="2">
        <f>+D35</f>
        <v>4844327421.2453976</v>
      </c>
      <c r="E34" s="9"/>
    </row>
    <row r="35" spans="2:7">
      <c r="B35" s="20" t="s">
        <v>19</v>
      </c>
      <c r="C35" s="9" t="s">
        <v>15</v>
      </c>
      <c r="D35" s="24">
        <v>4844327421.2453976</v>
      </c>
      <c r="E35" s="11"/>
      <c r="G35" s="17"/>
    </row>
    <row r="36" spans="2:7">
      <c r="B36" s="7" t="s">
        <v>26</v>
      </c>
      <c r="C36" s="8" t="s">
        <v>6</v>
      </c>
      <c r="D36" s="5">
        <f>+D37+D40+D42</f>
        <v>6003526768.1710997</v>
      </c>
      <c r="E36" s="10">
        <f>+D36/$D$43</f>
        <v>0.11454373582194204</v>
      </c>
      <c r="G36" s="17"/>
    </row>
    <row r="37" spans="2:7" ht="17.25" customHeight="1">
      <c r="B37" s="23" t="s">
        <v>35</v>
      </c>
      <c r="C37" s="9" t="s">
        <v>6</v>
      </c>
      <c r="D37" s="2">
        <f>+D38</f>
        <v>5686075703.5695</v>
      </c>
      <c r="E37" s="9"/>
    </row>
    <row r="38" spans="2:7">
      <c r="B38" s="20" t="s">
        <v>39</v>
      </c>
      <c r="C38" s="9" t="s">
        <v>27</v>
      </c>
      <c r="D38" s="24">
        <v>5686075703.5695</v>
      </c>
      <c r="E38" s="12"/>
      <c r="G38" s="17"/>
    </row>
    <row r="39" spans="2:7" ht="15" customHeight="1">
      <c r="B39" s="23" t="s">
        <v>40</v>
      </c>
      <c r="C39" s="9" t="s">
        <v>6</v>
      </c>
      <c r="D39" s="2">
        <f>+D40</f>
        <v>267185958.40559995</v>
      </c>
      <c r="E39" s="9"/>
    </row>
    <row r="40" spans="2:7" ht="17.25" customHeight="1">
      <c r="B40" s="20" t="s">
        <v>36</v>
      </c>
      <c r="C40" s="9" t="s">
        <v>27</v>
      </c>
      <c r="D40" s="35">
        <v>267185958.40559995</v>
      </c>
      <c r="E40" s="12"/>
    </row>
    <row r="41" spans="2:7" ht="15" customHeight="1">
      <c r="B41" s="23" t="s">
        <v>72</v>
      </c>
      <c r="C41" s="9" t="s">
        <v>6</v>
      </c>
      <c r="D41" s="2">
        <f>+D42</f>
        <v>50265106.196000002</v>
      </c>
      <c r="E41" s="9"/>
    </row>
    <row r="42" spans="2:7" ht="17.25" customHeight="1">
      <c r="B42" s="20" t="s">
        <v>36</v>
      </c>
      <c r="C42" s="9" t="s">
        <v>27</v>
      </c>
      <c r="D42" s="35">
        <v>50265106.196000002</v>
      </c>
      <c r="E42" s="12"/>
    </row>
    <row r="43" spans="2:7">
      <c r="B43" s="18" t="s">
        <v>22</v>
      </c>
      <c r="C43" s="4" t="s">
        <v>6</v>
      </c>
      <c r="D43" s="13">
        <f>+D7+D10+D29+D36</f>
        <v>52412528062.6744</v>
      </c>
      <c r="E43" s="10">
        <f>+D43/D44</f>
        <v>9.9373156034905666E-2</v>
      </c>
    </row>
    <row r="44" spans="2:7">
      <c r="B44" s="18" t="s">
        <v>23</v>
      </c>
      <c r="C44" s="4" t="s">
        <v>6</v>
      </c>
      <c r="D44" s="13">
        <v>527431452859</v>
      </c>
      <c r="E44" s="10"/>
    </row>
    <row r="46" spans="2:7">
      <c r="B46" s="47" t="s">
        <v>70</v>
      </c>
      <c r="C46" s="48"/>
      <c r="D46" s="48"/>
      <c r="E46" s="48"/>
    </row>
    <row r="47" spans="2:7">
      <c r="B47" s="49" t="s">
        <v>73</v>
      </c>
      <c r="C47" s="50"/>
      <c r="D47" s="50"/>
      <c r="E47" s="50"/>
    </row>
    <row r="48" spans="2:7">
      <c r="B48" s="50"/>
      <c r="C48" s="50"/>
      <c r="D48" s="50"/>
      <c r="E48" s="50"/>
    </row>
    <row r="49" spans="2:5" ht="17.25">
      <c r="B49" s="25" t="s">
        <v>38</v>
      </c>
      <c r="C49" s="25"/>
      <c r="D49" s="25"/>
      <c r="E49" s="25"/>
    </row>
  </sheetData>
  <mergeCells count="8">
    <mergeCell ref="B46:E46"/>
    <mergeCell ref="B47:E48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I49"/>
  <sheetViews>
    <sheetView topLeftCell="A6" zoomScaleNormal="100" workbookViewId="0">
      <selection activeCell="G43" sqref="G43"/>
    </sheetView>
  </sheetViews>
  <sheetFormatPr baseColWidth="10" defaultRowHeight="15"/>
  <cols>
    <col min="1" max="1" width="11.42578125" style="14"/>
    <col min="2" max="2" width="58.140625" style="14" customWidth="1"/>
    <col min="3" max="3" width="16.28515625" style="14" customWidth="1"/>
    <col min="4" max="4" width="25.42578125" style="14" bestFit="1" customWidth="1"/>
    <col min="5" max="5" width="14.5703125" style="14" customWidth="1"/>
    <col min="6" max="6" width="11.42578125" style="14"/>
    <col min="7" max="7" width="45" style="14" bestFit="1" customWidth="1"/>
    <col min="8" max="8" width="21.42578125" style="14" customWidth="1"/>
    <col min="9" max="9" width="17.85546875" style="14" bestFit="1" customWidth="1"/>
    <col min="10" max="16384" width="11.42578125" style="14"/>
  </cols>
  <sheetData>
    <row r="1" spans="2:9">
      <c r="B1" s="44" t="s">
        <v>0</v>
      </c>
      <c r="C1" s="44"/>
      <c r="D1" s="44"/>
      <c r="E1" s="44"/>
    </row>
    <row r="2" spans="2:9">
      <c r="B2" s="44" t="s">
        <v>71</v>
      </c>
      <c r="C2" s="44"/>
      <c r="D2" s="44"/>
      <c r="E2" s="44"/>
    </row>
    <row r="3" spans="2:9">
      <c r="B3" s="44" t="s">
        <v>29</v>
      </c>
      <c r="C3" s="44"/>
      <c r="D3" s="44"/>
      <c r="E3" s="44"/>
    </row>
    <row r="4" spans="2:9">
      <c r="B4" s="1"/>
      <c r="C4" s="1"/>
      <c r="D4" s="1"/>
      <c r="E4" s="1"/>
    </row>
    <row r="5" spans="2:9">
      <c r="B5" s="45" t="s">
        <v>1</v>
      </c>
      <c r="C5" s="45" t="s">
        <v>2</v>
      </c>
      <c r="D5" s="46" t="s">
        <v>33</v>
      </c>
      <c r="E5" s="46"/>
    </row>
    <row r="6" spans="2:9">
      <c r="B6" s="45"/>
      <c r="C6" s="45"/>
      <c r="D6" s="38" t="s">
        <v>3</v>
      </c>
      <c r="E6" s="38" t="s">
        <v>4</v>
      </c>
    </row>
    <row r="7" spans="2:9">
      <c r="B7" s="19" t="s">
        <v>5</v>
      </c>
      <c r="C7" s="8" t="s">
        <v>6</v>
      </c>
      <c r="D7" s="6">
        <f>+D8</f>
        <v>31694458312.469307</v>
      </c>
      <c r="E7" s="10">
        <f>+D7/$D$43</f>
        <v>0.5956652688050561</v>
      </c>
      <c r="H7" s="15"/>
      <c r="I7" s="15"/>
    </row>
    <row r="8" spans="2:9">
      <c r="B8" s="20" t="s">
        <v>7</v>
      </c>
      <c r="C8" s="9" t="s">
        <v>6</v>
      </c>
      <c r="D8" s="2">
        <f>+D9</f>
        <v>31694458312.469307</v>
      </c>
      <c r="E8" s="11"/>
      <c r="H8" s="15"/>
      <c r="I8" s="15"/>
    </row>
    <row r="9" spans="2:9">
      <c r="B9" s="21" t="s">
        <v>8</v>
      </c>
      <c r="C9" s="9" t="s">
        <v>9</v>
      </c>
      <c r="D9" s="24">
        <v>31694458312.469307</v>
      </c>
      <c r="E9" s="9"/>
      <c r="H9" s="15"/>
      <c r="I9" s="15"/>
    </row>
    <row r="10" spans="2:9">
      <c r="B10" s="7" t="s">
        <v>10</v>
      </c>
      <c r="C10" s="8" t="s">
        <v>6</v>
      </c>
      <c r="D10" s="5">
        <f>+D11+D19+D17+D21+D27+D15+D25+D13+D23</f>
        <v>1919709477.3146</v>
      </c>
      <c r="E10" s="10">
        <f>+D10/$D$43</f>
        <v>3.6078996856757604E-2</v>
      </c>
      <c r="G10" s="27"/>
      <c r="H10" s="15"/>
      <c r="I10" s="15"/>
    </row>
    <row r="11" spans="2:9">
      <c r="B11" s="21" t="s">
        <v>11</v>
      </c>
      <c r="C11" s="9" t="s">
        <v>6</v>
      </c>
      <c r="D11" s="2">
        <f>+D12</f>
        <v>15590435.116800001</v>
      </c>
      <c r="E11" s="9"/>
      <c r="H11" s="15"/>
      <c r="I11" s="15"/>
    </row>
    <row r="12" spans="2:9">
      <c r="B12" s="20" t="s">
        <v>12</v>
      </c>
      <c r="C12" s="9" t="s">
        <v>13</v>
      </c>
      <c r="D12" s="24">
        <v>15590435.116800001</v>
      </c>
      <c r="E12" s="11"/>
      <c r="H12" s="15"/>
      <c r="I12" s="15"/>
    </row>
    <row r="13" spans="2:9" hidden="1">
      <c r="B13" s="21" t="s">
        <v>24</v>
      </c>
      <c r="C13" s="9" t="s">
        <v>6</v>
      </c>
      <c r="D13" s="2">
        <f>+D14</f>
        <v>0</v>
      </c>
      <c r="E13" s="11"/>
      <c r="H13" s="15"/>
      <c r="I13" s="15"/>
    </row>
    <row r="14" spans="2:9" hidden="1">
      <c r="B14" s="20" t="s">
        <v>12</v>
      </c>
      <c r="C14" s="9" t="s">
        <v>25</v>
      </c>
      <c r="D14" s="16"/>
      <c r="E14" s="11"/>
      <c r="H14" s="15"/>
      <c r="I14" s="15"/>
    </row>
    <row r="15" spans="2:9">
      <c r="B15" s="21" t="s">
        <v>14</v>
      </c>
      <c r="C15" s="9" t="s">
        <v>6</v>
      </c>
      <c r="D15" s="2">
        <f>+D16</f>
        <v>755191752.44320011</v>
      </c>
      <c r="E15" s="9"/>
      <c r="H15" s="15"/>
      <c r="I15" s="15"/>
    </row>
    <row r="16" spans="2:9">
      <c r="B16" s="20" t="s">
        <v>12</v>
      </c>
      <c r="C16" s="9" t="s">
        <v>13</v>
      </c>
      <c r="D16" s="24">
        <v>755191752.44320011</v>
      </c>
      <c r="E16" s="11"/>
      <c r="H16" s="15"/>
      <c r="I16" s="15"/>
    </row>
    <row r="17" spans="2:9">
      <c r="B17" s="21" t="s">
        <v>30</v>
      </c>
      <c r="C17" s="9" t="s">
        <v>6</v>
      </c>
      <c r="D17" s="2">
        <f>+D18</f>
        <v>608208527.25699997</v>
      </c>
      <c r="E17" s="9"/>
    </row>
    <row r="18" spans="2:9">
      <c r="B18" s="20" t="s">
        <v>12</v>
      </c>
      <c r="C18" s="9" t="s">
        <v>25</v>
      </c>
      <c r="D18" s="24">
        <v>608208527.25699997</v>
      </c>
      <c r="E18" s="11"/>
    </row>
    <row r="19" spans="2:9">
      <c r="B19" s="21" t="s">
        <v>16</v>
      </c>
      <c r="C19" s="9" t="s">
        <v>6</v>
      </c>
      <c r="D19" s="2">
        <f>+D20</f>
        <v>119090524.63859998</v>
      </c>
      <c r="E19" s="9"/>
      <c r="I19" s="15"/>
    </row>
    <row r="20" spans="2:9">
      <c r="B20" s="20" t="s">
        <v>12</v>
      </c>
      <c r="C20" s="9" t="s">
        <v>13</v>
      </c>
      <c r="D20" s="24">
        <v>119090524.63859998</v>
      </c>
      <c r="E20" s="11"/>
    </row>
    <row r="21" spans="2:9" hidden="1">
      <c r="B21" s="22" t="s">
        <v>32</v>
      </c>
      <c r="C21" s="9" t="s">
        <v>6</v>
      </c>
      <c r="D21" s="2">
        <f>+D22</f>
        <v>0</v>
      </c>
      <c r="E21" s="9"/>
      <c r="G21" s="27"/>
    </row>
    <row r="22" spans="2:9" hidden="1">
      <c r="B22" s="20" t="s">
        <v>12</v>
      </c>
      <c r="C22" s="9" t="s">
        <v>13</v>
      </c>
      <c r="D22" s="24"/>
      <c r="E22" s="11"/>
    </row>
    <row r="23" spans="2:9">
      <c r="B23" s="22" t="s">
        <v>41</v>
      </c>
      <c r="C23" s="9" t="s">
        <v>6</v>
      </c>
      <c r="D23" s="2">
        <f>+D24</f>
        <v>141436500.68779999</v>
      </c>
      <c r="E23" s="9"/>
      <c r="G23" s="27"/>
    </row>
    <row r="24" spans="2:9">
      <c r="B24" s="20" t="s">
        <v>12</v>
      </c>
      <c r="C24" s="9" t="s">
        <v>13</v>
      </c>
      <c r="D24" s="3">
        <v>141436500.68779999</v>
      </c>
      <c r="E24" s="11"/>
    </row>
    <row r="25" spans="2:9">
      <c r="B25" s="21" t="s">
        <v>59</v>
      </c>
      <c r="C25" s="9" t="s">
        <v>6</v>
      </c>
      <c r="D25" s="2">
        <f>+D26</f>
        <v>280191737.17120004</v>
      </c>
      <c r="E25" s="11"/>
    </row>
    <row r="26" spans="2:9">
      <c r="B26" s="20" t="s">
        <v>12</v>
      </c>
      <c r="C26" s="9" t="s">
        <v>13</v>
      </c>
      <c r="D26" s="24">
        <v>280191737.17120004</v>
      </c>
      <c r="E26" s="11"/>
    </row>
    <row r="27" spans="2:9" hidden="1">
      <c r="B27" s="21" t="s">
        <v>37</v>
      </c>
      <c r="C27" s="9" t="s">
        <v>6</v>
      </c>
      <c r="D27" s="2">
        <f>+D28</f>
        <v>0</v>
      </c>
      <c r="E27" s="9"/>
    </row>
    <row r="28" spans="2:9" hidden="1">
      <c r="B28" s="20" t="s">
        <v>12</v>
      </c>
      <c r="C28" s="9" t="s">
        <v>13</v>
      </c>
      <c r="D28" s="24"/>
      <c r="E28" s="11"/>
    </row>
    <row r="29" spans="2:9">
      <c r="B29" s="7" t="s">
        <v>17</v>
      </c>
      <c r="C29" s="8" t="s">
        <v>6</v>
      </c>
      <c r="D29" s="5">
        <f>+D30+D34+D32</f>
        <v>13542658757.248302</v>
      </c>
      <c r="E29" s="10">
        <f>+D29/$D$43</f>
        <v>0.25452056600688966</v>
      </c>
    </row>
    <row r="30" spans="2:9">
      <c r="B30" s="23" t="s">
        <v>18</v>
      </c>
      <c r="C30" s="9" t="s">
        <v>6</v>
      </c>
      <c r="D30" s="2">
        <f>+D31</f>
        <v>3121486185.1922984</v>
      </c>
      <c r="E30" s="9"/>
    </row>
    <row r="31" spans="2:9">
      <c r="B31" s="20" t="s">
        <v>19</v>
      </c>
      <c r="C31" s="9" t="s">
        <v>20</v>
      </c>
      <c r="D31" s="24">
        <v>3121486185.1922984</v>
      </c>
      <c r="E31" s="11"/>
    </row>
    <row r="32" spans="2:9">
      <c r="B32" s="21" t="s">
        <v>31</v>
      </c>
      <c r="C32" s="9" t="s">
        <v>6</v>
      </c>
      <c r="D32" s="2">
        <f>+D33</f>
        <v>5568496716.1183062</v>
      </c>
      <c r="E32" s="11"/>
    </row>
    <row r="33" spans="2:7" ht="15" customHeight="1">
      <c r="B33" s="20" t="s">
        <v>19</v>
      </c>
      <c r="C33" s="9" t="s">
        <v>28</v>
      </c>
      <c r="D33" s="24">
        <v>5568496716.1183062</v>
      </c>
      <c r="E33" s="11"/>
    </row>
    <row r="34" spans="2:7">
      <c r="B34" s="23" t="s">
        <v>21</v>
      </c>
      <c r="C34" s="9" t="s">
        <v>6</v>
      </c>
      <c r="D34" s="2">
        <f>+D35</f>
        <v>4852675855.9376974</v>
      </c>
      <c r="E34" s="9"/>
    </row>
    <row r="35" spans="2:7">
      <c r="B35" s="20" t="s">
        <v>19</v>
      </c>
      <c r="C35" s="9" t="s">
        <v>15</v>
      </c>
      <c r="D35" s="24">
        <v>4852675855.9376974</v>
      </c>
      <c r="E35" s="11"/>
      <c r="G35" s="17"/>
    </row>
    <row r="36" spans="2:7">
      <c r="B36" s="7" t="s">
        <v>26</v>
      </c>
      <c r="C36" s="8" t="s">
        <v>6</v>
      </c>
      <c r="D36" s="5">
        <f>+D37+D40+D42</f>
        <v>6051678249.7145996</v>
      </c>
      <c r="E36" s="10">
        <f>+D36/$D$43</f>
        <v>0.11373516833129657</v>
      </c>
      <c r="G36" s="17"/>
    </row>
    <row r="37" spans="2:7" ht="17.25" customHeight="1">
      <c r="B37" s="23" t="s">
        <v>35</v>
      </c>
      <c r="C37" s="9" t="s">
        <v>6</v>
      </c>
      <c r="D37" s="2">
        <f>+D38</f>
        <v>5731669009.4466</v>
      </c>
      <c r="E37" s="9"/>
    </row>
    <row r="38" spans="2:7">
      <c r="B38" s="20" t="s">
        <v>39</v>
      </c>
      <c r="C38" s="9" t="s">
        <v>27</v>
      </c>
      <c r="D38" s="24">
        <v>5731669009.4466</v>
      </c>
      <c r="E38" s="12"/>
      <c r="G38" s="17"/>
    </row>
    <row r="39" spans="2:7" ht="15" customHeight="1">
      <c r="B39" s="23" t="s">
        <v>40</v>
      </c>
      <c r="C39" s="9" t="s">
        <v>6</v>
      </c>
      <c r="D39" s="2">
        <f>+D40</f>
        <v>269062319.39109999</v>
      </c>
      <c r="E39" s="9"/>
    </row>
    <row r="40" spans="2:7" ht="17.25" customHeight="1">
      <c r="B40" s="20" t="s">
        <v>36</v>
      </c>
      <c r="C40" s="9" t="s">
        <v>27</v>
      </c>
      <c r="D40" s="35">
        <v>269062319.39109999</v>
      </c>
      <c r="E40" s="12"/>
    </row>
    <row r="41" spans="2:7" ht="15" customHeight="1">
      <c r="B41" s="23" t="s">
        <v>72</v>
      </c>
      <c r="C41" s="9" t="s">
        <v>6</v>
      </c>
      <c r="D41" s="2">
        <f>+D42</f>
        <v>50946920.876900002</v>
      </c>
      <c r="E41" s="9"/>
    </row>
    <row r="42" spans="2:7" ht="17.25" customHeight="1">
      <c r="B42" s="20" t="s">
        <v>36</v>
      </c>
      <c r="C42" s="9" t="s">
        <v>27</v>
      </c>
      <c r="D42" s="35">
        <v>50946920.876900002</v>
      </c>
      <c r="E42" s="12"/>
    </row>
    <row r="43" spans="2:7">
      <c r="B43" s="18" t="s">
        <v>22</v>
      </c>
      <c r="C43" s="4" t="s">
        <v>6</v>
      </c>
      <c r="D43" s="13">
        <f>+D7+D10+D29+D36</f>
        <v>53208504796.746811</v>
      </c>
      <c r="E43" s="10">
        <f>+D43/D44</f>
        <v>9.9902011251808781E-2</v>
      </c>
    </row>
    <row r="44" spans="2:7">
      <c r="B44" s="18" t="s">
        <v>23</v>
      </c>
      <c r="C44" s="4" t="s">
        <v>6</v>
      </c>
      <c r="D44" s="13">
        <v>532606942843.53998</v>
      </c>
      <c r="E44" s="10"/>
    </row>
    <row r="46" spans="2:7">
      <c r="B46" s="47" t="s">
        <v>74</v>
      </c>
      <c r="C46" s="48"/>
      <c r="D46" s="48"/>
      <c r="E46" s="48"/>
    </row>
    <row r="47" spans="2:7">
      <c r="B47" s="49" t="s">
        <v>75</v>
      </c>
      <c r="C47" s="50"/>
      <c r="D47" s="50"/>
      <c r="E47" s="50"/>
    </row>
    <row r="48" spans="2:7">
      <c r="B48" s="50"/>
      <c r="C48" s="50"/>
      <c r="D48" s="50"/>
      <c r="E48" s="50"/>
    </row>
    <row r="49" spans="2:5" ht="17.25">
      <c r="B49" s="25" t="s">
        <v>38</v>
      </c>
      <c r="C49" s="25"/>
      <c r="D49" s="25"/>
      <c r="E49" s="25"/>
    </row>
  </sheetData>
  <mergeCells count="8">
    <mergeCell ref="B46:E46"/>
    <mergeCell ref="B47:E48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I49"/>
  <sheetViews>
    <sheetView tabSelected="1" zoomScaleNormal="100" workbookViewId="0">
      <selection activeCell="G41" sqref="G41"/>
    </sheetView>
  </sheetViews>
  <sheetFormatPr baseColWidth="10" defaultRowHeight="15"/>
  <cols>
    <col min="1" max="1" width="11.42578125" style="14"/>
    <col min="2" max="2" width="58.140625" style="14" customWidth="1"/>
    <col min="3" max="3" width="16.28515625" style="14" customWidth="1"/>
    <col min="4" max="4" width="25.42578125" style="14" bestFit="1" customWidth="1"/>
    <col min="5" max="5" width="14.5703125" style="14" customWidth="1"/>
    <col min="6" max="6" width="11.42578125" style="14"/>
    <col min="7" max="7" width="45" style="14" bestFit="1" customWidth="1"/>
    <col min="8" max="8" width="21.42578125" style="14" customWidth="1"/>
    <col min="9" max="9" width="17.85546875" style="14" bestFit="1" customWidth="1"/>
    <col min="10" max="16384" width="11.42578125" style="14"/>
  </cols>
  <sheetData>
    <row r="1" spans="2:9">
      <c r="B1" s="44" t="s">
        <v>0</v>
      </c>
      <c r="C1" s="44"/>
      <c r="D1" s="44"/>
      <c r="E1" s="44"/>
    </row>
    <row r="2" spans="2:9">
      <c r="B2" s="44" t="s">
        <v>76</v>
      </c>
      <c r="C2" s="44"/>
      <c r="D2" s="44"/>
      <c r="E2" s="44"/>
    </row>
    <row r="3" spans="2:9">
      <c r="B3" s="44" t="s">
        <v>29</v>
      </c>
      <c r="C3" s="44"/>
      <c r="D3" s="44"/>
      <c r="E3" s="44"/>
    </row>
    <row r="4" spans="2:9">
      <c r="B4" s="1"/>
      <c r="C4" s="1"/>
      <c r="D4" s="1"/>
      <c r="E4" s="1"/>
    </row>
    <row r="5" spans="2:9">
      <c r="B5" s="45" t="s">
        <v>1</v>
      </c>
      <c r="C5" s="45" t="s">
        <v>2</v>
      </c>
      <c r="D5" s="46" t="s">
        <v>33</v>
      </c>
      <c r="E5" s="46"/>
    </row>
    <row r="6" spans="2:9">
      <c r="B6" s="45"/>
      <c r="C6" s="45"/>
      <c r="D6" s="39" t="s">
        <v>3</v>
      </c>
      <c r="E6" s="39" t="s">
        <v>4</v>
      </c>
    </row>
    <row r="7" spans="2:9">
      <c r="B7" s="19" t="s">
        <v>5</v>
      </c>
      <c r="C7" s="8" t="s">
        <v>6</v>
      </c>
      <c r="D7" s="6">
        <f>+D8</f>
        <v>31054988708.019997</v>
      </c>
      <c r="E7" s="10">
        <f>+D7/$D$43</f>
        <v>0.58916914916755991</v>
      </c>
      <c r="H7" s="15"/>
      <c r="I7" s="15"/>
    </row>
    <row r="8" spans="2:9">
      <c r="B8" s="20" t="s">
        <v>7</v>
      </c>
      <c r="C8" s="9" t="s">
        <v>6</v>
      </c>
      <c r="D8" s="2">
        <f>+D9</f>
        <v>31054988708.019997</v>
      </c>
      <c r="E8" s="11"/>
      <c r="H8" s="15"/>
      <c r="I8" s="15"/>
    </row>
    <row r="9" spans="2:9">
      <c r="B9" s="21" t="s">
        <v>8</v>
      </c>
      <c r="C9" s="9" t="s">
        <v>9</v>
      </c>
      <c r="D9" s="24">
        <v>31054988708.019997</v>
      </c>
      <c r="E9" s="9"/>
      <c r="H9" s="15"/>
      <c r="I9" s="15"/>
    </row>
    <row r="10" spans="2:9">
      <c r="B10" s="7" t="s">
        <v>10</v>
      </c>
      <c r="C10" s="8" t="s">
        <v>6</v>
      </c>
      <c r="D10" s="5">
        <f>+D11+D19+D17+D21+D27+D15+D25+D13+D23</f>
        <v>2921613072.2499995</v>
      </c>
      <c r="E10" s="10">
        <f>+D10/$D$43</f>
        <v>5.5428269646410094E-2</v>
      </c>
      <c r="G10" s="27"/>
      <c r="H10" s="15"/>
      <c r="I10" s="15"/>
    </row>
    <row r="11" spans="2:9">
      <c r="B11" s="21" t="s">
        <v>11</v>
      </c>
      <c r="C11" s="9" t="s">
        <v>6</v>
      </c>
      <c r="D11" s="2">
        <f>+D12</f>
        <v>7378325.2599999998</v>
      </c>
      <c r="E11" s="9"/>
      <c r="H11" s="15"/>
      <c r="I11" s="15"/>
    </row>
    <row r="12" spans="2:9">
      <c r="B12" s="20" t="s">
        <v>12</v>
      </c>
      <c r="C12" s="9" t="s">
        <v>13</v>
      </c>
      <c r="D12" s="24">
        <v>7378325.2599999998</v>
      </c>
      <c r="E12" s="11"/>
      <c r="H12" s="15"/>
      <c r="I12" s="15"/>
    </row>
    <row r="13" spans="2:9" hidden="1">
      <c r="B13" s="21" t="s">
        <v>24</v>
      </c>
      <c r="C13" s="9" t="s">
        <v>6</v>
      </c>
      <c r="D13" s="2">
        <f>+D14</f>
        <v>0</v>
      </c>
      <c r="E13" s="11"/>
      <c r="H13" s="15"/>
      <c r="I13" s="15"/>
    </row>
    <row r="14" spans="2:9" hidden="1">
      <c r="B14" s="20" t="s">
        <v>12</v>
      </c>
      <c r="C14" s="9" t="s">
        <v>25</v>
      </c>
      <c r="D14" s="16"/>
      <c r="E14" s="11"/>
      <c r="H14" s="15"/>
      <c r="I14" s="15"/>
    </row>
    <row r="15" spans="2:9">
      <c r="B15" s="21" t="s">
        <v>14</v>
      </c>
      <c r="C15" s="9" t="s">
        <v>6</v>
      </c>
      <c r="D15" s="2">
        <f>+D16</f>
        <v>1296745091.8599997</v>
      </c>
      <c r="E15" s="9"/>
      <c r="H15" s="15"/>
      <c r="I15" s="15"/>
    </row>
    <row r="16" spans="2:9">
      <c r="B16" s="20" t="s">
        <v>12</v>
      </c>
      <c r="C16" s="9" t="s">
        <v>13</v>
      </c>
      <c r="D16" s="24">
        <v>1296745091.8599997</v>
      </c>
      <c r="E16" s="11"/>
      <c r="H16" s="15"/>
      <c r="I16" s="15"/>
    </row>
    <row r="17" spans="2:9">
      <c r="B17" s="21" t="s">
        <v>30</v>
      </c>
      <c r="C17" s="9" t="s">
        <v>6</v>
      </c>
      <c r="D17" s="2">
        <f>+D18</f>
        <v>513810045.39999998</v>
      </c>
      <c r="E17" s="9"/>
    </row>
    <row r="18" spans="2:9">
      <c r="B18" s="20" t="s">
        <v>12</v>
      </c>
      <c r="C18" s="9" t="s">
        <v>25</v>
      </c>
      <c r="D18" s="24">
        <v>513810045.39999998</v>
      </c>
      <c r="E18" s="11"/>
    </row>
    <row r="19" spans="2:9">
      <c r="B19" s="21" t="s">
        <v>16</v>
      </c>
      <c r="C19" s="9" t="s">
        <v>6</v>
      </c>
      <c r="D19" s="2">
        <f>+D20</f>
        <v>823143892.80000007</v>
      </c>
      <c r="E19" s="9"/>
      <c r="I19" s="15"/>
    </row>
    <row r="20" spans="2:9">
      <c r="B20" s="20" t="s">
        <v>12</v>
      </c>
      <c r="C20" s="9" t="s">
        <v>13</v>
      </c>
      <c r="D20" s="24">
        <v>823143892.80000007</v>
      </c>
      <c r="E20" s="11"/>
    </row>
    <row r="21" spans="2:9" hidden="1">
      <c r="B21" s="22" t="s">
        <v>32</v>
      </c>
      <c r="C21" s="9" t="s">
        <v>6</v>
      </c>
      <c r="D21" s="2">
        <f>+D22</f>
        <v>0</v>
      </c>
      <c r="E21" s="9"/>
      <c r="G21" s="27"/>
    </row>
    <row r="22" spans="2:9" hidden="1">
      <c r="B22" s="20" t="s">
        <v>12</v>
      </c>
      <c r="C22" s="9" t="s">
        <v>13</v>
      </c>
      <c r="D22" s="24"/>
      <c r="E22" s="11"/>
    </row>
    <row r="23" spans="2:9">
      <c r="B23" s="22" t="s">
        <v>41</v>
      </c>
      <c r="C23" s="9" t="s">
        <v>6</v>
      </c>
      <c r="D23" s="2">
        <f>+D24</f>
        <v>411106.18</v>
      </c>
      <c r="E23" s="9"/>
      <c r="G23" s="27"/>
    </row>
    <row r="24" spans="2:9">
      <c r="B24" s="20" t="s">
        <v>12</v>
      </c>
      <c r="C24" s="9" t="s">
        <v>13</v>
      </c>
      <c r="D24" s="3">
        <v>411106.18</v>
      </c>
      <c r="E24" s="11"/>
    </row>
    <row r="25" spans="2:9">
      <c r="B25" s="21" t="s">
        <v>59</v>
      </c>
      <c r="C25" s="9" t="s">
        <v>6</v>
      </c>
      <c r="D25" s="2">
        <f>+D26</f>
        <v>280124610.75</v>
      </c>
      <c r="E25" s="11"/>
    </row>
    <row r="26" spans="2:9">
      <c r="B26" s="20" t="s">
        <v>12</v>
      </c>
      <c r="C26" s="9" t="s">
        <v>13</v>
      </c>
      <c r="D26" s="24">
        <v>280124610.75</v>
      </c>
      <c r="E26" s="11"/>
    </row>
    <row r="27" spans="2:9" hidden="1">
      <c r="B27" s="21" t="s">
        <v>37</v>
      </c>
      <c r="C27" s="9" t="s">
        <v>6</v>
      </c>
      <c r="D27" s="2">
        <f>+D28</f>
        <v>0</v>
      </c>
      <c r="E27" s="9"/>
    </row>
    <row r="28" spans="2:9" hidden="1">
      <c r="B28" s="20" t="s">
        <v>12</v>
      </c>
      <c r="C28" s="9" t="s">
        <v>13</v>
      </c>
      <c r="D28" s="24"/>
      <c r="E28" s="11"/>
    </row>
    <row r="29" spans="2:9">
      <c r="B29" s="7" t="s">
        <v>17</v>
      </c>
      <c r="C29" s="8" t="s">
        <v>6</v>
      </c>
      <c r="D29" s="5">
        <f>+D30+D34+D32</f>
        <v>13276220349.840004</v>
      </c>
      <c r="E29" s="10">
        <f>+D29/$D$43</f>
        <v>0.25187384613848701</v>
      </c>
    </row>
    <row r="30" spans="2:9">
      <c r="B30" s="23" t="s">
        <v>18</v>
      </c>
      <c r="C30" s="9" t="s">
        <v>6</v>
      </c>
      <c r="D30" s="2">
        <f>+D31</f>
        <v>2864779343.8900003</v>
      </c>
      <c r="E30" s="9"/>
    </row>
    <row r="31" spans="2:9">
      <c r="B31" s="20" t="s">
        <v>19</v>
      </c>
      <c r="C31" s="9" t="s">
        <v>20</v>
      </c>
      <c r="D31" s="24">
        <v>2864779343.8900003</v>
      </c>
      <c r="E31" s="11"/>
    </row>
    <row r="32" spans="2:9">
      <c r="B32" s="21" t="s">
        <v>31</v>
      </c>
      <c r="C32" s="9" t="s">
        <v>6</v>
      </c>
      <c r="D32" s="2">
        <f>+D33</f>
        <v>5029908470.8900032</v>
      </c>
      <c r="E32" s="11"/>
    </row>
    <row r="33" spans="2:7" ht="15" customHeight="1">
      <c r="B33" s="20" t="s">
        <v>19</v>
      </c>
      <c r="C33" s="9" t="s">
        <v>28</v>
      </c>
      <c r="D33" s="24">
        <v>5029908470.8900032</v>
      </c>
      <c r="E33" s="11"/>
    </row>
    <row r="34" spans="2:7">
      <c r="B34" s="23" t="s">
        <v>21</v>
      </c>
      <c r="C34" s="9" t="s">
        <v>6</v>
      </c>
      <c r="D34" s="2">
        <f>+D35</f>
        <v>5381532535.0599995</v>
      </c>
      <c r="E34" s="9"/>
    </row>
    <row r="35" spans="2:7">
      <c r="B35" s="20" t="s">
        <v>19</v>
      </c>
      <c r="C35" s="9" t="s">
        <v>15</v>
      </c>
      <c r="D35" s="24">
        <v>5381532535.0599995</v>
      </c>
      <c r="E35" s="11"/>
      <c r="G35" s="17"/>
    </row>
    <row r="36" spans="2:7">
      <c r="B36" s="7" t="s">
        <v>26</v>
      </c>
      <c r="C36" s="8" t="s">
        <v>6</v>
      </c>
      <c r="D36" s="5">
        <f>+D37+D40+D42</f>
        <v>5456979039.7199993</v>
      </c>
      <c r="E36" s="10">
        <f>+D36/$D$43</f>
        <v>0.10352873504754294</v>
      </c>
      <c r="G36" s="17"/>
    </row>
    <row r="37" spans="2:7" ht="17.25" customHeight="1">
      <c r="B37" s="23" t="s">
        <v>35</v>
      </c>
      <c r="C37" s="9" t="s">
        <v>6</v>
      </c>
      <c r="D37" s="2">
        <f>+D38</f>
        <v>5152848428.2199993</v>
      </c>
      <c r="E37" s="9"/>
    </row>
    <row r="38" spans="2:7">
      <c r="B38" s="20" t="s">
        <v>39</v>
      </c>
      <c r="C38" s="9" t="s">
        <v>27</v>
      </c>
      <c r="D38" s="24">
        <v>5152848428.2199993</v>
      </c>
      <c r="E38" s="12"/>
      <c r="G38" s="17"/>
    </row>
    <row r="39" spans="2:7" ht="15" customHeight="1">
      <c r="B39" s="23" t="s">
        <v>40</v>
      </c>
      <c r="C39" s="9" t="s">
        <v>6</v>
      </c>
      <c r="D39" s="2">
        <f>+D40</f>
        <v>254142114.74000001</v>
      </c>
      <c r="E39" s="9"/>
    </row>
    <row r="40" spans="2:7" ht="17.25" customHeight="1">
      <c r="B40" s="20" t="s">
        <v>36</v>
      </c>
      <c r="C40" s="9" t="s">
        <v>27</v>
      </c>
      <c r="D40" s="35">
        <v>254142114.74000001</v>
      </c>
      <c r="E40" s="12"/>
    </row>
    <row r="41" spans="2:7" ht="15" customHeight="1">
      <c r="B41" s="23" t="s">
        <v>72</v>
      </c>
      <c r="C41" s="9" t="s">
        <v>6</v>
      </c>
      <c r="D41" s="2">
        <f>+D42</f>
        <v>49988496.759999998</v>
      </c>
      <c r="E41" s="9"/>
    </row>
    <row r="42" spans="2:7" ht="17.25" customHeight="1">
      <c r="B42" s="20" t="s">
        <v>36</v>
      </c>
      <c r="C42" s="9" t="s">
        <v>27</v>
      </c>
      <c r="D42" s="35">
        <v>49988496.759999998</v>
      </c>
      <c r="E42" s="12"/>
    </row>
    <row r="43" spans="2:7">
      <c r="B43" s="18" t="s">
        <v>22</v>
      </c>
      <c r="C43" s="4" t="s">
        <v>6</v>
      </c>
      <c r="D43" s="13">
        <f>+D36+D29+D10+D7</f>
        <v>52709801169.830002</v>
      </c>
      <c r="E43" s="10">
        <f>+D43/D44</f>
        <v>9.7725479323638023E-2</v>
      </c>
    </row>
    <row r="44" spans="2:7">
      <c r="B44" s="18" t="s">
        <v>23</v>
      </c>
      <c r="C44" s="4" t="s">
        <v>6</v>
      </c>
      <c r="D44" s="13">
        <v>539366002956.82001</v>
      </c>
      <c r="E44" s="10"/>
    </row>
    <row r="46" spans="2:7">
      <c r="B46" s="47" t="s">
        <v>78</v>
      </c>
      <c r="C46" s="48"/>
      <c r="D46" s="48"/>
      <c r="E46" s="48"/>
    </row>
    <row r="47" spans="2:7">
      <c r="B47" s="49" t="s">
        <v>77</v>
      </c>
      <c r="C47" s="50"/>
      <c r="D47" s="50"/>
      <c r="E47" s="50"/>
    </row>
    <row r="48" spans="2:7">
      <c r="B48" s="50"/>
      <c r="C48" s="50"/>
      <c r="D48" s="50"/>
      <c r="E48" s="50"/>
    </row>
    <row r="49" spans="2:5" ht="17.25">
      <c r="B49" s="25" t="s">
        <v>38</v>
      </c>
      <c r="C49" s="25"/>
      <c r="D49" s="25"/>
      <c r="E49" s="25"/>
    </row>
  </sheetData>
  <mergeCells count="8">
    <mergeCell ref="B46:E46"/>
    <mergeCell ref="B47:E48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47"/>
  <sheetViews>
    <sheetView zoomScaleNormal="100" workbookViewId="0">
      <selection activeCell="G42" sqref="G42"/>
    </sheetView>
  </sheetViews>
  <sheetFormatPr baseColWidth="10" defaultRowHeight="15"/>
  <cols>
    <col min="1" max="1" width="11.42578125" style="14"/>
    <col min="2" max="2" width="51.85546875" style="14" customWidth="1"/>
    <col min="3" max="3" width="16.28515625" style="14" customWidth="1"/>
    <col min="4" max="4" width="25.42578125" style="14" bestFit="1" customWidth="1"/>
    <col min="5" max="5" width="14.5703125" style="14" customWidth="1"/>
    <col min="6" max="6" width="11.42578125" style="14"/>
    <col min="7" max="7" width="45" style="14" bestFit="1" customWidth="1"/>
    <col min="8" max="8" width="21.42578125" style="14" customWidth="1"/>
    <col min="9" max="9" width="17.85546875" style="14" bestFit="1" customWidth="1"/>
    <col min="10" max="16384" width="11.42578125" style="14"/>
  </cols>
  <sheetData>
    <row r="1" spans="2:9">
      <c r="B1" s="44" t="s">
        <v>0</v>
      </c>
      <c r="C1" s="44"/>
      <c r="D1" s="44"/>
      <c r="E1" s="44"/>
    </row>
    <row r="2" spans="2:9">
      <c r="B2" s="44" t="s">
        <v>46</v>
      </c>
      <c r="C2" s="44"/>
      <c r="D2" s="44"/>
      <c r="E2" s="44"/>
    </row>
    <row r="3" spans="2:9">
      <c r="B3" s="44" t="s">
        <v>29</v>
      </c>
      <c r="C3" s="44"/>
      <c r="D3" s="44"/>
      <c r="E3" s="44"/>
    </row>
    <row r="4" spans="2:9">
      <c r="B4" s="1"/>
      <c r="C4" s="1"/>
      <c r="D4" s="1"/>
      <c r="E4" s="1"/>
    </row>
    <row r="5" spans="2:9">
      <c r="B5" s="45" t="s">
        <v>1</v>
      </c>
      <c r="C5" s="45" t="s">
        <v>2</v>
      </c>
      <c r="D5" s="46" t="s">
        <v>33</v>
      </c>
      <c r="E5" s="46"/>
    </row>
    <row r="6" spans="2:9">
      <c r="B6" s="45"/>
      <c r="C6" s="45"/>
      <c r="D6" s="28" t="s">
        <v>3</v>
      </c>
      <c r="E6" s="28" t="s">
        <v>4</v>
      </c>
    </row>
    <row r="7" spans="2:9">
      <c r="B7" s="19" t="s">
        <v>5</v>
      </c>
      <c r="C7" s="8" t="s">
        <v>6</v>
      </c>
      <c r="D7" s="6">
        <f>+D8</f>
        <v>19956088089.624496</v>
      </c>
      <c r="E7" s="10">
        <f>+D7/$D$41</f>
        <v>0.4711946466472533</v>
      </c>
      <c r="H7" s="15"/>
      <c r="I7" s="15"/>
    </row>
    <row r="8" spans="2:9">
      <c r="B8" s="20" t="s">
        <v>7</v>
      </c>
      <c r="C8" s="9" t="s">
        <v>6</v>
      </c>
      <c r="D8" s="2">
        <f>+D9</f>
        <v>19956088089.624496</v>
      </c>
      <c r="E8" s="11"/>
      <c r="H8" s="15"/>
      <c r="I8" s="15"/>
    </row>
    <row r="9" spans="2:9">
      <c r="B9" s="21" t="s">
        <v>8</v>
      </c>
      <c r="C9" s="9" t="s">
        <v>9</v>
      </c>
      <c r="D9" s="16">
        <v>19956088089.624496</v>
      </c>
      <c r="E9" s="9"/>
      <c r="H9" s="15"/>
      <c r="I9" s="15"/>
    </row>
    <row r="10" spans="2:9">
      <c r="B10" s="7" t="s">
        <v>10</v>
      </c>
      <c r="C10" s="8" t="s">
        <v>6</v>
      </c>
      <c r="D10" s="5">
        <f>+D11+D19+D17+D21+D27+D15+D25+D13+D23</f>
        <v>3292844043.0134997</v>
      </c>
      <c r="E10" s="10">
        <f>+D10/$D$41</f>
        <v>7.7749230126867713E-2</v>
      </c>
      <c r="H10" s="15"/>
      <c r="I10" s="15"/>
    </row>
    <row r="11" spans="2:9">
      <c r="B11" s="21" t="s">
        <v>11</v>
      </c>
      <c r="C11" s="9" t="s">
        <v>6</v>
      </c>
      <c r="D11" s="2">
        <f>+D12</f>
        <v>1883022911.6845</v>
      </c>
      <c r="E11" s="9"/>
      <c r="H11" s="15"/>
      <c r="I11" s="15"/>
    </row>
    <row r="12" spans="2:9">
      <c r="B12" s="20" t="s">
        <v>12</v>
      </c>
      <c r="C12" s="9" t="s">
        <v>13</v>
      </c>
      <c r="D12" s="16">
        <v>1883022911.6845</v>
      </c>
      <c r="E12" s="11"/>
      <c r="H12" s="15"/>
      <c r="I12" s="15"/>
    </row>
    <row r="13" spans="2:9">
      <c r="B13" s="21" t="s">
        <v>24</v>
      </c>
      <c r="C13" s="9" t="s">
        <v>6</v>
      </c>
      <c r="D13" s="2">
        <f>+D14</f>
        <v>4642424.4615000002</v>
      </c>
      <c r="E13" s="11"/>
      <c r="H13" s="15"/>
      <c r="I13" s="15"/>
    </row>
    <row r="14" spans="2:9">
      <c r="B14" s="20" t="s">
        <v>12</v>
      </c>
      <c r="C14" s="9" t="s">
        <v>25</v>
      </c>
      <c r="D14" s="16">
        <v>4642424.4615000002</v>
      </c>
      <c r="E14" s="11"/>
      <c r="H14" s="15"/>
      <c r="I14" s="15"/>
    </row>
    <row r="15" spans="2:9" hidden="1">
      <c r="B15" s="21" t="s">
        <v>14</v>
      </c>
      <c r="C15" s="9" t="s">
        <v>6</v>
      </c>
      <c r="D15" s="2">
        <f>+D16</f>
        <v>0</v>
      </c>
      <c r="E15" s="9"/>
      <c r="H15" s="15"/>
      <c r="I15" s="15"/>
    </row>
    <row r="16" spans="2:9" hidden="1">
      <c r="B16" s="20" t="s">
        <v>12</v>
      </c>
      <c r="C16" s="9" t="s">
        <v>13</v>
      </c>
      <c r="D16" s="16"/>
      <c r="E16" s="11"/>
      <c r="H16" s="15"/>
      <c r="I16" s="15"/>
    </row>
    <row r="17" spans="2:9">
      <c r="B17" s="21" t="s">
        <v>30</v>
      </c>
      <c r="C17" s="9" t="s">
        <v>6</v>
      </c>
      <c r="D17" s="2">
        <f>+D18</f>
        <v>1127383.4384000001</v>
      </c>
      <c r="E17" s="9"/>
    </row>
    <row r="18" spans="2:9">
      <c r="B18" s="20" t="s">
        <v>12</v>
      </c>
      <c r="C18" s="9" t="s">
        <v>25</v>
      </c>
      <c r="D18" s="24">
        <v>1127383.4384000001</v>
      </c>
      <c r="E18" s="11"/>
    </row>
    <row r="19" spans="2:9">
      <c r="B19" s="21" t="s">
        <v>16</v>
      </c>
      <c r="C19" s="9" t="s">
        <v>6</v>
      </c>
      <c r="D19" s="2">
        <f>+D20</f>
        <v>1151017993.4361</v>
      </c>
      <c r="E19" s="9"/>
      <c r="I19" s="15"/>
    </row>
    <row r="20" spans="2:9">
      <c r="B20" s="20" t="s">
        <v>12</v>
      </c>
      <c r="C20" s="9" t="s">
        <v>13</v>
      </c>
      <c r="D20" s="24">
        <v>1151017993.4361</v>
      </c>
      <c r="E20" s="11"/>
    </row>
    <row r="21" spans="2:9">
      <c r="B21" s="22" t="s">
        <v>32</v>
      </c>
      <c r="C21" s="9" t="s">
        <v>6</v>
      </c>
      <c r="D21" s="2">
        <f>+D22</f>
        <v>9201090.1701999996</v>
      </c>
      <c r="E21" s="9"/>
      <c r="G21" s="27"/>
    </row>
    <row r="22" spans="2:9">
      <c r="B22" s="20" t="s">
        <v>12</v>
      </c>
      <c r="C22" s="9" t="s">
        <v>13</v>
      </c>
      <c r="D22" s="24">
        <v>9201090.1701999996</v>
      </c>
      <c r="E22" s="11"/>
    </row>
    <row r="23" spans="2:9">
      <c r="B23" s="22" t="s">
        <v>41</v>
      </c>
      <c r="C23" s="9" t="s">
        <v>6</v>
      </c>
      <c r="D23" s="2">
        <f>+D24</f>
        <v>243832239.82280001</v>
      </c>
      <c r="E23" s="9"/>
    </row>
    <row r="24" spans="2:9">
      <c r="B24" s="20" t="s">
        <v>12</v>
      </c>
      <c r="C24" s="9" t="s">
        <v>13</v>
      </c>
      <c r="D24" s="3">
        <v>243832239.82280001</v>
      </c>
      <c r="E24" s="11"/>
    </row>
    <row r="25" spans="2:9" hidden="1">
      <c r="B25" s="21" t="s">
        <v>34</v>
      </c>
      <c r="C25" s="9" t="s">
        <v>6</v>
      </c>
      <c r="D25" s="2">
        <f>+D26</f>
        <v>0</v>
      </c>
      <c r="E25" s="11"/>
    </row>
    <row r="26" spans="2:9" hidden="1">
      <c r="B26" s="20" t="s">
        <v>12</v>
      </c>
      <c r="C26" s="9" t="s">
        <v>13</v>
      </c>
      <c r="D26" s="24"/>
      <c r="E26" s="11"/>
    </row>
    <row r="27" spans="2:9" hidden="1">
      <c r="B27" s="21" t="s">
        <v>37</v>
      </c>
      <c r="C27" s="9" t="s">
        <v>6</v>
      </c>
      <c r="D27" s="2">
        <f>+D28</f>
        <v>0</v>
      </c>
      <c r="E27" s="9"/>
    </row>
    <row r="28" spans="2:9" hidden="1">
      <c r="B28" s="20" t="s">
        <v>12</v>
      </c>
      <c r="C28" s="9" t="s">
        <v>13</v>
      </c>
      <c r="D28" s="24"/>
      <c r="E28" s="11"/>
    </row>
    <row r="29" spans="2:9">
      <c r="B29" s="7" t="s">
        <v>17</v>
      </c>
      <c r="C29" s="8" t="s">
        <v>6</v>
      </c>
      <c r="D29" s="5">
        <f>+D30+D34+D32</f>
        <v>13450682586.716002</v>
      </c>
      <c r="E29" s="10">
        <f>+D29/$D$41</f>
        <v>0.31759178452951325</v>
      </c>
    </row>
    <row r="30" spans="2:9">
      <c r="B30" s="23" t="s">
        <v>18</v>
      </c>
      <c r="C30" s="9" t="s">
        <v>6</v>
      </c>
      <c r="D30" s="2">
        <f>+D31</f>
        <v>2935492569.6557999</v>
      </c>
      <c r="E30" s="9"/>
    </row>
    <row r="31" spans="2:9">
      <c r="B31" s="20" t="s">
        <v>19</v>
      </c>
      <c r="C31" s="9" t="s">
        <v>20</v>
      </c>
      <c r="D31" s="24">
        <v>2935492569.6557999</v>
      </c>
      <c r="E31" s="11"/>
    </row>
    <row r="32" spans="2:9">
      <c r="B32" s="21" t="s">
        <v>31</v>
      </c>
      <c r="C32" s="9" t="s">
        <v>6</v>
      </c>
      <c r="D32" s="2">
        <f>+D33</f>
        <v>4912048885.0229025</v>
      </c>
      <c r="E32" s="11"/>
    </row>
    <row r="33" spans="2:7" ht="15" customHeight="1">
      <c r="B33" s="20" t="s">
        <v>19</v>
      </c>
      <c r="C33" s="9" t="s">
        <v>28</v>
      </c>
      <c r="D33" s="24">
        <v>4912048885.0229025</v>
      </c>
      <c r="E33" s="11"/>
    </row>
    <row r="34" spans="2:7">
      <c r="B34" s="23" t="s">
        <v>21</v>
      </c>
      <c r="C34" s="9" t="s">
        <v>6</v>
      </c>
      <c r="D34" s="2">
        <f>+D35</f>
        <v>5603141132.0372992</v>
      </c>
      <c r="E34" s="9"/>
    </row>
    <row r="35" spans="2:7">
      <c r="B35" s="20" t="s">
        <v>19</v>
      </c>
      <c r="C35" s="9" t="s">
        <v>15</v>
      </c>
      <c r="D35" s="24">
        <v>5603141132.0372992</v>
      </c>
      <c r="E35" s="11"/>
      <c r="G35" s="17"/>
    </row>
    <row r="36" spans="2:7">
      <c r="B36" s="7" t="s">
        <v>26</v>
      </c>
      <c r="C36" s="8" t="s">
        <v>6</v>
      </c>
      <c r="D36" s="5">
        <f>+D37+D40</f>
        <v>5652496518.7943993</v>
      </c>
      <c r="E36" s="10">
        <f>+D36/$D$41</f>
        <v>0.13346433869636584</v>
      </c>
      <c r="G36" s="17"/>
    </row>
    <row r="37" spans="2:7" ht="17.25" customHeight="1">
      <c r="B37" s="23" t="s">
        <v>35</v>
      </c>
      <c r="C37" s="9" t="s">
        <v>6</v>
      </c>
      <c r="D37" s="2">
        <f>+D38</f>
        <v>5391637467.9083996</v>
      </c>
      <c r="E37" s="9"/>
    </row>
    <row r="38" spans="2:7">
      <c r="B38" s="20" t="s">
        <v>39</v>
      </c>
      <c r="C38" s="9" t="s">
        <v>27</v>
      </c>
      <c r="D38" s="24">
        <v>5391637467.9083996</v>
      </c>
      <c r="E38" s="12"/>
      <c r="G38" s="17"/>
    </row>
    <row r="39" spans="2:7" ht="15" customHeight="1">
      <c r="B39" s="23" t="s">
        <v>40</v>
      </c>
      <c r="C39" s="9" t="s">
        <v>6</v>
      </c>
      <c r="D39" s="2">
        <f>+D40</f>
        <v>260859050.88600001</v>
      </c>
      <c r="E39" s="9"/>
    </row>
    <row r="40" spans="2:7" ht="17.25" customHeight="1">
      <c r="B40" s="20" t="s">
        <v>36</v>
      </c>
      <c r="C40" s="9" t="s">
        <v>27</v>
      </c>
      <c r="D40" s="24">
        <v>260859050.88600001</v>
      </c>
      <c r="E40" s="12"/>
    </row>
    <row r="41" spans="2:7">
      <c r="B41" s="18" t="s">
        <v>22</v>
      </c>
      <c r="C41" s="4" t="s">
        <v>6</v>
      </c>
      <c r="D41" s="13">
        <f>+D7+D10+D29+D36</f>
        <v>42352111238.148392</v>
      </c>
      <c r="E41" s="10">
        <f>+D41/D42</f>
        <v>8.7392686090314531E-2</v>
      </c>
    </row>
    <row r="42" spans="2:7">
      <c r="B42" s="18" t="s">
        <v>23</v>
      </c>
      <c r="C42" s="4" t="s">
        <v>6</v>
      </c>
      <c r="D42" s="13">
        <v>484618486201.23999</v>
      </c>
      <c r="E42" s="10"/>
    </row>
    <row r="44" spans="2:7">
      <c r="B44" s="47" t="s">
        <v>47</v>
      </c>
      <c r="C44" s="48"/>
      <c r="D44" s="48"/>
      <c r="E44" s="48"/>
    </row>
    <row r="45" spans="2:7">
      <c r="B45" s="42" t="s">
        <v>45</v>
      </c>
      <c r="C45" s="43"/>
      <c r="D45" s="43"/>
      <c r="E45" s="43"/>
    </row>
    <row r="46" spans="2:7">
      <c r="B46" s="43"/>
      <c r="C46" s="43"/>
      <c r="D46" s="43"/>
      <c r="E46" s="43"/>
    </row>
    <row r="47" spans="2:7" ht="17.25">
      <c r="B47" s="25" t="s">
        <v>38</v>
      </c>
      <c r="C47" s="25"/>
      <c r="D47" s="25"/>
      <c r="E47" s="25"/>
    </row>
  </sheetData>
  <mergeCells count="8">
    <mergeCell ref="B44:E44"/>
    <mergeCell ref="B45:E46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I47"/>
  <sheetViews>
    <sheetView zoomScaleNormal="100" workbookViewId="0">
      <selection activeCell="G34" sqref="G34"/>
    </sheetView>
  </sheetViews>
  <sheetFormatPr baseColWidth="10" defaultRowHeight="15"/>
  <cols>
    <col min="1" max="1" width="11.42578125" style="14"/>
    <col min="2" max="2" width="51.85546875" style="14" customWidth="1"/>
    <col min="3" max="3" width="16.28515625" style="14" customWidth="1"/>
    <col min="4" max="4" width="25.42578125" style="14" bestFit="1" customWidth="1"/>
    <col min="5" max="5" width="14.5703125" style="14" customWidth="1"/>
    <col min="6" max="6" width="11.42578125" style="14"/>
    <col min="7" max="7" width="45" style="14" bestFit="1" customWidth="1"/>
    <col min="8" max="8" width="21.42578125" style="14" customWidth="1"/>
    <col min="9" max="9" width="17.85546875" style="14" bestFit="1" customWidth="1"/>
    <col min="10" max="16384" width="11.42578125" style="14"/>
  </cols>
  <sheetData>
    <row r="1" spans="2:9">
      <c r="B1" s="44" t="s">
        <v>0</v>
      </c>
      <c r="C1" s="44"/>
      <c r="D1" s="44"/>
      <c r="E1" s="44"/>
    </row>
    <row r="2" spans="2:9">
      <c r="B2" s="44" t="s">
        <v>50</v>
      </c>
      <c r="C2" s="44"/>
      <c r="D2" s="44"/>
      <c r="E2" s="44"/>
    </row>
    <row r="3" spans="2:9">
      <c r="B3" s="44" t="s">
        <v>29</v>
      </c>
      <c r="C3" s="44"/>
      <c r="D3" s="44"/>
      <c r="E3" s="44"/>
    </row>
    <row r="4" spans="2:9">
      <c r="B4" s="1"/>
      <c r="C4" s="1"/>
      <c r="D4" s="1"/>
      <c r="E4" s="1"/>
    </row>
    <row r="5" spans="2:9">
      <c r="B5" s="45" t="s">
        <v>1</v>
      </c>
      <c r="C5" s="45" t="s">
        <v>2</v>
      </c>
      <c r="D5" s="46" t="s">
        <v>33</v>
      </c>
      <c r="E5" s="46"/>
    </row>
    <row r="6" spans="2:9">
      <c r="B6" s="45"/>
      <c r="C6" s="45"/>
      <c r="D6" s="29" t="s">
        <v>3</v>
      </c>
      <c r="E6" s="29" t="s">
        <v>4</v>
      </c>
    </row>
    <row r="7" spans="2:9">
      <c r="B7" s="19" t="s">
        <v>5</v>
      </c>
      <c r="C7" s="8" t="s">
        <v>6</v>
      </c>
      <c r="D7" s="6">
        <f>+D8</f>
        <v>21563982370.126202</v>
      </c>
      <c r="E7" s="10">
        <f>+D7/$D$41</f>
        <v>0.48744509574697825</v>
      </c>
      <c r="H7" s="15"/>
      <c r="I7" s="15"/>
    </row>
    <row r="8" spans="2:9">
      <c r="B8" s="20" t="s">
        <v>7</v>
      </c>
      <c r="C8" s="9" t="s">
        <v>6</v>
      </c>
      <c r="D8" s="2">
        <f>+D9</f>
        <v>21563982370.126202</v>
      </c>
      <c r="E8" s="11"/>
      <c r="H8" s="15"/>
      <c r="I8" s="15"/>
    </row>
    <row r="9" spans="2:9">
      <c r="B9" s="21" t="s">
        <v>8</v>
      </c>
      <c r="C9" s="9" t="s">
        <v>9</v>
      </c>
      <c r="D9" s="16">
        <v>21563982370.126202</v>
      </c>
      <c r="E9" s="9"/>
      <c r="H9" s="15"/>
      <c r="I9" s="15"/>
    </row>
    <row r="10" spans="2:9">
      <c r="B10" s="7" t="s">
        <v>10</v>
      </c>
      <c r="C10" s="8" t="s">
        <v>6</v>
      </c>
      <c r="D10" s="5">
        <f>+D11+D19+D17+D21+D27+D15+D25+D13+D23</f>
        <v>3701586141.0620995</v>
      </c>
      <c r="E10" s="10">
        <f>+D10/$D$41</f>
        <v>8.3672856895177616E-2</v>
      </c>
      <c r="H10" s="15"/>
      <c r="I10" s="15"/>
    </row>
    <row r="11" spans="2:9">
      <c r="B11" s="21" t="s">
        <v>11</v>
      </c>
      <c r="C11" s="9" t="s">
        <v>6</v>
      </c>
      <c r="D11" s="2">
        <f>+D12</f>
        <v>526500927.80500007</v>
      </c>
      <c r="E11" s="9"/>
      <c r="H11" s="15"/>
      <c r="I11" s="15"/>
    </row>
    <row r="12" spans="2:9">
      <c r="B12" s="20" t="s">
        <v>12</v>
      </c>
      <c r="C12" s="9" t="s">
        <v>13</v>
      </c>
      <c r="D12" s="16">
        <v>526500927.80500007</v>
      </c>
      <c r="E12" s="11"/>
      <c r="H12" s="15"/>
      <c r="I12" s="15"/>
    </row>
    <row r="13" spans="2:9">
      <c r="B13" s="21" t="s">
        <v>24</v>
      </c>
      <c r="C13" s="9" t="s">
        <v>6</v>
      </c>
      <c r="D13" s="2">
        <f>+D14</f>
        <v>4675562.3071999997</v>
      </c>
      <c r="E13" s="11"/>
      <c r="H13" s="15"/>
      <c r="I13" s="15"/>
    </row>
    <row r="14" spans="2:9">
      <c r="B14" s="20" t="s">
        <v>12</v>
      </c>
      <c r="C14" s="9" t="s">
        <v>25</v>
      </c>
      <c r="D14" s="16">
        <v>4675562.3071999997</v>
      </c>
      <c r="E14" s="11"/>
      <c r="H14" s="15"/>
      <c r="I14" s="15"/>
    </row>
    <row r="15" spans="2:9" hidden="1">
      <c r="B15" s="21" t="s">
        <v>14</v>
      </c>
      <c r="C15" s="9" t="s">
        <v>6</v>
      </c>
      <c r="D15" s="2">
        <f>+D16</f>
        <v>0</v>
      </c>
      <c r="E15" s="9"/>
      <c r="H15" s="15"/>
      <c r="I15" s="15"/>
    </row>
    <row r="16" spans="2:9" hidden="1">
      <c r="B16" s="20" t="s">
        <v>12</v>
      </c>
      <c r="C16" s="9" t="s">
        <v>13</v>
      </c>
      <c r="D16" s="16"/>
      <c r="E16" s="11"/>
      <c r="H16" s="15"/>
      <c r="I16" s="15"/>
    </row>
    <row r="17" spans="2:9" hidden="1">
      <c r="B17" s="21" t="s">
        <v>30</v>
      </c>
      <c r="C17" s="9" t="s">
        <v>6</v>
      </c>
      <c r="D17" s="2">
        <f>+D18</f>
        <v>0</v>
      </c>
      <c r="E17" s="9"/>
    </row>
    <row r="18" spans="2:9" hidden="1">
      <c r="B18" s="20" t="s">
        <v>12</v>
      </c>
      <c r="C18" s="9" t="s">
        <v>25</v>
      </c>
      <c r="D18" s="24"/>
      <c r="E18" s="11"/>
    </row>
    <row r="19" spans="2:9">
      <c r="B19" s="21" t="s">
        <v>16</v>
      </c>
      <c r="C19" s="9" t="s">
        <v>6</v>
      </c>
      <c r="D19" s="2">
        <f>+D20</f>
        <v>1405193661.1471996</v>
      </c>
      <c r="E19" s="9"/>
      <c r="I19" s="15"/>
    </row>
    <row r="20" spans="2:9">
      <c r="B20" s="20" t="s">
        <v>12</v>
      </c>
      <c r="C20" s="9" t="s">
        <v>13</v>
      </c>
      <c r="D20" s="24">
        <v>1405193661.1471996</v>
      </c>
      <c r="E20" s="11"/>
    </row>
    <row r="21" spans="2:9">
      <c r="B21" s="22" t="s">
        <v>32</v>
      </c>
      <c r="C21" s="9" t="s">
        <v>6</v>
      </c>
      <c r="D21" s="2">
        <f>+D22</f>
        <v>3081685.0011</v>
      </c>
      <c r="E21" s="9"/>
      <c r="G21" s="27"/>
    </row>
    <row r="22" spans="2:9">
      <c r="B22" s="20" t="s">
        <v>12</v>
      </c>
      <c r="C22" s="9" t="s">
        <v>13</v>
      </c>
      <c r="D22" s="24">
        <v>3081685.0011</v>
      </c>
      <c r="E22" s="11"/>
    </row>
    <row r="23" spans="2:9">
      <c r="B23" s="22" t="s">
        <v>41</v>
      </c>
      <c r="C23" s="9" t="s">
        <v>6</v>
      </c>
      <c r="D23" s="2">
        <f>+D24</f>
        <v>1762134304.8016</v>
      </c>
      <c r="E23" s="9"/>
      <c r="G23" s="27"/>
    </row>
    <row r="24" spans="2:9">
      <c r="B24" s="20" t="s">
        <v>12</v>
      </c>
      <c r="C24" s="9" t="s">
        <v>13</v>
      </c>
      <c r="D24" s="3">
        <v>1762134304.8016</v>
      </c>
      <c r="E24" s="11"/>
    </row>
    <row r="25" spans="2:9" hidden="1">
      <c r="B25" s="21" t="s">
        <v>34</v>
      </c>
      <c r="C25" s="9" t="s">
        <v>6</v>
      </c>
      <c r="D25" s="2">
        <f>+D26</f>
        <v>0</v>
      </c>
      <c r="E25" s="11"/>
    </row>
    <row r="26" spans="2:9" hidden="1">
      <c r="B26" s="20" t="s">
        <v>12</v>
      </c>
      <c r="C26" s="9" t="s">
        <v>13</v>
      </c>
      <c r="D26" s="24"/>
      <c r="E26" s="11"/>
    </row>
    <row r="27" spans="2:9" hidden="1">
      <c r="B27" s="21" t="s">
        <v>37</v>
      </c>
      <c r="C27" s="9" t="s">
        <v>6</v>
      </c>
      <c r="D27" s="2">
        <f>+D28</f>
        <v>0</v>
      </c>
      <c r="E27" s="9"/>
    </row>
    <row r="28" spans="2:9" hidden="1">
      <c r="B28" s="20" t="s">
        <v>12</v>
      </c>
      <c r="C28" s="9" t="s">
        <v>13</v>
      </c>
      <c r="D28" s="24"/>
      <c r="E28" s="11"/>
    </row>
    <row r="29" spans="2:9">
      <c r="B29" s="7" t="s">
        <v>17</v>
      </c>
      <c r="C29" s="8" t="s">
        <v>6</v>
      </c>
      <c r="D29" s="5">
        <f>+D30+D34+D32</f>
        <v>13267919261.255798</v>
      </c>
      <c r="E29" s="10">
        <f>+D29/$D$41</f>
        <v>0.29991594612067751</v>
      </c>
    </row>
    <row r="30" spans="2:9">
      <c r="B30" s="23" t="s">
        <v>18</v>
      </c>
      <c r="C30" s="9" t="s">
        <v>6</v>
      </c>
      <c r="D30" s="2">
        <f>+D31</f>
        <v>2953168217.2880998</v>
      </c>
      <c r="E30" s="9"/>
    </row>
    <row r="31" spans="2:9">
      <c r="B31" s="20" t="s">
        <v>19</v>
      </c>
      <c r="C31" s="9" t="s">
        <v>20</v>
      </c>
      <c r="D31" s="24">
        <v>2953168217.2880998</v>
      </c>
      <c r="E31" s="11"/>
    </row>
    <row r="32" spans="2:9">
      <c r="B32" s="21" t="s">
        <v>31</v>
      </c>
      <c r="C32" s="9" t="s">
        <v>6</v>
      </c>
      <c r="D32" s="2">
        <f>+D33</f>
        <v>5125204475.8584976</v>
      </c>
      <c r="E32" s="11"/>
    </row>
    <row r="33" spans="2:7" ht="15" customHeight="1">
      <c r="B33" s="20" t="s">
        <v>19</v>
      </c>
      <c r="C33" s="9" t="s">
        <v>28</v>
      </c>
      <c r="D33" s="24">
        <v>5125204475.8584976</v>
      </c>
      <c r="E33" s="11"/>
    </row>
    <row r="34" spans="2:7">
      <c r="B34" s="23" t="s">
        <v>21</v>
      </c>
      <c r="C34" s="9" t="s">
        <v>6</v>
      </c>
      <c r="D34" s="2">
        <f>+D35</f>
        <v>5189546568.1092014</v>
      </c>
      <c r="E34" s="9"/>
    </row>
    <row r="35" spans="2:7">
      <c r="B35" s="20" t="s">
        <v>19</v>
      </c>
      <c r="C35" s="9" t="s">
        <v>15</v>
      </c>
      <c r="D35" s="24">
        <v>5189546568.1092014</v>
      </c>
      <c r="E35" s="11"/>
      <c r="G35" s="17"/>
    </row>
    <row r="36" spans="2:7">
      <c r="B36" s="7" t="s">
        <v>26</v>
      </c>
      <c r="C36" s="8" t="s">
        <v>6</v>
      </c>
      <c r="D36" s="5">
        <f>+D37+D40</f>
        <v>5705304572.1189003</v>
      </c>
      <c r="E36" s="10">
        <f>+D36/$D$41</f>
        <v>0.12896610123716654</v>
      </c>
      <c r="G36" s="17"/>
    </row>
    <row r="37" spans="2:7" ht="17.25" customHeight="1">
      <c r="B37" s="23" t="s">
        <v>35</v>
      </c>
      <c r="C37" s="9" t="s">
        <v>6</v>
      </c>
      <c r="D37" s="2">
        <f>+D38</f>
        <v>5441732949.5588007</v>
      </c>
      <c r="E37" s="9"/>
    </row>
    <row r="38" spans="2:7">
      <c r="B38" s="20" t="s">
        <v>39</v>
      </c>
      <c r="C38" s="9" t="s">
        <v>27</v>
      </c>
      <c r="D38" s="24">
        <v>5441732949.5588007</v>
      </c>
      <c r="E38" s="12"/>
      <c r="G38" s="17"/>
    </row>
    <row r="39" spans="2:7" ht="15" customHeight="1">
      <c r="B39" s="23" t="s">
        <v>40</v>
      </c>
      <c r="C39" s="9" t="s">
        <v>6</v>
      </c>
      <c r="D39" s="2">
        <f>+D40</f>
        <v>263571622.56009996</v>
      </c>
      <c r="E39" s="9"/>
    </row>
    <row r="40" spans="2:7" ht="17.25" customHeight="1">
      <c r="B40" s="20" t="s">
        <v>36</v>
      </c>
      <c r="C40" s="9" t="s">
        <v>27</v>
      </c>
      <c r="D40" s="24">
        <v>263571622.56009996</v>
      </c>
      <c r="E40" s="12"/>
    </row>
    <row r="41" spans="2:7">
      <c r="B41" s="18" t="s">
        <v>22</v>
      </c>
      <c r="C41" s="4" t="s">
        <v>6</v>
      </c>
      <c r="D41" s="13">
        <f>+D7+D10+D29+D36</f>
        <v>44238792344.563004</v>
      </c>
      <c r="E41" s="10">
        <f>+D41/D42</f>
        <v>9.0466666146775121E-2</v>
      </c>
    </row>
    <row r="42" spans="2:7">
      <c r="B42" s="18" t="s">
        <v>23</v>
      </c>
      <c r="C42" s="4" t="s">
        <v>6</v>
      </c>
      <c r="D42" s="13">
        <v>489006550465.65997</v>
      </c>
      <c r="E42" s="10"/>
    </row>
    <row r="44" spans="2:7">
      <c r="B44" s="47" t="s">
        <v>48</v>
      </c>
      <c r="C44" s="48"/>
      <c r="D44" s="48"/>
      <c r="E44" s="48"/>
    </row>
    <row r="45" spans="2:7">
      <c r="B45" s="42" t="s">
        <v>49</v>
      </c>
      <c r="C45" s="43"/>
      <c r="D45" s="43"/>
      <c r="E45" s="43"/>
    </row>
    <row r="46" spans="2:7">
      <c r="B46" s="43"/>
      <c r="C46" s="43"/>
      <c r="D46" s="43"/>
      <c r="E46" s="43"/>
    </row>
    <row r="47" spans="2:7" ht="17.25">
      <c r="B47" s="25" t="s">
        <v>38</v>
      </c>
      <c r="C47" s="25"/>
      <c r="D47" s="25"/>
      <c r="E47" s="25"/>
    </row>
  </sheetData>
  <mergeCells count="8">
    <mergeCell ref="B44:E44"/>
    <mergeCell ref="B45:E46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I47"/>
  <sheetViews>
    <sheetView zoomScaleNormal="100" workbookViewId="0">
      <selection activeCell="H46" sqref="H46"/>
    </sheetView>
  </sheetViews>
  <sheetFormatPr baseColWidth="10" defaultRowHeight="15"/>
  <cols>
    <col min="1" max="1" width="11.42578125" style="14"/>
    <col min="2" max="2" width="51.85546875" style="14" customWidth="1"/>
    <col min="3" max="3" width="16.28515625" style="14" customWidth="1"/>
    <col min="4" max="4" width="25.42578125" style="14" bestFit="1" customWidth="1"/>
    <col min="5" max="5" width="14.5703125" style="14" customWidth="1"/>
    <col min="6" max="6" width="11.42578125" style="14"/>
    <col min="7" max="7" width="45" style="14" bestFit="1" customWidth="1"/>
    <col min="8" max="8" width="21.42578125" style="14" customWidth="1"/>
    <col min="9" max="9" width="17.85546875" style="14" bestFit="1" customWidth="1"/>
    <col min="10" max="16384" width="11.42578125" style="14"/>
  </cols>
  <sheetData>
    <row r="1" spans="2:9">
      <c r="B1" s="44" t="s">
        <v>0</v>
      </c>
      <c r="C1" s="44"/>
      <c r="D1" s="44"/>
      <c r="E1" s="44"/>
    </row>
    <row r="2" spans="2:9">
      <c r="B2" s="44" t="s">
        <v>53</v>
      </c>
      <c r="C2" s="44"/>
      <c r="D2" s="44"/>
      <c r="E2" s="44"/>
    </row>
    <row r="3" spans="2:9">
      <c r="B3" s="44" t="s">
        <v>29</v>
      </c>
      <c r="C3" s="44"/>
      <c r="D3" s="44"/>
      <c r="E3" s="44"/>
    </row>
    <row r="4" spans="2:9">
      <c r="B4" s="1"/>
      <c r="C4" s="1"/>
      <c r="D4" s="1"/>
      <c r="E4" s="1"/>
    </row>
    <row r="5" spans="2:9">
      <c r="B5" s="45" t="s">
        <v>1</v>
      </c>
      <c r="C5" s="45" t="s">
        <v>2</v>
      </c>
      <c r="D5" s="46" t="s">
        <v>33</v>
      </c>
      <c r="E5" s="46"/>
    </row>
    <row r="6" spans="2:9">
      <c r="B6" s="45"/>
      <c r="C6" s="45"/>
      <c r="D6" s="30" t="s">
        <v>3</v>
      </c>
      <c r="E6" s="30" t="s">
        <v>4</v>
      </c>
    </row>
    <row r="7" spans="2:9">
      <c r="B7" s="19" t="s">
        <v>5</v>
      </c>
      <c r="C7" s="8" t="s">
        <v>6</v>
      </c>
      <c r="D7" s="6">
        <f>+D8</f>
        <v>23309955866.217297</v>
      </c>
      <c r="E7" s="10">
        <f>+D7/$D$41</f>
        <v>0.51889140060173766</v>
      </c>
      <c r="H7" s="15"/>
      <c r="I7" s="15"/>
    </row>
    <row r="8" spans="2:9">
      <c r="B8" s="20" t="s">
        <v>7</v>
      </c>
      <c r="C8" s="9" t="s">
        <v>6</v>
      </c>
      <c r="D8" s="2">
        <f>+D9</f>
        <v>23309955866.217297</v>
      </c>
      <c r="E8" s="11"/>
      <c r="H8" s="15"/>
      <c r="I8" s="15"/>
    </row>
    <row r="9" spans="2:9">
      <c r="B9" s="21" t="s">
        <v>8</v>
      </c>
      <c r="C9" s="9" t="s">
        <v>9</v>
      </c>
      <c r="D9" s="16">
        <v>23309955866.217297</v>
      </c>
      <c r="E9" s="9"/>
      <c r="H9" s="15"/>
      <c r="I9" s="15"/>
    </row>
    <row r="10" spans="2:9">
      <c r="B10" s="7" t="s">
        <v>10</v>
      </c>
      <c r="C10" s="8" t="s">
        <v>6</v>
      </c>
      <c r="D10" s="5">
        <f>+D11+D19+D17+D21+D27+D15+D25+D13+D23</f>
        <v>2715387429.8650002</v>
      </c>
      <c r="E10" s="10">
        <f>+D10/$D$41</f>
        <v>6.0445896798158615E-2</v>
      </c>
      <c r="H10" s="15"/>
      <c r="I10" s="15"/>
    </row>
    <row r="11" spans="2:9">
      <c r="B11" s="21" t="s">
        <v>11</v>
      </c>
      <c r="C11" s="9" t="s">
        <v>6</v>
      </c>
      <c r="D11" s="2">
        <f>+D12</f>
        <v>210370865.81050003</v>
      </c>
      <c r="E11" s="9"/>
      <c r="H11" s="15"/>
      <c r="I11" s="15"/>
    </row>
    <row r="12" spans="2:9">
      <c r="B12" s="20" t="s">
        <v>12</v>
      </c>
      <c r="C12" s="9" t="s">
        <v>13</v>
      </c>
      <c r="D12" s="16">
        <v>210370865.81050003</v>
      </c>
      <c r="E12" s="11"/>
      <c r="H12" s="15"/>
      <c r="I12" s="15"/>
    </row>
    <row r="13" spans="2:9" hidden="1">
      <c r="B13" s="21" t="s">
        <v>24</v>
      </c>
      <c r="C13" s="9" t="s">
        <v>6</v>
      </c>
      <c r="D13" s="2">
        <f>+D14</f>
        <v>0</v>
      </c>
      <c r="E13" s="11"/>
      <c r="H13" s="15"/>
      <c r="I13" s="15"/>
    </row>
    <row r="14" spans="2:9" hidden="1">
      <c r="B14" s="20" t="s">
        <v>12</v>
      </c>
      <c r="C14" s="9" t="s">
        <v>25</v>
      </c>
      <c r="D14" s="16"/>
      <c r="E14" s="11"/>
      <c r="H14" s="15"/>
      <c r="I14" s="15"/>
    </row>
    <row r="15" spans="2:9" hidden="1">
      <c r="B15" s="21" t="s">
        <v>14</v>
      </c>
      <c r="C15" s="9" t="s">
        <v>6</v>
      </c>
      <c r="D15" s="2">
        <f>+D16</f>
        <v>0</v>
      </c>
      <c r="E15" s="9"/>
      <c r="H15" s="15"/>
      <c r="I15" s="15"/>
    </row>
    <row r="16" spans="2:9" hidden="1">
      <c r="B16" s="20" t="s">
        <v>12</v>
      </c>
      <c r="C16" s="9" t="s">
        <v>13</v>
      </c>
      <c r="D16" s="16"/>
      <c r="E16" s="11"/>
      <c r="H16" s="15"/>
      <c r="I16" s="15"/>
    </row>
    <row r="17" spans="2:9" hidden="1">
      <c r="B17" s="21" t="s">
        <v>30</v>
      </c>
      <c r="C17" s="9" t="s">
        <v>6</v>
      </c>
      <c r="D17" s="2">
        <f>+D18</f>
        <v>0</v>
      </c>
      <c r="E17" s="9"/>
    </row>
    <row r="18" spans="2:9" hidden="1">
      <c r="B18" s="20" t="s">
        <v>12</v>
      </c>
      <c r="C18" s="9" t="s">
        <v>25</v>
      </c>
      <c r="D18" s="24"/>
      <c r="E18" s="11"/>
    </row>
    <row r="19" spans="2:9">
      <c r="B19" s="21" t="s">
        <v>16</v>
      </c>
      <c r="C19" s="9" t="s">
        <v>6</v>
      </c>
      <c r="D19" s="2">
        <f>+D20</f>
        <v>1480069775.5627003</v>
      </c>
      <c r="E19" s="9"/>
      <c r="I19" s="15"/>
    </row>
    <row r="20" spans="2:9">
      <c r="B20" s="20" t="s">
        <v>12</v>
      </c>
      <c r="C20" s="9" t="s">
        <v>13</v>
      </c>
      <c r="D20" s="24">
        <v>1480069775.5627003</v>
      </c>
      <c r="E20" s="11"/>
    </row>
    <row r="21" spans="2:9">
      <c r="B21" s="22" t="s">
        <v>32</v>
      </c>
      <c r="C21" s="9" t="s">
        <v>6</v>
      </c>
      <c r="D21" s="2">
        <f>+D22</f>
        <v>3096542.0986000001</v>
      </c>
      <c r="E21" s="9"/>
      <c r="G21" s="27"/>
    </row>
    <row r="22" spans="2:9">
      <c r="B22" s="20" t="s">
        <v>12</v>
      </c>
      <c r="C22" s="9" t="s">
        <v>13</v>
      </c>
      <c r="D22" s="24">
        <v>3096542.0986000001</v>
      </c>
      <c r="E22" s="11"/>
    </row>
    <row r="23" spans="2:9">
      <c r="B23" s="22" t="s">
        <v>41</v>
      </c>
      <c r="C23" s="9" t="s">
        <v>6</v>
      </c>
      <c r="D23" s="2">
        <f>+D24</f>
        <v>1021850246.3932</v>
      </c>
      <c r="E23" s="9"/>
      <c r="G23" s="27"/>
    </row>
    <row r="24" spans="2:9">
      <c r="B24" s="20" t="s">
        <v>12</v>
      </c>
      <c r="C24" s="9" t="s">
        <v>13</v>
      </c>
      <c r="D24" s="3">
        <v>1021850246.3932</v>
      </c>
      <c r="E24" s="11"/>
    </row>
    <row r="25" spans="2:9" hidden="1">
      <c r="B25" s="21" t="s">
        <v>34</v>
      </c>
      <c r="C25" s="9" t="s">
        <v>6</v>
      </c>
      <c r="D25" s="2">
        <f>+D26</f>
        <v>0</v>
      </c>
      <c r="E25" s="11"/>
    </row>
    <row r="26" spans="2:9" hidden="1">
      <c r="B26" s="20" t="s">
        <v>12</v>
      </c>
      <c r="C26" s="9" t="s">
        <v>13</v>
      </c>
      <c r="D26" s="24"/>
      <c r="E26" s="11"/>
    </row>
    <row r="27" spans="2:9" hidden="1">
      <c r="B27" s="21" t="s">
        <v>37</v>
      </c>
      <c r="C27" s="9" t="s">
        <v>6</v>
      </c>
      <c r="D27" s="2">
        <f>+D28</f>
        <v>0</v>
      </c>
      <c r="E27" s="9"/>
    </row>
    <row r="28" spans="2:9" hidden="1">
      <c r="B28" s="20" t="s">
        <v>12</v>
      </c>
      <c r="C28" s="9" t="s">
        <v>13</v>
      </c>
      <c r="D28" s="24"/>
      <c r="E28" s="11"/>
    </row>
    <row r="29" spans="2:9">
      <c r="B29" s="7" t="s">
        <v>17</v>
      </c>
      <c r="C29" s="8" t="s">
        <v>6</v>
      </c>
      <c r="D29" s="5">
        <f>+D30+D34+D32</f>
        <v>13158416591.071899</v>
      </c>
      <c r="E29" s="10">
        <f>+D29/$D$41</f>
        <v>0.29291300480486254</v>
      </c>
    </row>
    <row r="30" spans="2:9">
      <c r="B30" s="23" t="s">
        <v>18</v>
      </c>
      <c r="C30" s="9" t="s">
        <v>6</v>
      </c>
      <c r="D30" s="2">
        <f>+D31</f>
        <v>2961732188.8049994</v>
      </c>
      <c r="E30" s="9"/>
    </row>
    <row r="31" spans="2:9">
      <c r="B31" s="20" t="s">
        <v>19</v>
      </c>
      <c r="C31" s="9" t="s">
        <v>20</v>
      </c>
      <c r="D31" s="24">
        <v>2961732188.8049994</v>
      </c>
      <c r="E31" s="11"/>
    </row>
    <row r="32" spans="2:9">
      <c r="B32" s="21" t="s">
        <v>31</v>
      </c>
      <c r="C32" s="9" t="s">
        <v>6</v>
      </c>
      <c r="D32" s="2">
        <f>+D33</f>
        <v>5121586309.9625998</v>
      </c>
      <c r="E32" s="11"/>
    </row>
    <row r="33" spans="2:7" ht="15" customHeight="1">
      <c r="B33" s="20" t="s">
        <v>19</v>
      </c>
      <c r="C33" s="9" t="s">
        <v>28</v>
      </c>
      <c r="D33" s="24">
        <v>5121586309.9625998</v>
      </c>
      <c r="E33" s="11"/>
    </row>
    <row r="34" spans="2:7">
      <c r="B34" s="23" t="s">
        <v>21</v>
      </c>
      <c r="C34" s="9" t="s">
        <v>6</v>
      </c>
      <c r="D34" s="2">
        <f>+D35</f>
        <v>5075098092.3043003</v>
      </c>
      <c r="E34" s="9"/>
    </row>
    <row r="35" spans="2:7">
      <c r="B35" s="20" t="s">
        <v>19</v>
      </c>
      <c r="C35" s="9" t="s">
        <v>15</v>
      </c>
      <c r="D35" s="24">
        <v>5075098092.3043003</v>
      </c>
      <c r="E35" s="11"/>
      <c r="G35" s="17"/>
    </row>
    <row r="36" spans="2:7">
      <c r="B36" s="7" t="s">
        <v>26</v>
      </c>
      <c r="C36" s="8" t="s">
        <v>6</v>
      </c>
      <c r="D36" s="5">
        <f>+D37+D40</f>
        <v>5738849813.4222002</v>
      </c>
      <c r="E36" s="10">
        <f>+D36/$D$41</f>
        <v>0.12774969779524106</v>
      </c>
      <c r="G36" s="17"/>
    </row>
    <row r="37" spans="2:7" ht="17.25" customHeight="1">
      <c r="B37" s="23" t="s">
        <v>35</v>
      </c>
      <c r="C37" s="9" t="s">
        <v>6</v>
      </c>
      <c r="D37" s="2">
        <f>+D38</f>
        <v>5476672342.9541998</v>
      </c>
      <c r="E37" s="9"/>
    </row>
    <row r="38" spans="2:7">
      <c r="B38" s="20" t="s">
        <v>39</v>
      </c>
      <c r="C38" s="9" t="s">
        <v>27</v>
      </c>
      <c r="D38" s="24">
        <v>5476672342.9541998</v>
      </c>
      <c r="E38" s="12"/>
      <c r="G38" s="17"/>
    </row>
    <row r="39" spans="2:7" ht="15" customHeight="1">
      <c r="B39" s="23" t="s">
        <v>40</v>
      </c>
      <c r="C39" s="9" t="s">
        <v>6</v>
      </c>
      <c r="D39" s="2">
        <f>+D40</f>
        <v>262177470.46799999</v>
      </c>
      <c r="E39" s="9"/>
    </row>
    <row r="40" spans="2:7" ht="17.25" customHeight="1">
      <c r="B40" s="20" t="s">
        <v>36</v>
      </c>
      <c r="C40" s="9" t="s">
        <v>27</v>
      </c>
      <c r="D40" s="24">
        <v>262177470.46799999</v>
      </c>
      <c r="E40" s="12"/>
    </row>
    <row r="41" spans="2:7">
      <c r="B41" s="18" t="s">
        <v>22</v>
      </c>
      <c r="C41" s="4" t="s">
        <v>6</v>
      </c>
      <c r="D41" s="13">
        <f>+D7+D10+D29+D36</f>
        <v>44922609700.576401</v>
      </c>
      <c r="E41" s="10">
        <f>+D41/D42</f>
        <v>9.0718912017890188E-2</v>
      </c>
    </row>
    <row r="42" spans="2:7">
      <c r="B42" s="18" t="s">
        <v>23</v>
      </c>
      <c r="C42" s="4" t="s">
        <v>6</v>
      </c>
      <c r="D42" s="13">
        <v>495184616981.71002</v>
      </c>
      <c r="E42" s="10"/>
    </row>
    <row r="44" spans="2:7">
      <c r="B44" s="47" t="s">
        <v>51</v>
      </c>
      <c r="C44" s="48"/>
      <c r="D44" s="48"/>
      <c r="E44" s="48"/>
    </row>
    <row r="45" spans="2:7">
      <c r="B45" s="42" t="s">
        <v>52</v>
      </c>
      <c r="C45" s="43"/>
      <c r="D45" s="43"/>
      <c r="E45" s="43"/>
    </row>
    <row r="46" spans="2:7">
      <c r="B46" s="43"/>
      <c r="C46" s="43"/>
      <c r="D46" s="43"/>
      <c r="E46" s="43"/>
    </row>
    <row r="47" spans="2:7" ht="17.25">
      <c r="B47" s="25" t="s">
        <v>38</v>
      </c>
      <c r="C47" s="25"/>
      <c r="D47" s="25"/>
      <c r="E47" s="25"/>
    </row>
  </sheetData>
  <mergeCells count="8">
    <mergeCell ref="B44:E44"/>
    <mergeCell ref="B45:E46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I47"/>
  <sheetViews>
    <sheetView zoomScaleNormal="100" workbookViewId="0">
      <selection activeCell="G38" sqref="G38"/>
    </sheetView>
  </sheetViews>
  <sheetFormatPr baseColWidth="10" defaultRowHeight="15"/>
  <cols>
    <col min="1" max="1" width="11.42578125" style="14"/>
    <col min="2" max="2" width="51.85546875" style="14" customWidth="1"/>
    <col min="3" max="3" width="16.28515625" style="14" customWidth="1"/>
    <col min="4" max="4" width="25.42578125" style="14" bestFit="1" customWidth="1"/>
    <col min="5" max="5" width="14.5703125" style="14" customWidth="1"/>
    <col min="6" max="6" width="11.42578125" style="14"/>
    <col min="7" max="7" width="45" style="14" bestFit="1" customWidth="1"/>
    <col min="8" max="8" width="21.42578125" style="14" customWidth="1"/>
    <col min="9" max="9" width="17.85546875" style="14" bestFit="1" customWidth="1"/>
    <col min="10" max="16384" width="11.42578125" style="14"/>
  </cols>
  <sheetData>
    <row r="1" spans="2:9">
      <c r="B1" s="44" t="s">
        <v>0</v>
      </c>
      <c r="C1" s="44"/>
      <c r="D1" s="44"/>
      <c r="E1" s="44"/>
    </row>
    <row r="2" spans="2:9">
      <c r="B2" s="44" t="s">
        <v>54</v>
      </c>
      <c r="C2" s="44"/>
      <c r="D2" s="44"/>
      <c r="E2" s="44"/>
    </row>
    <row r="3" spans="2:9">
      <c r="B3" s="44" t="s">
        <v>29</v>
      </c>
      <c r="C3" s="44"/>
      <c r="D3" s="44"/>
      <c r="E3" s="44"/>
    </row>
    <row r="4" spans="2:9">
      <c r="B4" s="1"/>
      <c r="C4" s="1"/>
      <c r="D4" s="1"/>
      <c r="E4" s="1"/>
    </row>
    <row r="5" spans="2:9">
      <c r="B5" s="45" t="s">
        <v>1</v>
      </c>
      <c r="C5" s="45" t="s">
        <v>2</v>
      </c>
      <c r="D5" s="46" t="s">
        <v>33</v>
      </c>
      <c r="E5" s="46"/>
    </row>
    <row r="6" spans="2:9">
      <c r="B6" s="45"/>
      <c r="C6" s="45"/>
      <c r="D6" s="31" t="s">
        <v>3</v>
      </c>
      <c r="E6" s="31" t="s">
        <v>4</v>
      </c>
    </row>
    <row r="7" spans="2:9">
      <c r="B7" s="19" t="s">
        <v>5</v>
      </c>
      <c r="C7" s="8" t="s">
        <v>6</v>
      </c>
      <c r="D7" s="6">
        <f>+D8</f>
        <v>25451568150.078098</v>
      </c>
      <c r="E7" s="10">
        <f>+D7/$D$41</f>
        <v>0.54839225804618363</v>
      </c>
      <c r="H7" s="15"/>
      <c r="I7" s="15"/>
    </row>
    <row r="8" spans="2:9">
      <c r="B8" s="20" t="s">
        <v>7</v>
      </c>
      <c r="C8" s="9" t="s">
        <v>6</v>
      </c>
      <c r="D8" s="2">
        <f>+D9</f>
        <v>25451568150.078098</v>
      </c>
      <c r="E8" s="11"/>
      <c r="H8" s="15"/>
      <c r="I8" s="15"/>
    </row>
    <row r="9" spans="2:9">
      <c r="B9" s="21" t="s">
        <v>8</v>
      </c>
      <c r="C9" s="9" t="s">
        <v>9</v>
      </c>
      <c r="D9" s="16">
        <v>25451568150.078098</v>
      </c>
      <c r="E9" s="9"/>
      <c r="H9" s="15"/>
      <c r="I9" s="15"/>
    </row>
    <row r="10" spans="2:9">
      <c r="B10" s="7" t="s">
        <v>10</v>
      </c>
      <c r="C10" s="8" t="s">
        <v>6</v>
      </c>
      <c r="D10" s="5">
        <f>+D11+D19+D17+D21+D27+D15+D25+D13+D23</f>
        <v>2040910325.4016001</v>
      </c>
      <c r="E10" s="10">
        <f>+D10/$D$41</f>
        <v>4.3974477926748905E-2</v>
      </c>
      <c r="H10" s="15"/>
      <c r="I10" s="15"/>
    </row>
    <row r="11" spans="2:9">
      <c r="B11" s="21" t="s">
        <v>11</v>
      </c>
      <c r="C11" s="9" t="s">
        <v>6</v>
      </c>
      <c r="D11" s="2">
        <f>+D12</f>
        <v>126441322.1349</v>
      </c>
      <c r="E11" s="9"/>
      <c r="H11" s="15"/>
      <c r="I11" s="15"/>
    </row>
    <row r="12" spans="2:9">
      <c r="B12" s="20" t="s">
        <v>12</v>
      </c>
      <c r="C12" s="9" t="s">
        <v>13</v>
      </c>
      <c r="D12" s="16">
        <v>126441322.1349</v>
      </c>
      <c r="E12" s="11"/>
      <c r="H12" s="15"/>
      <c r="I12" s="15"/>
    </row>
    <row r="13" spans="2:9" hidden="1">
      <c r="B13" s="21" t="s">
        <v>24</v>
      </c>
      <c r="C13" s="9" t="s">
        <v>6</v>
      </c>
      <c r="D13" s="2">
        <f>+D14</f>
        <v>0</v>
      </c>
      <c r="E13" s="11"/>
      <c r="H13" s="15"/>
      <c r="I13" s="15"/>
    </row>
    <row r="14" spans="2:9" hidden="1">
      <c r="B14" s="20" t="s">
        <v>12</v>
      </c>
      <c r="C14" s="9" t="s">
        <v>25</v>
      </c>
      <c r="D14" s="16"/>
      <c r="E14" s="11"/>
      <c r="H14" s="15"/>
      <c r="I14" s="15"/>
    </row>
    <row r="15" spans="2:9" hidden="1">
      <c r="B15" s="21" t="s">
        <v>14</v>
      </c>
      <c r="C15" s="9" t="s">
        <v>6</v>
      </c>
      <c r="D15" s="2">
        <f>+D16</f>
        <v>0</v>
      </c>
      <c r="E15" s="9"/>
      <c r="H15" s="15"/>
      <c r="I15" s="15"/>
    </row>
    <row r="16" spans="2:9" hidden="1">
      <c r="B16" s="20" t="s">
        <v>12</v>
      </c>
      <c r="C16" s="9" t="s">
        <v>13</v>
      </c>
      <c r="D16" s="16"/>
      <c r="E16" s="11"/>
      <c r="H16" s="15"/>
      <c r="I16" s="15"/>
    </row>
    <row r="17" spans="2:9" hidden="1">
      <c r="B17" s="21" t="s">
        <v>30</v>
      </c>
      <c r="C17" s="9" t="s">
        <v>6</v>
      </c>
      <c r="D17" s="2">
        <f>+D18</f>
        <v>0</v>
      </c>
      <c r="E17" s="9"/>
    </row>
    <row r="18" spans="2:9" hidden="1">
      <c r="B18" s="20" t="s">
        <v>12</v>
      </c>
      <c r="C18" s="9" t="s">
        <v>25</v>
      </c>
      <c r="D18" s="24"/>
      <c r="E18" s="11"/>
    </row>
    <row r="19" spans="2:9">
      <c r="B19" s="21" t="s">
        <v>16</v>
      </c>
      <c r="C19" s="9" t="s">
        <v>6</v>
      </c>
      <c r="D19" s="2">
        <f>+D20</f>
        <v>1330799352.7514</v>
      </c>
      <c r="E19" s="9"/>
      <c r="I19" s="15"/>
    </row>
    <row r="20" spans="2:9">
      <c r="B20" s="20" t="s">
        <v>12</v>
      </c>
      <c r="C20" s="9" t="s">
        <v>13</v>
      </c>
      <c r="D20" s="24">
        <v>1330799352.7514</v>
      </c>
      <c r="E20" s="11"/>
    </row>
    <row r="21" spans="2:9" hidden="1">
      <c r="B21" s="22" t="s">
        <v>32</v>
      </c>
      <c r="C21" s="9" t="s">
        <v>6</v>
      </c>
      <c r="D21" s="2">
        <f>+D22</f>
        <v>0</v>
      </c>
      <c r="E21" s="9"/>
      <c r="G21" s="27"/>
    </row>
    <row r="22" spans="2:9" hidden="1">
      <c r="B22" s="20" t="s">
        <v>12</v>
      </c>
      <c r="C22" s="9" t="s">
        <v>13</v>
      </c>
      <c r="D22" s="24"/>
      <c r="E22" s="11"/>
    </row>
    <row r="23" spans="2:9">
      <c r="B23" s="22" t="s">
        <v>41</v>
      </c>
      <c r="C23" s="9" t="s">
        <v>6</v>
      </c>
      <c r="D23" s="2">
        <f>+D24</f>
        <v>583669650.51530004</v>
      </c>
      <c r="E23" s="9"/>
      <c r="G23" s="27"/>
    </row>
    <row r="24" spans="2:9">
      <c r="B24" s="20" t="s">
        <v>12</v>
      </c>
      <c r="C24" s="9" t="s">
        <v>13</v>
      </c>
      <c r="D24" s="3">
        <v>583669650.51530004</v>
      </c>
      <c r="E24" s="11"/>
    </row>
    <row r="25" spans="2:9" hidden="1">
      <c r="B25" s="21" t="s">
        <v>34</v>
      </c>
      <c r="C25" s="9" t="s">
        <v>6</v>
      </c>
      <c r="D25" s="2">
        <f>+D26</f>
        <v>0</v>
      </c>
      <c r="E25" s="11"/>
    </row>
    <row r="26" spans="2:9" hidden="1">
      <c r="B26" s="20" t="s">
        <v>12</v>
      </c>
      <c r="C26" s="9" t="s">
        <v>13</v>
      </c>
      <c r="D26" s="24"/>
      <c r="E26" s="11"/>
    </row>
    <row r="27" spans="2:9" hidden="1">
      <c r="B27" s="21" t="s">
        <v>37</v>
      </c>
      <c r="C27" s="9" t="s">
        <v>6</v>
      </c>
      <c r="D27" s="2">
        <f>+D28</f>
        <v>0</v>
      </c>
      <c r="E27" s="9"/>
    </row>
    <row r="28" spans="2:9" hidden="1">
      <c r="B28" s="20" t="s">
        <v>12</v>
      </c>
      <c r="C28" s="9" t="s">
        <v>13</v>
      </c>
      <c r="D28" s="24"/>
      <c r="E28" s="11"/>
    </row>
    <row r="29" spans="2:9">
      <c r="B29" s="7" t="s">
        <v>17</v>
      </c>
      <c r="C29" s="8" t="s">
        <v>6</v>
      </c>
      <c r="D29" s="5">
        <f>+D30+D34+D32</f>
        <v>13158073164.035999</v>
      </c>
      <c r="E29" s="10">
        <f>+D29/$D$41</f>
        <v>0.28351044664178976</v>
      </c>
    </row>
    <row r="30" spans="2:9">
      <c r="B30" s="23" t="s">
        <v>18</v>
      </c>
      <c r="C30" s="9" t="s">
        <v>6</v>
      </c>
      <c r="D30" s="2">
        <f>+D31</f>
        <v>3073152317.4408998</v>
      </c>
      <c r="E30" s="9"/>
    </row>
    <row r="31" spans="2:9">
      <c r="B31" s="20" t="s">
        <v>19</v>
      </c>
      <c r="C31" s="9" t="s">
        <v>20</v>
      </c>
      <c r="D31" s="24">
        <v>3073152317.4408998</v>
      </c>
      <c r="E31" s="11"/>
    </row>
    <row r="32" spans="2:9">
      <c r="B32" s="21" t="s">
        <v>31</v>
      </c>
      <c r="C32" s="9" t="s">
        <v>6</v>
      </c>
      <c r="D32" s="2">
        <f>+D33</f>
        <v>5266748683.3169985</v>
      </c>
      <c r="E32" s="11"/>
    </row>
    <row r="33" spans="2:7" ht="15" customHeight="1">
      <c r="B33" s="20" t="s">
        <v>19</v>
      </c>
      <c r="C33" s="9" t="s">
        <v>28</v>
      </c>
      <c r="D33" s="24">
        <v>5266748683.3169985</v>
      </c>
      <c r="E33" s="11"/>
    </row>
    <row r="34" spans="2:7">
      <c r="B34" s="23" t="s">
        <v>21</v>
      </c>
      <c r="C34" s="9" t="s">
        <v>6</v>
      </c>
      <c r="D34" s="2">
        <f>+D35</f>
        <v>4818172163.278101</v>
      </c>
      <c r="E34" s="9"/>
    </row>
    <row r="35" spans="2:7">
      <c r="B35" s="20" t="s">
        <v>19</v>
      </c>
      <c r="C35" s="9" t="s">
        <v>15</v>
      </c>
      <c r="D35" s="24">
        <v>4818172163.278101</v>
      </c>
      <c r="E35" s="11"/>
      <c r="G35" s="17"/>
    </row>
    <row r="36" spans="2:7">
      <c r="B36" s="7" t="s">
        <v>26</v>
      </c>
      <c r="C36" s="8" t="s">
        <v>6</v>
      </c>
      <c r="D36" s="5">
        <f>+D37+D40</f>
        <v>5760694647.5072994</v>
      </c>
      <c r="E36" s="10">
        <f>+D36/$D$41</f>
        <v>0.1241228173852776</v>
      </c>
      <c r="G36" s="17"/>
    </row>
    <row r="37" spans="2:7" ht="17.25" customHeight="1">
      <c r="B37" s="23" t="s">
        <v>35</v>
      </c>
      <c r="C37" s="9" t="s">
        <v>6</v>
      </c>
      <c r="D37" s="2">
        <f>+D38</f>
        <v>5496943474.4792995</v>
      </c>
      <c r="E37" s="9"/>
    </row>
    <row r="38" spans="2:7">
      <c r="B38" s="20" t="s">
        <v>39</v>
      </c>
      <c r="C38" s="9" t="s">
        <v>27</v>
      </c>
      <c r="D38" s="24">
        <v>5496943474.4792995</v>
      </c>
      <c r="E38" s="12"/>
      <c r="G38" s="17"/>
    </row>
    <row r="39" spans="2:7" ht="15" customHeight="1">
      <c r="B39" s="23" t="s">
        <v>40</v>
      </c>
      <c r="C39" s="9" t="s">
        <v>6</v>
      </c>
      <c r="D39" s="2">
        <f>+D40</f>
        <v>263751173.028</v>
      </c>
      <c r="E39" s="9"/>
    </row>
    <row r="40" spans="2:7" ht="17.25" customHeight="1">
      <c r="B40" s="20" t="s">
        <v>36</v>
      </c>
      <c r="C40" s="9" t="s">
        <v>27</v>
      </c>
      <c r="D40" s="24">
        <v>263751173.028</v>
      </c>
      <c r="E40" s="12"/>
    </row>
    <row r="41" spans="2:7">
      <c r="B41" s="18" t="s">
        <v>22</v>
      </c>
      <c r="C41" s="4" t="s">
        <v>6</v>
      </c>
      <c r="D41" s="13">
        <f>+D7+D10+D29+D36</f>
        <v>46411246287.023003</v>
      </c>
      <c r="E41" s="10">
        <f>+D41/D42</f>
        <v>9.2772588973265777E-2</v>
      </c>
    </row>
    <row r="42" spans="2:7">
      <c r="B42" s="18" t="s">
        <v>23</v>
      </c>
      <c r="C42" s="4" t="s">
        <v>6</v>
      </c>
      <c r="D42" s="13">
        <v>500268956603.09003</v>
      </c>
      <c r="E42" s="10"/>
    </row>
    <row r="44" spans="2:7">
      <c r="B44" s="47" t="s">
        <v>51</v>
      </c>
      <c r="C44" s="48"/>
      <c r="D44" s="48"/>
      <c r="E44" s="48"/>
    </row>
    <row r="45" spans="2:7">
      <c r="B45" s="42" t="s">
        <v>55</v>
      </c>
      <c r="C45" s="43"/>
      <c r="D45" s="43"/>
      <c r="E45" s="43"/>
    </row>
    <row r="46" spans="2:7">
      <c r="B46" s="43"/>
      <c r="C46" s="43"/>
      <c r="D46" s="43"/>
      <c r="E46" s="43"/>
    </row>
    <row r="47" spans="2:7" ht="17.25">
      <c r="B47" s="25" t="s">
        <v>38</v>
      </c>
      <c r="C47" s="25"/>
      <c r="D47" s="25"/>
      <c r="E47" s="25"/>
    </row>
  </sheetData>
  <mergeCells count="8">
    <mergeCell ref="B44:E44"/>
    <mergeCell ref="B45:E46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I47"/>
  <sheetViews>
    <sheetView zoomScaleNormal="100" workbookViewId="0">
      <selection activeCell="G39" sqref="G39"/>
    </sheetView>
  </sheetViews>
  <sheetFormatPr baseColWidth="10" defaultRowHeight="15"/>
  <cols>
    <col min="1" max="1" width="11.42578125" style="14"/>
    <col min="2" max="2" width="51.85546875" style="14" customWidth="1"/>
    <col min="3" max="3" width="16.28515625" style="14" customWidth="1"/>
    <col min="4" max="4" width="25.42578125" style="14" bestFit="1" customWidth="1"/>
    <col min="5" max="5" width="14.5703125" style="14" customWidth="1"/>
    <col min="6" max="6" width="11.42578125" style="14"/>
    <col min="7" max="7" width="45" style="14" bestFit="1" customWidth="1"/>
    <col min="8" max="8" width="21.42578125" style="14" customWidth="1"/>
    <col min="9" max="9" width="17.85546875" style="14" bestFit="1" customWidth="1"/>
    <col min="10" max="16384" width="11.42578125" style="14"/>
  </cols>
  <sheetData>
    <row r="1" spans="2:9">
      <c r="B1" s="44" t="s">
        <v>0</v>
      </c>
      <c r="C1" s="44"/>
      <c r="D1" s="44"/>
      <c r="E1" s="44"/>
    </row>
    <row r="2" spans="2:9">
      <c r="B2" s="44" t="s">
        <v>56</v>
      </c>
      <c r="C2" s="44"/>
      <c r="D2" s="44"/>
      <c r="E2" s="44"/>
    </row>
    <row r="3" spans="2:9">
      <c r="B3" s="44" t="s">
        <v>29</v>
      </c>
      <c r="C3" s="44"/>
      <c r="D3" s="44"/>
      <c r="E3" s="44"/>
    </row>
    <row r="4" spans="2:9">
      <c r="B4" s="1"/>
      <c r="C4" s="1"/>
      <c r="D4" s="1"/>
      <c r="E4" s="1"/>
    </row>
    <row r="5" spans="2:9">
      <c r="B5" s="45" t="s">
        <v>1</v>
      </c>
      <c r="C5" s="45" t="s">
        <v>2</v>
      </c>
      <c r="D5" s="46" t="s">
        <v>33</v>
      </c>
      <c r="E5" s="46"/>
    </row>
    <row r="6" spans="2:9">
      <c r="B6" s="45"/>
      <c r="C6" s="45"/>
      <c r="D6" s="32" t="s">
        <v>3</v>
      </c>
      <c r="E6" s="32" t="s">
        <v>4</v>
      </c>
    </row>
    <row r="7" spans="2:9">
      <c r="B7" s="19" t="s">
        <v>5</v>
      </c>
      <c r="C7" s="8" t="s">
        <v>6</v>
      </c>
      <c r="D7" s="6">
        <f>+D8</f>
        <v>27226916222.368004</v>
      </c>
      <c r="E7" s="10">
        <f>+D7/$D$41</f>
        <v>0.57978173074770933</v>
      </c>
      <c r="H7" s="15"/>
      <c r="I7" s="15"/>
    </row>
    <row r="8" spans="2:9">
      <c r="B8" s="20" t="s">
        <v>7</v>
      </c>
      <c r="C8" s="9" t="s">
        <v>6</v>
      </c>
      <c r="D8" s="2">
        <f>+D9</f>
        <v>27226916222.368004</v>
      </c>
      <c r="E8" s="11"/>
      <c r="H8" s="15"/>
      <c r="I8" s="15"/>
    </row>
    <row r="9" spans="2:9">
      <c r="B9" s="21" t="s">
        <v>8</v>
      </c>
      <c r="C9" s="9" t="s">
        <v>9</v>
      </c>
      <c r="D9" s="24">
        <v>27226916222.368004</v>
      </c>
      <c r="E9" s="9"/>
      <c r="H9" s="15"/>
      <c r="I9" s="15"/>
    </row>
    <row r="10" spans="2:9">
      <c r="B10" s="7" t="s">
        <v>10</v>
      </c>
      <c r="C10" s="8" t="s">
        <v>6</v>
      </c>
      <c r="D10" s="5">
        <f>+D11+D19+D17+D21+D27+D15+D25+D13+D23</f>
        <v>760483252.91770029</v>
      </c>
      <c r="E10" s="10">
        <f>+D10/$D$41</f>
        <v>1.6194059326448563E-2</v>
      </c>
      <c r="H10" s="15"/>
      <c r="I10" s="15"/>
    </row>
    <row r="11" spans="2:9">
      <c r="B11" s="21" t="s">
        <v>11</v>
      </c>
      <c r="C11" s="9" t="s">
        <v>6</v>
      </c>
      <c r="D11" s="2">
        <f>+D12</f>
        <v>85403220.137099981</v>
      </c>
      <c r="E11" s="9"/>
      <c r="H11" s="15"/>
      <c r="I11" s="15"/>
    </row>
    <row r="12" spans="2:9">
      <c r="B12" s="20" t="s">
        <v>12</v>
      </c>
      <c r="C12" s="9" t="s">
        <v>13</v>
      </c>
      <c r="D12" s="24">
        <v>85403220.137099981</v>
      </c>
      <c r="E12" s="11"/>
      <c r="H12" s="15"/>
      <c r="I12" s="15"/>
    </row>
    <row r="13" spans="2:9" hidden="1">
      <c r="B13" s="21" t="s">
        <v>24</v>
      </c>
      <c r="C13" s="9" t="s">
        <v>6</v>
      </c>
      <c r="D13" s="2">
        <f>+D14</f>
        <v>0</v>
      </c>
      <c r="E13" s="11"/>
      <c r="H13" s="15"/>
      <c r="I13" s="15"/>
    </row>
    <row r="14" spans="2:9" hidden="1">
      <c r="B14" s="20" t="s">
        <v>12</v>
      </c>
      <c r="C14" s="9" t="s">
        <v>25</v>
      </c>
      <c r="D14" s="16"/>
      <c r="E14" s="11"/>
      <c r="H14" s="15"/>
      <c r="I14" s="15"/>
    </row>
    <row r="15" spans="2:9">
      <c r="B15" s="21" t="s">
        <v>14</v>
      </c>
      <c r="C15" s="9" t="s">
        <v>6</v>
      </c>
      <c r="D15" s="2">
        <f>+D16</f>
        <v>146320488.08500001</v>
      </c>
      <c r="E15" s="9"/>
      <c r="H15" s="15"/>
      <c r="I15" s="15"/>
    </row>
    <row r="16" spans="2:9">
      <c r="B16" s="20" t="s">
        <v>12</v>
      </c>
      <c r="C16" s="9" t="s">
        <v>13</v>
      </c>
      <c r="D16" s="24">
        <v>146320488.08500001</v>
      </c>
      <c r="E16" s="11"/>
      <c r="H16" s="15"/>
      <c r="I16" s="15"/>
    </row>
    <row r="17" spans="2:9" hidden="1">
      <c r="B17" s="21" t="s">
        <v>30</v>
      </c>
      <c r="C17" s="9" t="s">
        <v>6</v>
      </c>
      <c r="D17" s="2">
        <f>+D18</f>
        <v>0</v>
      </c>
      <c r="E17" s="9"/>
    </row>
    <row r="18" spans="2:9" hidden="1">
      <c r="B18" s="20" t="s">
        <v>12</v>
      </c>
      <c r="C18" s="9" t="s">
        <v>25</v>
      </c>
      <c r="D18" s="24"/>
      <c r="E18" s="11"/>
    </row>
    <row r="19" spans="2:9">
      <c r="B19" s="21" t="s">
        <v>16</v>
      </c>
      <c r="C19" s="9" t="s">
        <v>6</v>
      </c>
      <c r="D19" s="2">
        <f>+D20</f>
        <v>528759544.69560033</v>
      </c>
      <c r="E19" s="9"/>
      <c r="I19" s="15"/>
    </row>
    <row r="20" spans="2:9">
      <c r="B20" s="20" t="s">
        <v>12</v>
      </c>
      <c r="C20" s="9" t="s">
        <v>13</v>
      </c>
      <c r="D20" s="24">
        <v>528759544.69560033</v>
      </c>
      <c r="E20" s="11"/>
    </row>
    <row r="21" spans="2:9" hidden="1">
      <c r="B21" s="22" t="s">
        <v>32</v>
      </c>
      <c r="C21" s="9" t="s">
        <v>6</v>
      </c>
      <c r="D21" s="2">
        <f>+D22</f>
        <v>0</v>
      </c>
      <c r="E21" s="9"/>
      <c r="G21" s="27"/>
    </row>
    <row r="22" spans="2:9" hidden="1">
      <c r="B22" s="20" t="s">
        <v>12</v>
      </c>
      <c r="C22" s="9" t="s">
        <v>13</v>
      </c>
      <c r="D22" s="24"/>
      <c r="E22" s="11"/>
    </row>
    <row r="23" spans="2:9" hidden="1">
      <c r="B23" s="22" t="s">
        <v>41</v>
      </c>
      <c r="C23" s="9" t="s">
        <v>6</v>
      </c>
      <c r="D23" s="2">
        <f>+D24</f>
        <v>0</v>
      </c>
      <c r="E23" s="9"/>
      <c r="G23" s="27"/>
    </row>
    <row r="24" spans="2:9" hidden="1">
      <c r="B24" s="20" t="s">
        <v>12</v>
      </c>
      <c r="C24" s="9" t="s">
        <v>13</v>
      </c>
      <c r="D24" s="3"/>
      <c r="E24" s="11"/>
    </row>
    <row r="25" spans="2:9" hidden="1">
      <c r="B25" s="21" t="s">
        <v>34</v>
      </c>
      <c r="C25" s="9" t="s">
        <v>6</v>
      </c>
      <c r="D25" s="2">
        <f>+D26</f>
        <v>0</v>
      </c>
      <c r="E25" s="11"/>
    </row>
    <row r="26" spans="2:9" hidden="1">
      <c r="B26" s="20" t="s">
        <v>12</v>
      </c>
      <c r="C26" s="9" t="s">
        <v>13</v>
      </c>
      <c r="D26" s="24"/>
      <c r="E26" s="11"/>
    </row>
    <row r="27" spans="2:9" hidden="1">
      <c r="B27" s="21" t="s">
        <v>37</v>
      </c>
      <c r="C27" s="9" t="s">
        <v>6</v>
      </c>
      <c r="D27" s="2">
        <f>+D28</f>
        <v>0</v>
      </c>
      <c r="E27" s="9"/>
    </row>
    <row r="28" spans="2:9" hidden="1">
      <c r="B28" s="20" t="s">
        <v>12</v>
      </c>
      <c r="C28" s="9" t="s">
        <v>13</v>
      </c>
      <c r="D28" s="24"/>
      <c r="E28" s="11"/>
    </row>
    <row r="29" spans="2:9">
      <c r="B29" s="7" t="s">
        <v>17</v>
      </c>
      <c r="C29" s="8" t="s">
        <v>6</v>
      </c>
      <c r="D29" s="5">
        <f>+D30+D34+D32</f>
        <v>13184140271.395498</v>
      </c>
      <c r="E29" s="10">
        <f>+D29/$D$41</f>
        <v>0.2807487855966026</v>
      </c>
    </row>
    <row r="30" spans="2:9">
      <c r="B30" s="23" t="s">
        <v>18</v>
      </c>
      <c r="C30" s="9" t="s">
        <v>6</v>
      </c>
      <c r="D30" s="2">
        <f>+D31</f>
        <v>3076167274.1495004</v>
      </c>
      <c r="E30" s="9"/>
    </row>
    <row r="31" spans="2:9">
      <c r="B31" s="20" t="s">
        <v>19</v>
      </c>
      <c r="C31" s="9" t="s">
        <v>20</v>
      </c>
      <c r="D31" s="24">
        <v>3076167274.1495004</v>
      </c>
      <c r="E31" s="11"/>
    </row>
    <row r="32" spans="2:9">
      <c r="B32" s="21" t="s">
        <v>31</v>
      </c>
      <c r="C32" s="9" t="s">
        <v>6</v>
      </c>
      <c r="D32" s="2">
        <f>+D33</f>
        <v>5291383703.5699997</v>
      </c>
      <c r="E32" s="11"/>
    </row>
    <row r="33" spans="2:7" ht="15" customHeight="1">
      <c r="B33" s="20" t="s">
        <v>19</v>
      </c>
      <c r="C33" s="9" t="s">
        <v>28</v>
      </c>
      <c r="D33" s="24">
        <v>5291383703.5699997</v>
      </c>
      <c r="E33" s="11"/>
    </row>
    <row r="34" spans="2:7">
      <c r="B34" s="23" t="s">
        <v>21</v>
      </c>
      <c r="C34" s="9" t="s">
        <v>6</v>
      </c>
      <c r="D34" s="2">
        <f>+D35</f>
        <v>4816589293.6759987</v>
      </c>
      <c r="E34" s="9"/>
    </row>
    <row r="35" spans="2:7">
      <c r="B35" s="20" t="s">
        <v>19</v>
      </c>
      <c r="C35" s="9" t="s">
        <v>15</v>
      </c>
      <c r="D35" s="24">
        <v>4816589293.6759987</v>
      </c>
      <c r="E35" s="11"/>
      <c r="G35" s="17"/>
    </row>
    <row r="36" spans="2:7">
      <c r="B36" s="7" t="s">
        <v>26</v>
      </c>
      <c r="C36" s="8" t="s">
        <v>6</v>
      </c>
      <c r="D36" s="5">
        <f>+D37+D40</f>
        <v>5789091777.9705</v>
      </c>
      <c r="E36" s="10">
        <f>+D36/$D$41</f>
        <v>0.12327542432923951</v>
      </c>
      <c r="G36" s="17"/>
    </row>
    <row r="37" spans="2:7" ht="17.25" customHeight="1">
      <c r="B37" s="23" t="s">
        <v>35</v>
      </c>
      <c r="C37" s="9" t="s">
        <v>6</v>
      </c>
      <c r="D37" s="2">
        <f>+D38</f>
        <v>5523959583.7852001</v>
      </c>
      <c r="E37" s="9"/>
    </row>
    <row r="38" spans="2:7">
      <c r="B38" s="20" t="s">
        <v>39</v>
      </c>
      <c r="C38" s="9" t="s">
        <v>27</v>
      </c>
      <c r="D38" s="24">
        <v>5523959583.7852001</v>
      </c>
      <c r="E38" s="12"/>
      <c r="G38" s="17"/>
    </row>
    <row r="39" spans="2:7" ht="15" customHeight="1">
      <c r="B39" s="23" t="s">
        <v>40</v>
      </c>
      <c r="C39" s="9" t="s">
        <v>6</v>
      </c>
      <c r="D39" s="2">
        <f>+D40</f>
        <v>265132194.18530002</v>
      </c>
      <c r="E39" s="9"/>
    </row>
    <row r="40" spans="2:7" ht="17.25" customHeight="1">
      <c r="B40" s="20" t="s">
        <v>36</v>
      </c>
      <c r="C40" s="9" t="s">
        <v>27</v>
      </c>
      <c r="D40" s="24">
        <v>265132194.18530002</v>
      </c>
      <c r="E40" s="12"/>
    </row>
    <row r="41" spans="2:7">
      <c r="B41" s="18" t="s">
        <v>22</v>
      </c>
      <c r="C41" s="4" t="s">
        <v>6</v>
      </c>
      <c r="D41" s="13">
        <f>+D7+D10+D29+D36</f>
        <v>46960631524.651703</v>
      </c>
      <c r="E41" s="10">
        <f>+D41/D42</f>
        <v>9.3179767162531513E-2</v>
      </c>
    </row>
    <row r="42" spans="2:7">
      <c r="B42" s="18" t="s">
        <v>23</v>
      </c>
      <c r="C42" s="4" t="s">
        <v>6</v>
      </c>
      <c r="D42" s="13">
        <v>503978845994.96002</v>
      </c>
      <c r="E42" s="10"/>
    </row>
    <row r="44" spans="2:7">
      <c r="B44" s="47" t="s">
        <v>57</v>
      </c>
      <c r="C44" s="48"/>
      <c r="D44" s="48"/>
      <c r="E44" s="48"/>
    </row>
    <row r="45" spans="2:7">
      <c r="B45" s="49" t="s">
        <v>58</v>
      </c>
      <c r="C45" s="50"/>
      <c r="D45" s="50"/>
      <c r="E45" s="50"/>
    </row>
    <row r="46" spans="2:7">
      <c r="B46" s="50"/>
      <c r="C46" s="50"/>
      <c r="D46" s="50"/>
      <c r="E46" s="50"/>
    </row>
    <row r="47" spans="2:7" ht="17.25">
      <c r="B47" s="25" t="s">
        <v>38</v>
      </c>
      <c r="C47" s="25"/>
      <c r="D47" s="25"/>
      <c r="E47" s="25"/>
    </row>
  </sheetData>
  <mergeCells count="8">
    <mergeCell ref="B44:E44"/>
    <mergeCell ref="B45:E46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I47"/>
  <sheetViews>
    <sheetView zoomScaleNormal="100" workbookViewId="0">
      <selection activeCell="G20" sqref="G20"/>
    </sheetView>
  </sheetViews>
  <sheetFormatPr baseColWidth="10" defaultRowHeight="15"/>
  <cols>
    <col min="1" max="1" width="11.42578125" style="14"/>
    <col min="2" max="2" width="51.85546875" style="14" customWidth="1"/>
    <col min="3" max="3" width="16.28515625" style="14" customWidth="1"/>
    <col min="4" max="4" width="25.42578125" style="14" bestFit="1" customWidth="1"/>
    <col min="5" max="5" width="14.5703125" style="14" customWidth="1"/>
    <col min="6" max="6" width="11.42578125" style="14"/>
    <col min="7" max="7" width="45" style="14" bestFit="1" customWidth="1"/>
    <col min="8" max="8" width="21.42578125" style="14" customWidth="1"/>
    <col min="9" max="9" width="17.85546875" style="14" bestFit="1" customWidth="1"/>
    <col min="10" max="16384" width="11.42578125" style="14"/>
  </cols>
  <sheetData>
    <row r="1" spans="2:9">
      <c r="B1" s="44" t="s">
        <v>0</v>
      </c>
      <c r="C1" s="44"/>
      <c r="D1" s="44"/>
      <c r="E1" s="44"/>
    </row>
    <row r="2" spans="2:9">
      <c r="B2" s="44" t="s">
        <v>61</v>
      </c>
      <c r="C2" s="44"/>
      <c r="D2" s="44"/>
      <c r="E2" s="44"/>
    </row>
    <row r="3" spans="2:9">
      <c r="B3" s="44" t="s">
        <v>29</v>
      </c>
      <c r="C3" s="44"/>
      <c r="D3" s="44"/>
      <c r="E3" s="44"/>
    </row>
    <row r="4" spans="2:9">
      <c r="B4" s="1"/>
      <c r="C4" s="1"/>
      <c r="D4" s="1"/>
      <c r="E4" s="1"/>
    </row>
    <row r="5" spans="2:9">
      <c r="B5" s="45" t="s">
        <v>1</v>
      </c>
      <c r="C5" s="45" t="s">
        <v>2</v>
      </c>
      <c r="D5" s="46" t="s">
        <v>33</v>
      </c>
      <c r="E5" s="46"/>
    </row>
    <row r="6" spans="2:9">
      <c r="B6" s="45"/>
      <c r="C6" s="45"/>
      <c r="D6" s="33" t="s">
        <v>3</v>
      </c>
      <c r="E6" s="33" t="s">
        <v>4</v>
      </c>
    </row>
    <row r="7" spans="2:9">
      <c r="B7" s="19" t="s">
        <v>5</v>
      </c>
      <c r="C7" s="8" t="s">
        <v>6</v>
      </c>
      <c r="D7" s="6">
        <f>+D8</f>
        <v>27263152403.31319</v>
      </c>
      <c r="E7" s="10">
        <f>+D7/$D$41</f>
        <v>0.56922429919064765</v>
      </c>
      <c r="H7" s="15"/>
      <c r="I7" s="15"/>
    </row>
    <row r="8" spans="2:9">
      <c r="B8" s="20" t="s">
        <v>7</v>
      </c>
      <c r="C8" s="9" t="s">
        <v>6</v>
      </c>
      <c r="D8" s="2">
        <f>+D9</f>
        <v>27263152403.31319</v>
      </c>
      <c r="E8" s="11"/>
      <c r="H8" s="15"/>
      <c r="I8" s="15"/>
    </row>
    <row r="9" spans="2:9">
      <c r="B9" s="21" t="s">
        <v>8</v>
      </c>
      <c r="C9" s="9" t="s">
        <v>9</v>
      </c>
      <c r="D9" s="24">
        <v>27263152403.31319</v>
      </c>
      <c r="E9" s="9"/>
      <c r="H9" s="15"/>
      <c r="I9" s="15"/>
    </row>
    <row r="10" spans="2:9">
      <c r="B10" s="7" t="s">
        <v>10</v>
      </c>
      <c r="C10" s="8" t="s">
        <v>6</v>
      </c>
      <c r="D10" s="5">
        <f>+D11+D19+D17+D21+D27+D15+D25+D13+D23</f>
        <v>1551419506.8576996</v>
      </c>
      <c r="E10" s="10">
        <f>+D10/$D$41</f>
        <v>3.2391913762491155E-2</v>
      </c>
      <c r="H10" s="15"/>
      <c r="I10" s="15"/>
    </row>
    <row r="11" spans="2:9">
      <c r="B11" s="21" t="s">
        <v>11</v>
      </c>
      <c r="C11" s="9" t="s">
        <v>6</v>
      </c>
      <c r="D11" s="2">
        <f>+D12</f>
        <v>242019228.47750002</v>
      </c>
      <c r="E11" s="9"/>
      <c r="H11" s="15"/>
      <c r="I11" s="15"/>
    </row>
    <row r="12" spans="2:9">
      <c r="B12" s="20" t="s">
        <v>12</v>
      </c>
      <c r="C12" s="9" t="s">
        <v>13</v>
      </c>
      <c r="D12" s="24">
        <v>242019228.47750002</v>
      </c>
      <c r="E12" s="11"/>
      <c r="H12" s="15"/>
      <c r="I12" s="15"/>
    </row>
    <row r="13" spans="2:9" hidden="1">
      <c r="B13" s="21" t="s">
        <v>24</v>
      </c>
      <c r="C13" s="9" t="s">
        <v>6</v>
      </c>
      <c r="D13" s="2">
        <f>+D14</f>
        <v>0</v>
      </c>
      <c r="E13" s="11"/>
      <c r="H13" s="15"/>
      <c r="I13" s="15"/>
    </row>
    <row r="14" spans="2:9" hidden="1">
      <c r="B14" s="20" t="s">
        <v>12</v>
      </c>
      <c r="C14" s="9" t="s">
        <v>25</v>
      </c>
      <c r="D14" s="16"/>
      <c r="E14" s="11"/>
      <c r="H14" s="15"/>
      <c r="I14" s="15"/>
    </row>
    <row r="15" spans="2:9">
      <c r="B15" s="21" t="s">
        <v>14</v>
      </c>
      <c r="C15" s="9" t="s">
        <v>6</v>
      </c>
      <c r="D15" s="2">
        <f>+D16</f>
        <v>47884554.028200001</v>
      </c>
      <c r="E15" s="9"/>
      <c r="H15" s="15"/>
      <c r="I15" s="15"/>
    </row>
    <row r="16" spans="2:9">
      <c r="B16" s="20" t="s">
        <v>12</v>
      </c>
      <c r="C16" s="9" t="s">
        <v>13</v>
      </c>
      <c r="D16" s="24">
        <v>47884554.028200001</v>
      </c>
      <c r="E16" s="11"/>
      <c r="H16" s="15"/>
      <c r="I16" s="15"/>
    </row>
    <row r="17" spans="2:9" hidden="1">
      <c r="B17" s="21" t="s">
        <v>30</v>
      </c>
      <c r="C17" s="9" t="s">
        <v>6</v>
      </c>
      <c r="D17" s="2">
        <f>+D18</f>
        <v>0</v>
      </c>
      <c r="E17" s="9"/>
    </row>
    <row r="18" spans="2:9" hidden="1">
      <c r="B18" s="20" t="s">
        <v>12</v>
      </c>
      <c r="C18" s="9" t="s">
        <v>25</v>
      </c>
      <c r="D18" s="24"/>
      <c r="E18" s="11"/>
    </row>
    <row r="19" spans="2:9">
      <c r="B19" s="21" t="s">
        <v>16</v>
      </c>
      <c r="C19" s="9" t="s">
        <v>6</v>
      </c>
      <c r="D19" s="2">
        <f>+D20</f>
        <v>912765800.9685998</v>
      </c>
      <c r="E19" s="9"/>
      <c r="I19" s="15"/>
    </row>
    <row r="20" spans="2:9">
      <c r="B20" s="20" t="s">
        <v>12</v>
      </c>
      <c r="C20" s="9" t="s">
        <v>13</v>
      </c>
      <c r="D20" s="24">
        <v>912765800.9685998</v>
      </c>
      <c r="E20" s="11"/>
    </row>
    <row r="21" spans="2:9" hidden="1">
      <c r="B21" s="22" t="s">
        <v>32</v>
      </c>
      <c r="C21" s="9" t="s">
        <v>6</v>
      </c>
      <c r="D21" s="2">
        <f>+D22</f>
        <v>0</v>
      </c>
      <c r="E21" s="9"/>
      <c r="G21" s="27"/>
    </row>
    <row r="22" spans="2:9" hidden="1">
      <c r="B22" s="20" t="s">
        <v>12</v>
      </c>
      <c r="C22" s="9" t="s">
        <v>13</v>
      </c>
      <c r="D22" s="24"/>
      <c r="E22" s="11"/>
    </row>
    <row r="23" spans="2:9">
      <c r="B23" s="22" t="s">
        <v>41</v>
      </c>
      <c r="C23" s="9" t="s">
        <v>6</v>
      </c>
      <c r="D23" s="2">
        <f>+D24</f>
        <v>259337627.76109999</v>
      </c>
      <c r="E23" s="9"/>
      <c r="G23" s="27"/>
    </row>
    <row r="24" spans="2:9">
      <c r="B24" s="20" t="s">
        <v>12</v>
      </c>
      <c r="C24" s="9" t="s">
        <v>13</v>
      </c>
      <c r="D24" s="3">
        <v>259337627.76109999</v>
      </c>
      <c r="E24" s="11"/>
    </row>
    <row r="25" spans="2:9">
      <c r="B25" s="21" t="s">
        <v>59</v>
      </c>
      <c r="C25" s="9" t="s">
        <v>6</v>
      </c>
      <c r="D25" s="2">
        <f>+D26</f>
        <v>89412295.622299999</v>
      </c>
      <c r="E25" s="11"/>
    </row>
    <row r="26" spans="2:9">
      <c r="B26" s="20" t="s">
        <v>12</v>
      </c>
      <c r="C26" s="9" t="s">
        <v>13</v>
      </c>
      <c r="D26" s="24">
        <v>89412295.622299999</v>
      </c>
      <c r="E26" s="11"/>
    </row>
    <row r="27" spans="2:9" hidden="1">
      <c r="B27" s="21" t="s">
        <v>37</v>
      </c>
      <c r="C27" s="9" t="s">
        <v>6</v>
      </c>
      <c r="D27" s="2">
        <f>+D28</f>
        <v>0</v>
      </c>
      <c r="E27" s="9"/>
    </row>
    <row r="28" spans="2:9" hidden="1">
      <c r="B28" s="20" t="s">
        <v>12</v>
      </c>
      <c r="C28" s="9" t="s">
        <v>13</v>
      </c>
      <c r="D28" s="24"/>
      <c r="E28" s="11"/>
    </row>
    <row r="29" spans="2:9">
      <c r="B29" s="7" t="s">
        <v>17</v>
      </c>
      <c r="C29" s="8" t="s">
        <v>6</v>
      </c>
      <c r="D29" s="5">
        <f>+D30+D34+D32</f>
        <v>13242573974.832497</v>
      </c>
      <c r="E29" s="10">
        <f>+D29/$D$41</f>
        <v>0.27649021576053223</v>
      </c>
    </row>
    <row r="30" spans="2:9">
      <c r="B30" s="23" t="s">
        <v>18</v>
      </c>
      <c r="C30" s="9" t="s">
        <v>6</v>
      </c>
      <c r="D30" s="2">
        <f>+D31</f>
        <v>3096237125.6456003</v>
      </c>
      <c r="E30" s="9"/>
    </row>
    <row r="31" spans="2:9">
      <c r="B31" s="20" t="s">
        <v>19</v>
      </c>
      <c r="C31" s="9" t="s">
        <v>20</v>
      </c>
      <c r="D31" s="24">
        <v>3096237125.6456003</v>
      </c>
      <c r="E31" s="11"/>
    </row>
    <row r="32" spans="2:9">
      <c r="B32" s="21" t="s">
        <v>31</v>
      </c>
      <c r="C32" s="9" t="s">
        <v>6</v>
      </c>
      <c r="D32" s="2">
        <f>+D33</f>
        <v>5304658931.4791975</v>
      </c>
      <c r="E32" s="11"/>
    </row>
    <row r="33" spans="2:7" ht="15" customHeight="1">
      <c r="B33" s="20" t="s">
        <v>19</v>
      </c>
      <c r="C33" s="9" t="s">
        <v>28</v>
      </c>
      <c r="D33" s="24">
        <v>5304658931.4791975</v>
      </c>
      <c r="E33" s="11"/>
    </row>
    <row r="34" spans="2:7">
      <c r="B34" s="23" t="s">
        <v>21</v>
      </c>
      <c r="C34" s="9" t="s">
        <v>6</v>
      </c>
      <c r="D34" s="2">
        <f>+D35</f>
        <v>4841677917.7076998</v>
      </c>
      <c r="E34" s="9"/>
    </row>
    <row r="35" spans="2:7">
      <c r="B35" s="20" t="s">
        <v>19</v>
      </c>
      <c r="C35" s="9" t="s">
        <v>15</v>
      </c>
      <c r="D35" s="24">
        <v>4841677917.7076998</v>
      </c>
      <c r="E35" s="11"/>
      <c r="G35" s="17"/>
    </row>
    <row r="36" spans="2:7">
      <c r="B36" s="7" t="s">
        <v>26</v>
      </c>
      <c r="C36" s="8" t="s">
        <v>6</v>
      </c>
      <c r="D36" s="5">
        <f>+D37+D40</f>
        <v>5838125701.3946991</v>
      </c>
      <c r="E36" s="10">
        <f>+D36/$D$41</f>
        <v>0.12189357128632893</v>
      </c>
      <c r="G36" s="17"/>
    </row>
    <row r="37" spans="2:7" ht="17.25" customHeight="1">
      <c r="B37" s="23" t="s">
        <v>35</v>
      </c>
      <c r="C37" s="9" t="s">
        <v>6</v>
      </c>
      <c r="D37" s="2">
        <f>+D38</f>
        <v>5573785670.9237995</v>
      </c>
      <c r="E37" s="9"/>
    </row>
    <row r="38" spans="2:7">
      <c r="B38" s="20" t="s">
        <v>39</v>
      </c>
      <c r="C38" s="9" t="s">
        <v>27</v>
      </c>
      <c r="D38" s="24">
        <v>5573785670.9237995</v>
      </c>
      <c r="E38" s="12"/>
      <c r="G38" s="17"/>
    </row>
    <row r="39" spans="2:7" ht="15" customHeight="1">
      <c r="B39" s="23" t="s">
        <v>40</v>
      </c>
      <c r="C39" s="9" t="s">
        <v>6</v>
      </c>
      <c r="D39" s="2">
        <f>+D40</f>
        <v>264340030.47090003</v>
      </c>
      <c r="E39" s="9"/>
    </row>
    <row r="40" spans="2:7" ht="17.25" customHeight="1">
      <c r="B40" s="20" t="s">
        <v>36</v>
      </c>
      <c r="C40" s="9" t="s">
        <v>27</v>
      </c>
      <c r="D40" s="35">
        <v>264340030.47090003</v>
      </c>
      <c r="E40" s="12"/>
    </row>
    <row r="41" spans="2:7">
      <c r="B41" s="18" t="s">
        <v>22</v>
      </c>
      <c r="C41" s="4" t="s">
        <v>6</v>
      </c>
      <c r="D41" s="13">
        <f>+D7+D10+D29+D36</f>
        <v>47895271586.398087</v>
      </c>
      <c r="E41" s="10">
        <f>+D41/D42</f>
        <v>9.3814626597854722E-2</v>
      </c>
    </row>
    <row r="42" spans="2:7">
      <c r="B42" s="18" t="s">
        <v>23</v>
      </c>
      <c r="C42" s="4" t="s">
        <v>6</v>
      </c>
      <c r="D42" s="13">
        <v>510530962210.25</v>
      </c>
      <c r="E42" s="10"/>
    </row>
    <row r="44" spans="2:7">
      <c r="B44" s="47" t="s">
        <v>60</v>
      </c>
      <c r="C44" s="48"/>
      <c r="D44" s="48"/>
      <c r="E44" s="48"/>
    </row>
    <row r="45" spans="2:7">
      <c r="B45" s="49" t="s">
        <v>62</v>
      </c>
      <c r="C45" s="50"/>
      <c r="D45" s="50"/>
      <c r="E45" s="50"/>
    </row>
    <row r="46" spans="2:7">
      <c r="B46" s="50"/>
      <c r="C46" s="50"/>
      <c r="D46" s="50"/>
      <c r="E46" s="50"/>
    </row>
    <row r="47" spans="2:7" ht="17.25">
      <c r="B47" s="25" t="s">
        <v>38</v>
      </c>
      <c r="C47" s="25"/>
      <c r="D47" s="25"/>
      <c r="E47" s="25"/>
    </row>
  </sheetData>
  <mergeCells count="8">
    <mergeCell ref="B44:E44"/>
    <mergeCell ref="B45:E46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I47"/>
  <sheetViews>
    <sheetView topLeftCell="A4" zoomScaleNormal="100" workbookViewId="0">
      <selection activeCell="F26" sqref="F26"/>
    </sheetView>
  </sheetViews>
  <sheetFormatPr baseColWidth="10" defaultRowHeight="15"/>
  <cols>
    <col min="1" max="1" width="11.42578125" style="14"/>
    <col min="2" max="2" width="51.85546875" style="14" customWidth="1"/>
    <col min="3" max="3" width="16.28515625" style="14" customWidth="1"/>
    <col min="4" max="4" width="25.42578125" style="14" bestFit="1" customWidth="1"/>
    <col min="5" max="5" width="14.5703125" style="14" customWidth="1"/>
    <col min="6" max="6" width="11.42578125" style="14"/>
    <col min="7" max="7" width="45" style="14" bestFit="1" customWidth="1"/>
    <col min="8" max="8" width="21.42578125" style="14" customWidth="1"/>
    <col min="9" max="9" width="17.85546875" style="14" bestFit="1" customWidth="1"/>
    <col min="10" max="16384" width="11.42578125" style="14"/>
  </cols>
  <sheetData>
    <row r="1" spans="2:9">
      <c r="B1" s="44" t="s">
        <v>0</v>
      </c>
      <c r="C1" s="44"/>
      <c r="D1" s="44"/>
      <c r="E1" s="44"/>
    </row>
    <row r="2" spans="2:9">
      <c r="B2" s="44" t="s">
        <v>63</v>
      </c>
      <c r="C2" s="44"/>
      <c r="D2" s="44"/>
      <c r="E2" s="44"/>
    </row>
    <row r="3" spans="2:9">
      <c r="B3" s="44" t="s">
        <v>29</v>
      </c>
      <c r="C3" s="44"/>
      <c r="D3" s="44"/>
      <c r="E3" s="44"/>
    </row>
    <row r="4" spans="2:9">
      <c r="B4" s="1"/>
      <c r="C4" s="1"/>
      <c r="D4" s="1"/>
      <c r="E4" s="1"/>
    </row>
    <row r="5" spans="2:9">
      <c r="B5" s="45" t="s">
        <v>1</v>
      </c>
      <c r="C5" s="45" t="s">
        <v>2</v>
      </c>
      <c r="D5" s="46" t="s">
        <v>33</v>
      </c>
      <c r="E5" s="46"/>
    </row>
    <row r="6" spans="2:9">
      <c r="B6" s="45"/>
      <c r="C6" s="45"/>
      <c r="D6" s="34" t="s">
        <v>3</v>
      </c>
      <c r="E6" s="34" t="s">
        <v>4</v>
      </c>
    </row>
    <row r="7" spans="2:9">
      <c r="B7" s="19" t="s">
        <v>5</v>
      </c>
      <c r="C7" s="8" t="s">
        <v>6</v>
      </c>
      <c r="D7" s="6">
        <f>+D8</f>
        <v>27973722968.112282</v>
      </c>
      <c r="E7" s="10">
        <f>+D7/$D$41</f>
        <v>0.54953499763280278</v>
      </c>
      <c r="H7" s="15"/>
      <c r="I7" s="15"/>
    </row>
    <row r="8" spans="2:9">
      <c r="B8" s="20" t="s">
        <v>7</v>
      </c>
      <c r="C8" s="9" t="s">
        <v>6</v>
      </c>
      <c r="D8" s="2">
        <f>+D9</f>
        <v>27973722968.112282</v>
      </c>
      <c r="E8" s="11"/>
      <c r="H8" s="15"/>
      <c r="I8" s="15"/>
    </row>
    <row r="9" spans="2:9">
      <c r="B9" s="21" t="s">
        <v>8</v>
      </c>
      <c r="C9" s="9" t="s">
        <v>9</v>
      </c>
      <c r="D9" s="24">
        <v>27973722968.112282</v>
      </c>
      <c r="E9" s="9"/>
      <c r="H9" s="15"/>
      <c r="I9" s="15"/>
    </row>
    <row r="10" spans="2:9">
      <c r="B10" s="7" t="s">
        <v>10</v>
      </c>
      <c r="C10" s="8" t="s">
        <v>6</v>
      </c>
      <c r="D10" s="5">
        <f>+D11+D19+D17+D21+D27+D15+D25+D13+D23</f>
        <v>3797001585.0836</v>
      </c>
      <c r="E10" s="10">
        <f>+D10/$D$41</f>
        <v>7.4590903021710703E-2</v>
      </c>
      <c r="G10" s="27"/>
      <c r="H10" s="15"/>
      <c r="I10" s="15"/>
    </row>
    <row r="11" spans="2:9">
      <c r="B11" s="21" t="s">
        <v>11</v>
      </c>
      <c r="C11" s="9" t="s">
        <v>6</v>
      </c>
      <c r="D11" s="2">
        <f>+D12</f>
        <v>199144.59409999999</v>
      </c>
      <c r="E11" s="9"/>
      <c r="H11" s="15"/>
      <c r="I11" s="15"/>
    </row>
    <row r="12" spans="2:9">
      <c r="B12" s="20" t="s">
        <v>12</v>
      </c>
      <c r="C12" s="9" t="s">
        <v>13</v>
      </c>
      <c r="D12" s="24">
        <v>199144.59409999999</v>
      </c>
      <c r="E12" s="11"/>
      <c r="H12" s="15"/>
      <c r="I12" s="15"/>
    </row>
    <row r="13" spans="2:9" hidden="1">
      <c r="B13" s="21" t="s">
        <v>24</v>
      </c>
      <c r="C13" s="9" t="s">
        <v>6</v>
      </c>
      <c r="D13" s="2">
        <f>+D14</f>
        <v>0</v>
      </c>
      <c r="E13" s="11"/>
      <c r="H13" s="15"/>
      <c r="I13" s="15"/>
    </row>
    <row r="14" spans="2:9" hidden="1">
      <c r="B14" s="20" t="s">
        <v>12</v>
      </c>
      <c r="C14" s="9" t="s">
        <v>25</v>
      </c>
      <c r="D14" s="16"/>
      <c r="E14" s="11"/>
      <c r="H14" s="15"/>
      <c r="I14" s="15"/>
    </row>
    <row r="15" spans="2:9">
      <c r="B15" s="21" t="s">
        <v>14</v>
      </c>
      <c r="C15" s="9" t="s">
        <v>6</v>
      </c>
      <c r="D15" s="2">
        <f>+D16</f>
        <v>594915725.87129998</v>
      </c>
      <c r="E15" s="9"/>
      <c r="H15" s="15"/>
      <c r="I15" s="15"/>
    </row>
    <row r="16" spans="2:9">
      <c r="B16" s="20" t="s">
        <v>12</v>
      </c>
      <c r="C16" s="9" t="s">
        <v>13</v>
      </c>
      <c r="D16" s="24">
        <v>594915725.87129998</v>
      </c>
      <c r="E16" s="11"/>
      <c r="H16" s="15"/>
      <c r="I16" s="15"/>
    </row>
    <row r="17" spans="2:9">
      <c r="B17" s="21" t="s">
        <v>30</v>
      </c>
      <c r="C17" s="9" t="s">
        <v>6</v>
      </c>
      <c r="D17" s="2">
        <f>+D18</f>
        <v>597407923.25329995</v>
      </c>
      <c r="E17" s="9"/>
    </row>
    <row r="18" spans="2:9">
      <c r="B18" s="20" t="s">
        <v>12</v>
      </c>
      <c r="C18" s="9" t="s">
        <v>25</v>
      </c>
      <c r="D18" s="24">
        <v>597407923.25329995</v>
      </c>
      <c r="E18" s="11"/>
    </row>
    <row r="19" spans="2:9">
      <c r="B19" s="21" t="s">
        <v>16</v>
      </c>
      <c r="C19" s="9" t="s">
        <v>6</v>
      </c>
      <c r="D19" s="2">
        <f>+D20</f>
        <v>536089387.18929994</v>
      </c>
      <c r="E19" s="9"/>
      <c r="I19" s="15"/>
    </row>
    <row r="20" spans="2:9">
      <c r="B20" s="20" t="s">
        <v>12</v>
      </c>
      <c r="C20" s="9" t="s">
        <v>13</v>
      </c>
      <c r="D20" s="24">
        <v>536089387.18929994</v>
      </c>
      <c r="E20" s="11"/>
    </row>
    <row r="21" spans="2:9" hidden="1">
      <c r="B21" s="22" t="s">
        <v>32</v>
      </c>
      <c r="C21" s="9" t="s">
        <v>6</v>
      </c>
      <c r="D21" s="2">
        <f>+D22</f>
        <v>0</v>
      </c>
      <c r="E21" s="9"/>
      <c r="G21" s="27"/>
    </row>
    <row r="22" spans="2:9" hidden="1">
      <c r="B22" s="20" t="s">
        <v>12</v>
      </c>
      <c r="C22" s="9" t="s">
        <v>13</v>
      </c>
      <c r="D22" s="24"/>
      <c r="E22" s="11"/>
    </row>
    <row r="23" spans="2:9">
      <c r="B23" s="22" t="s">
        <v>41</v>
      </c>
      <c r="C23" s="9" t="s">
        <v>6</v>
      </c>
      <c r="D23" s="2">
        <f>+D24</f>
        <v>1970708967.8471</v>
      </c>
      <c r="E23" s="9"/>
      <c r="G23" s="27"/>
    </row>
    <row r="24" spans="2:9">
      <c r="B24" s="20" t="s">
        <v>12</v>
      </c>
      <c r="C24" s="9" t="s">
        <v>13</v>
      </c>
      <c r="D24" s="3">
        <v>1970708967.8471</v>
      </c>
      <c r="E24" s="11"/>
    </row>
    <row r="25" spans="2:9">
      <c r="B25" s="21" t="s">
        <v>59</v>
      </c>
      <c r="C25" s="9" t="s">
        <v>6</v>
      </c>
      <c r="D25" s="2">
        <f>+D26</f>
        <v>97680436.328500003</v>
      </c>
      <c r="E25" s="11"/>
    </row>
    <row r="26" spans="2:9">
      <c r="B26" s="20" t="s">
        <v>12</v>
      </c>
      <c r="C26" s="9" t="s">
        <v>13</v>
      </c>
      <c r="D26" s="24">
        <v>97680436.328500003</v>
      </c>
      <c r="E26" s="11"/>
    </row>
    <row r="27" spans="2:9" hidden="1">
      <c r="B27" s="21" t="s">
        <v>37</v>
      </c>
      <c r="C27" s="9" t="s">
        <v>6</v>
      </c>
      <c r="D27" s="2">
        <f>+D28</f>
        <v>0</v>
      </c>
      <c r="E27" s="9"/>
    </row>
    <row r="28" spans="2:9" hidden="1">
      <c r="B28" s="20" t="s">
        <v>12</v>
      </c>
      <c r="C28" s="9" t="s">
        <v>13</v>
      </c>
      <c r="D28" s="24"/>
      <c r="E28" s="11"/>
    </row>
    <row r="29" spans="2:9">
      <c r="B29" s="7" t="s">
        <v>17</v>
      </c>
      <c r="C29" s="8" t="s">
        <v>6</v>
      </c>
      <c r="D29" s="5">
        <f>+D30+D34+D32</f>
        <v>13247241703.236599</v>
      </c>
      <c r="E29" s="10">
        <f>+D29/$D$41</f>
        <v>0.26023790063009072</v>
      </c>
    </row>
    <row r="30" spans="2:9">
      <c r="B30" s="23" t="s">
        <v>18</v>
      </c>
      <c r="C30" s="9" t="s">
        <v>6</v>
      </c>
      <c r="D30" s="2">
        <f>+D31</f>
        <v>3096582637.3632994</v>
      </c>
      <c r="E30" s="9"/>
    </row>
    <row r="31" spans="2:9">
      <c r="B31" s="20" t="s">
        <v>19</v>
      </c>
      <c r="C31" s="9" t="s">
        <v>20</v>
      </c>
      <c r="D31" s="24">
        <v>3096582637.3632994</v>
      </c>
      <c r="E31" s="11"/>
    </row>
    <row r="32" spans="2:9">
      <c r="B32" s="21" t="s">
        <v>31</v>
      </c>
      <c r="C32" s="9" t="s">
        <v>6</v>
      </c>
      <c r="D32" s="2">
        <f>+D33</f>
        <v>5301404436.7309008</v>
      </c>
      <c r="E32" s="11"/>
    </row>
    <row r="33" spans="2:7" ht="15" customHeight="1">
      <c r="B33" s="20" t="s">
        <v>19</v>
      </c>
      <c r="C33" s="9" t="s">
        <v>28</v>
      </c>
      <c r="D33" s="24">
        <v>5301404436.7309008</v>
      </c>
      <c r="E33" s="11"/>
    </row>
    <row r="34" spans="2:7">
      <c r="B34" s="23" t="s">
        <v>21</v>
      </c>
      <c r="C34" s="9" t="s">
        <v>6</v>
      </c>
      <c r="D34" s="2">
        <f>+D35</f>
        <v>4849254629.1423988</v>
      </c>
      <c r="E34" s="9"/>
    </row>
    <row r="35" spans="2:7">
      <c r="B35" s="20" t="s">
        <v>19</v>
      </c>
      <c r="C35" s="9" t="s">
        <v>15</v>
      </c>
      <c r="D35" s="24">
        <v>4849254629.1423988</v>
      </c>
      <c r="E35" s="11"/>
      <c r="G35" s="17"/>
    </row>
    <row r="36" spans="2:7">
      <c r="B36" s="7" t="s">
        <v>26</v>
      </c>
      <c r="C36" s="8" t="s">
        <v>6</v>
      </c>
      <c r="D36" s="5">
        <f>+D37+D40</f>
        <v>5886385765.9372005</v>
      </c>
      <c r="E36" s="10">
        <f>+D36/$D$41</f>
        <v>0.11563619871539579</v>
      </c>
      <c r="G36" s="17"/>
    </row>
    <row r="37" spans="2:7" ht="17.25" customHeight="1">
      <c r="B37" s="23" t="s">
        <v>35</v>
      </c>
      <c r="C37" s="9" t="s">
        <v>6</v>
      </c>
      <c r="D37" s="2">
        <f>+D38</f>
        <v>5620200350.0560007</v>
      </c>
      <c r="E37" s="9"/>
    </row>
    <row r="38" spans="2:7">
      <c r="B38" s="20" t="s">
        <v>39</v>
      </c>
      <c r="C38" s="9" t="s">
        <v>27</v>
      </c>
      <c r="D38" s="24">
        <v>5620200350.0560007</v>
      </c>
      <c r="E38" s="12"/>
      <c r="G38" s="17"/>
    </row>
    <row r="39" spans="2:7" ht="15" customHeight="1">
      <c r="B39" s="23" t="s">
        <v>40</v>
      </c>
      <c r="C39" s="9" t="s">
        <v>6</v>
      </c>
      <c r="D39" s="2">
        <f>+D40</f>
        <v>266185415.88120002</v>
      </c>
      <c r="E39" s="9"/>
    </row>
    <row r="40" spans="2:7" ht="17.25" customHeight="1">
      <c r="B40" s="20" t="s">
        <v>36</v>
      </c>
      <c r="C40" s="9" t="s">
        <v>27</v>
      </c>
      <c r="D40" s="35">
        <v>266185415.88120002</v>
      </c>
      <c r="E40" s="12"/>
    </row>
    <row r="41" spans="2:7">
      <c r="B41" s="18" t="s">
        <v>22</v>
      </c>
      <c r="C41" s="4" t="s">
        <v>6</v>
      </c>
      <c r="D41" s="13">
        <f>+D7+D10+D29+D36</f>
        <v>50904352022.369682</v>
      </c>
      <c r="E41" s="10">
        <f>+D41/D42</f>
        <v>9.854581968262599E-2</v>
      </c>
    </row>
    <row r="42" spans="2:7">
      <c r="B42" s="18" t="s">
        <v>23</v>
      </c>
      <c r="C42" s="4" t="s">
        <v>6</v>
      </c>
      <c r="D42" s="13">
        <v>516555163743.22998</v>
      </c>
      <c r="E42" s="10"/>
    </row>
    <row r="44" spans="2:7">
      <c r="B44" s="47" t="s">
        <v>65</v>
      </c>
      <c r="C44" s="48"/>
      <c r="D44" s="48"/>
      <c r="E44" s="48"/>
    </row>
    <row r="45" spans="2:7">
      <c r="B45" s="49" t="s">
        <v>64</v>
      </c>
      <c r="C45" s="50"/>
      <c r="D45" s="50"/>
      <c r="E45" s="50"/>
    </row>
    <row r="46" spans="2:7">
      <c r="B46" s="50"/>
      <c r="C46" s="50"/>
      <c r="D46" s="50"/>
      <c r="E46" s="50"/>
    </row>
    <row r="47" spans="2:7" ht="17.25">
      <c r="B47" s="25" t="s">
        <v>38</v>
      </c>
      <c r="C47" s="25"/>
      <c r="D47" s="25"/>
      <c r="E47" s="25"/>
    </row>
  </sheetData>
  <mergeCells count="8">
    <mergeCell ref="B44:E44"/>
    <mergeCell ref="B45:E46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I47"/>
  <sheetViews>
    <sheetView topLeftCell="A23" zoomScaleNormal="100" workbookViewId="0">
      <selection activeCell="B45" sqref="B45:E46"/>
    </sheetView>
  </sheetViews>
  <sheetFormatPr baseColWidth="10" defaultRowHeight="15"/>
  <cols>
    <col min="1" max="1" width="11.42578125" style="14"/>
    <col min="2" max="2" width="51.85546875" style="14" customWidth="1"/>
    <col min="3" max="3" width="16.28515625" style="14" customWidth="1"/>
    <col min="4" max="4" width="25.42578125" style="14" bestFit="1" customWidth="1"/>
    <col min="5" max="5" width="14.5703125" style="14" customWidth="1"/>
    <col min="6" max="6" width="11.42578125" style="14"/>
    <col min="7" max="7" width="45" style="14" bestFit="1" customWidth="1"/>
    <col min="8" max="8" width="21.42578125" style="14" customWidth="1"/>
    <col min="9" max="9" width="17.85546875" style="14" bestFit="1" customWidth="1"/>
    <col min="10" max="16384" width="11.42578125" style="14"/>
  </cols>
  <sheetData>
    <row r="1" spans="2:9">
      <c r="B1" s="44" t="s">
        <v>0</v>
      </c>
      <c r="C1" s="44"/>
      <c r="D1" s="44"/>
      <c r="E1" s="44"/>
    </row>
    <row r="2" spans="2:9">
      <c r="B2" s="44" t="s">
        <v>66</v>
      </c>
      <c r="C2" s="44"/>
      <c r="D2" s="44"/>
      <c r="E2" s="44"/>
    </row>
    <row r="3" spans="2:9">
      <c r="B3" s="44" t="s">
        <v>29</v>
      </c>
      <c r="C3" s="44"/>
      <c r="D3" s="44"/>
      <c r="E3" s="44"/>
    </row>
    <row r="4" spans="2:9">
      <c r="B4" s="1"/>
      <c r="C4" s="1"/>
      <c r="D4" s="1"/>
      <c r="E4" s="1"/>
    </row>
    <row r="5" spans="2:9">
      <c r="B5" s="45" t="s">
        <v>1</v>
      </c>
      <c r="C5" s="45" t="s">
        <v>2</v>
      </c>
      <c r="D5" s="46" t="s">
        <v>33</v>
      </c>
      <c r="E5" s="46"/>
    </row>
    <row r="6" spans="2:9">
      <c r="B6" s="45"/>
      <c r="C6" s="45"/>
      <c r="D6" s="36" t="s">
        <v>3</v>
      </c>
      <c r="E6" s="36" t="s">
        <v>4</v>
      </c>
    </row>
    <row r="7" spans="2:9">
      <c r="B7" s="19" t="s">
        <v>5</v>
      </c>
      <c r="C7" s="8" t="s">
        <v>6</v>
      </c>
      <c r="D7" s="6">
        <f>+D8</f>
        <v>28397240310.235729</v>
      </c>
      <c r="E7" s="10">
        <f>+D7/$D$41</f>
        <v>0.54937587786923725</v>
      </c>
      <c r="H7" s="15"/>
      <c r="I7" s="15"/>
    </row>
    <row r="8" spans="2:9">
      <c r="B8" s="20" t="s">
        <v>7</v>
      </c>
      <c r="C8" s="9" t="s">
        <v>6</v>
      </c>
      <c r="D8" s="2">
        <f>+D9</f>
        <v>28397240310.235729</v>
      </c>
      <c r="E8" s="11"/>
      <c r="H8" s="15"/>
      <c r="I8" s="15"/>
    </row>
    <row r="9" spans="2:9">
      <c r="B9" s="21" t="s">
        <v>8</v>
      </c>
      <c r="C9" s="9" t="s">
        <v>9</v>
      </c>
      <c r="D9" s="24">
        <v>28397240310.235729</v>
      </c>
      <c r="E9" s="9"/>
      <c r="H9" s="15"/>
      <c r="I9" s="15"/>
    </row>
    <row r="10" spans="2:9">
      <c r="B10" s="7" t="s">
        <v>10</v>
      </c>
      <c r="C10" s="8" t="s">
        <v>6</v>
      </c>
      <c r="D10" s="5">
        <f>+D11+D19+D17+D21+D27+D15+D25+D13+D23</f>
        <v>4033955124.3394012</v>
      </c>
      <c r="E10" s="10">
        <f>+D10/$D$41</f>
        <v>7.8041303081139782E-2</v>
      </c>
      <c r="G10" s="27"/>
      <c r="H10" s="15"/>
      <c r="I10" s="15"/>
    </row>
    <row r="11" spans="2:9">
      <c r="B11" s="21" t="s">
        <v>11</v>
      </c>
      <c r="C11" s="9" t="s">
        <v>6</v>
      </c>
      <c r="D11" s="2">
        <f>+D12</f>
        <v>56516510.247599997</v>
      </c>
      <c r="E11" s="9"/>
      <c r="H11" s="15"/>
      <c r="I11" s="15"/>
    </row>
    <row r="12" spans="2:9">
      <c r="B12" s="20" t="s">
        <v>12</v>
      </c>
      <c r="C12" s="9" t="s">
        <v>13</v>
      </c>
      <c r="D12" s="24">
        <v>56516510.247599997</v>
      </c>
      <c r="E12" s="11"/>
      <c r="H12" s="15"/>
      <c r="I12" s="15"/>
    </row>
    <row r="13" spans="2:9" hidden="1">
      <c r="B13" s="21" t="s">
        <v>24</v>
      </c>
      <c r="C13" s="9" t="s">
        <v>6</v>
      </c>
      <c r="D13" s="2">
        <f>+D14</f>
        <v>0</v>
      </c>
      <c r="E13" s="11"/>
      <c r="H13" s="15"/>
      <c r="I13" s="15"/>
    </row>
    <row r="14" spans="2:9" hidden="1">
      <c r="B14" s="20" t="s">
        <v>12</v>
      </c>
      <c r="C14" s="9" t="s">
        <v>25</v>
      </c>
      <c r="D14" s="16"/>
      <c r="E14" s="11"/>
      <c r="H14" s="15"/>
      <c r="I14" s="15"/>
    </row>
    <row r="15" spans="2:9">
      <c r="B15" s="21" t="s">
        <v>14</v>
      </c>
      <c r="C15" s="9" t="s">
        <v>6</v>
      </c>
      <c r="D15" s="2">
        <f>+D16</f>
        <v>845160783.71370018</v>
      </c>
      <c r="E15" s="9"/>
      <c r="H15" s="15"/>
      <c r="I15" s="15"/>
    </row>
    <row r="16" spans="2:9">
      <c r="B16" s="20" t="s">
        <v>12</v>
      </c>
      <c r="C16" s="9" t="s">
        <v>13</v>
      </c>
      <c r="D16" s="24">
        <v>845160783.71370018</v>
      </c>
      <c r="E16" s="11"/>
      <c r="H16" s="15"/>
      <c r="I16" s="15"/>
    </row>
    <row r="17" spans="2:9">
      <c r="B17" s="21" t="s">
        <v>30</v>
      </c>
      <c r="C17" s="9" t="s">
        <v>6</v>
      </c>
      <c r="D17" s="2">
        <f>+D18</f>
        <v>598232053.84829998</v>
      </c>
      <c r="E17" s="9"/>
    </row>
    <row r="18" spans="2:9">
      <c r="B18" s="20" t="s">
        <v>12</v>
      </c>
      <c r="C18" s="9" t="s">
        <v>25</v>
      </c>
      <c r="D18" s="24">
        <v>598232053.84829998</v>
      </c>
      <c r="E18" s="11"/>
    </row>
    <row r="19" spans="2:9">
      <c r="B19" s="21" t="s">
        <v>16</v>
      </c>
      <c r="C19" s="9" t="s">
        <v>6</v>
      </c>
      <c r="D19" s="2">
        <f>+D20</f>
        <v>179958171.17230001</v>
      </c>
      <c r="E19" s="9"/>
      <c r="I19" s="15"/>
    </row>
    <row r="20" spans="2:9">
      <c r="B20" s="20" t="s">
        <v>12</v>
      </c>
      <c r="C20" s="9" t="s">
        <v>13</v>
      </c>
      <c r="D20" s="24">
        <v>179958171.17230001</v>
      </c>
      <c r="E20" s="11"/>
    </row>
    <row r="21" spans="2:9" hidden="1">
      <c r="B21" s="22" t="s">
        <v>32</v>
      </c>
      <c r="C21" s="9" t="s">
        <v>6</v>
      </c>
      <c r="D21" s="2">
        <f>+D22</f>
        <v>0</v>
      </c>
      <c r="E21" s="9"/>
      <c r="G21" s="27"/>
    </row>
    <row r="22" spans="2:9" hidden="1">
      <c r="B22" s="20" t="s">
        <v>12</v>
      </c>
      <c r="C22" s="9" t="s">
        <v>13</v>
      </c>
      <c r="D22" s="24"/>
      <c r="E22" s="11"/>
    </row>
    <row r="23" spans="2:9">
      <c r="B23" s="22" t="s">
        <v>41</v>
      </c>
      <c r="C23" s="9" t="s">
        <v>6</v>
      </c>
      <c r="D23" s="2">
        <f>+D24</f>
        <v>2179521201.9773011</v>
      </c>
      <c r="E23" s="9"/>
      <c r="G23" s="27"/>
    </row>
    <row r="24" spans="2:9">
      <c r="B24" s="20" t="s">
        <v>12</v>
      </c>
      <c r="C24" s="9" t="s">
        <v>13</v>
      </c>
      <c r="D24" s="3">
        <v>2179521201.9773011</v>
      </c>
      <c r="E24" s="11"/>
    </row>
    <row r="25" spans="2:9">
      <c r="B25" s="21" t="s">
        <v>59</v>
      </c>
      <c r="C25" s="9" t="s">
        <v>6</v>
      </c>
      <c r="D25" s="2">
        <f>+D26</f>
        <v>174566403.3802</v>
      </c>
      <c r="E25" s="11"/>
    </row>
    <row r="26" spans="2:9">
      <c r="B26" s="20" t="s">
        <v>12</v>
      </c>
      <c r="C26" s="9" t="s">
        <v>13</v>
      </c>
      <c r="D26" s="24">
        <v>174566403.3802</v>
      </c>
      <c r="E26" s="11"/>
    </row>
    <row r="27" spans="2:9" hidden="1">
      <c r="B27" s="21" t="s">
        <v>37</v>
      </c>
      <c r="C27" s="9" t="s">
        <v>6</v>
      </c>
      <c r="D27" s="2">
        <f>+D28</f>
        <v>0</v>
      </c>
      <c r="E27" s="9"/>
    </row>
    <row r="28" spans="2:9" hidden="1">
      <c r="B28" s="20" t="s">
        <v>12</v>
      </c>
      <c r="C28" s="9" t="s">
        <v>13</v>
      </c>
      <c r="D28" s="24"/>
      <c r="E28" s="11"/>
    </row>
    <row r="29" spans="2:9">
      <c r="B29" s="7" t="s">
        <v>17</v>
      </c>
      <c r="C29" s="8" t="s">
        <v>6</v>
      </c>
      <c r="D29" s="5">
        <f>+D30+D34+D32</f>
        <v>13349344176.218601</v>
      </c>
      <c r="E29" s="10">
        <f>+D29/$D$41</f>
        <v>0.25825776010865487</v>
      </c>
    </row>
    <row r="30" spans="2:9">
      <c r="B30" s="23" t="s">
        <v>18</v>
      </c>
      <c r="C30" s="9" t="s">
        <v>6</v>
      </c>
      <c r="D30" s="2">
        <f>+D31</f>
        <v>3103005965.5010991</v>
      </c>
      <c r="E30" s="9"/>
    </row>
    <row r="31" spans="2:9">
      <c r="B31" s="20" t="s">
        <v>19</v>
      </c>
      <c r="C31" s="9" t="s">
        <v>20</v>
      </c>
      <c r="D31" s="24">
        <v>3103005965.5010991</v>
      </c>
      <c r="E31" s="11"/>
    </row>
    <row r="32" spans="2:9">
      <c r="B32" s="21" t="s">
        <v>31</v>
      </c>
      <c r="C32" s="9" t="s">
        <v>6</v>
      </c>
      <c r="D32" s="2">
        <f>+D33</f>
        <v>5393292837.9416008</v>
      </c>
      <c r="E32" s="11"/>
    </row>
    <row r="33" spans="2:7" ht="15" customHeight="1">
      <c r="B33" s="20" t="s">
        <v>19</v>
      </c>
      <c r="C33" s="9" t="s">
        <v>28</v>
      </c>
      <c r="D33" s="24">
        <v>5393292837.9416008</v>
      </c>
      <c r="E33" s="11"/>
    </row>
    <row r="34" spans="2:7">
      <c r="B34" s="23" t="s">
        <v>21</v>
      </c>
      <c r="C34" s="9" t="s">
        <v>6</v>
      </c>
      <c r="D34" s="2">
        <f>+D35</f>
        <v>4853045372.7759008</v>
      </c>
      <c r="E34" s="9"/>
    </row>
    <row r="35" spans="2:7">
      <c r="B35" s="20" t="s">
        <v>19</v>
      </c>
      <c r="C35" s="9" t="s">
        <v>15</v>
      </c>
      <c r="D35" s="24">
        <v>4853045372.7759008</v>
      </c>
      <c r="E35" s="11"/>
      <c r="G35" s="17"/>
    </row>
    <row r="36" spans="2:7">
      <c r="B36" s="7" t="s">
        <v>26</v>
      </c>
      <c r="C36" s="8" t="s">
        <v>6</v>
      </c>
      <c r="D36" s="5">
        <f>+D37+D40</f>
        <v>5909462542.8772001</v>
      </c>
      <c r="E36" s="10">
        <f>+D36/$D$41</f>
        <v>0.11432505894096816</v>
      </c>
      <c r="G36" s="17"/>
    </row>
    <row r="37" spans="2:7" ht="17.25" customHeight="1">
      <c r="B37" s="23" t="s">
        <v>35</v>
      </c>
      <c r="C37" s="9" t="s">
        <v>6</v>
      </c>
      <c r="D37" s="2">
        <f>+D38</f>
        <v>5641590520.4857998</v>
      </c>
      <c r="E37" s="9"/>
    </row>
    <row r="38" spans="2:7">
      <c r="B38" s="20" t="s">
        <v>39</v>
      </c>
      <c r="C38" s="9" t="s">
        <v>27</v>
      </c>
      <c r="D38" s="24">
        <v>5641590520.4857998</v>
      </c>
      <c r="E38" s="12"/>
      <c r="G38" s="17"/>
    </row>
    <row r="39" spans="2:7" ht="15" customHeight="1">
      <c r="B39" s="23" t="s">
        <v>40</v>
      </c>
      <c r="C39" s="9" t="s">
        <v>6</v>
      </c>
      <c r="D39" s="2">
        <f>+D40</f>
        <v>267872022.39140001</v>
      </c>
      <c r="E39" s="9"/>
    </row>
    <row r="40" spans="2:7" ht="17.25" customHeight="1">
      <c r="B40" s="20" t="s">
        <v>36</v>
      </c>
      <c r="C40" s="9" t="s">
        <v>27</v>
      </c>
      <c r="D40" s="35">
        <v>267872022.39140001</v>
      </c>
      <c r="E40" s="12"/>
    </row>
    <row r="41" spans="2:7">
      <c r="B41" s="18" t="s">
        <v>22</v>
      </c>
      <c r="C41" s="4" t="s">
        <v>6</v>
      </c>
      <c r="D41" s="13">
        <f>+D7+D10+D29+D36</f>
        <v>51690002153.670929</v>
      </c>
      <c r="E41" s="10">
        <f>+D41/D42</f>
        <v>9.9128241332701317E-2</v>
      </c>
    </row>
    <row r="42" spans="2:7">
      <c r="B42" s="18" t="s">
        <v>23</v>
      </c>
      <c r="C42" s="4" t="s">
        <v>6</v>
      </c>
      <c r="D42" s="13">
        <v>521445770233.98645</v>
      </c>
      <c r="E42" s="10"/>
    </row>
    <row r="44" spans="2:7">
      <c r="B44" s="47" t="s">
        <v>68</v>
      </c>
      <c r="C44" s="48"/>
      <c r="D44" s="48"/>
      <c r="E44" s="48"/>
    </row>
    <row r="45" spans="2:7">
      <c r="B45" s="49" t="s">
        <v>67</v>
      </c>
      <c r="C45" s="50"/>
      <c r="D45" s="50"/>
      <c r="E45" s="50"/>
    </row>
    <row r="46" spans="2:7">
      <c r="B46" s="50"/>
      <c r="C46" s="50"/>
      <c r="D46" s="50"/>
      <c r="E46" s="50"/>
    </row>
    <row r="47" spans="2:7" ht="17.25">
      <c r="B47" s="25" t="s">
        <v>38</v>
      </c>
      <c r="C47" s="25"/>
      <c r="D47" s="25"/>
      <c r="E47" s="25"/>
    </row>
  </sheetData>
  <mergeCells count="8">
    <mergeCell ref="B44:E44"/>
    <mergeCell ref="B45:E46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'Abril 2018'!Área_de_impresión</vt:lpstr>
      <vt:lpstr>'Agosto 2018'!Área_de_impresión</vt:lpstr>
      <vt:lpstr>'Diciembre 2018'!Área_de_impresión</vt:lpstr>
      <vt:lpstr>'Enero 2018'!Área_de_impresión</vt:lpstr>
      <vt:lpstr>'Febrero 2018'!Área_de_impresión</vt:lpstr>
      <vt:lpstr>'Julio 2018'!Área_de_impresión</vt:lpstr>
      <vt:lpstr>'Junio 2018'!Área_de_impresión</vt:lpstr>
      <vt:lpstr>'Marzo 2018'!Área_de_impresión</vt:lpstr>
      <vt:lpstr>'Mayo 2018'!Área_de_impresión</vt:lpstr>
      <vt:lpstr>'Noviembre 2018'!Área_de_impresión</vt:lpstr>
      <vt:lpstr>'Octubre 2018'!Área_de_impresión</vt:lpstr>
      <vt:lpstr>'Septiembre 2018'!Área_de_impresión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Fernandez Brea</dc:creator>
  <cp:lastModifiedBy>nurena</cp:lastModifiedBy>
  <cp:lastPrinted>2018-01-31T14:42:40Z</cp:lastPrinted>
  <dcterms:created xsi:type="dcterms:W3CDTF">2016-07-11T15:42:24Z</dcterms:created>
  <dcterms:modified xsi:type="dcterms:W3CDTF">2019-01-08T14:56:00Z</dcterms:modified>
</cp:coreProperties>
</file>